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28.xml" ContentType="application/vnd.openxmlformats-officedocument.drawing+xml"/>
  <Override PartName="/xl/drawings/drawing29.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W:\Koncernens riskrapportering\ICAAP\ICAAP 2023\Q4 2023\Pilari 3\"/>
    </mc:Choice>
  </mc:AlternateContent>
  <xr:revisionPtr revIDLastSave="0" documentId="13_ncr:1_{9226D4BB-CBD5-4B52-B43B-5FBACD95CCF5}" xr6:coauthVersionLast="47" xr6:coauthVersionMax="47" xr10:uidLastSave="{00000000-0000-0000-0000-000000000000}"/>
  <bookViews>
    <workbookView xWindow="-120" yWindow="-120" windowWidth="29040" windowHeight="15840" firstSheet="71" activeTab="79" xr2:uid="{90466583-D8AB-4518-99A3-AC336121BB15}"/>
  </bookViews>
  <sheets>
    <sheet name="Index" sheetId="1" r:id="rId1"/>
    <sheet name="Risk management" sheetId="72" r:id="rId2"/>
    <sheet name="1 Key metrics" sheetId="2" r:id="rId3"/>
    <sheet name="Table 1.1.1" sheetId="3" r:id="rId4"/>
    <sheet name="Table 1.1.2" sheetId="4" r:id="rId5"/>
    <sheet name="2 Own Funds and Capital Buffers" sheetId="7" r:id="rId6"/>
    <sheet name="2.1 Own Funds composition" sheetId="8" r:id="rId7"/>
    <sheet name="Table 2.1.1" sheetId="9" r:id="rId8"/>
    <sheet name="2.2 Main features of own funds" sheetId="10" r:id="rId9"/>
    <sheet name="Table 2.2.1" sheetId="11" r:id="rId10"/>
    <sheet name="2.3 Capital requirements" sheetId="12" r:id="rId11"/>
    <sheet name="Table 2.3.1" sheetId="13" r:id="rId12"/>
    <sheet name="Table 2.3.2" sheetId="14" r:id="rId13"/>
    <sheet name="Table 2.3.3" sheetId="15" r:id="rId14"/>
    <sheet name="2.4 Capital buffers" sheetId="16" r:id="rId15"/>
    <sheet name="Table 2.4.1" sheetId="17" r:id="rId16"/>
    <sheet name="Table 2.4.2" sheetId="18" r:id="rId17"/>
    <sheet name="2.5 Eligible liabilities" sheetId="19" r:id="rId18"/>
    <sheet name="Table 2.5.1" sheetId="20" r:id="rId19"/>
    <sheet name="2.6 Leverage ratio" sheetId="21" r:id="rId20"/>
    <sheet name="Table 2.6.1" sheetId="22" r:id="rId21"/>
    <sheet name="Table 2.6.2" sheetId="23" r:id="rId22"/>
    <sheet name="Table 2.6.3" sheetId="24" r:id="rId23"/>
    <sheet name="3 Credit and credit risk m" sheetId="5" r:id="rId24"/>
    <sheet name="3.1 General information" sheetId="25" r:id="rId25"/>
    <sheet name="Table 3.1.3" sheetId="26" r:id="rId26"/>
    <sheet name="Table 3.1.4" sheetId="27" r:id="rId27"/>
    <sheet name="Table 3.1.5" sheetId="28" r:id="rId28"/>
    <sheet name="Table 3.1.6" sheetId="29" r:id="rId29"/>
    <sheet name="3.2 Credit quality" sheetId="30" r:id="rId30"/>
    <sheet name="Table 3.2.1" sheetId="31" r:id="rId31"/>
    <sheet name="3.3 Forborne exposures" sheetId="32" r:id="rId32"/>
    <sheet name="Table 3.3.1" sheetId="33" r:id="rId33"/>
    <sheet name="Table 3.3.2" sheetId="6" r:id="rId34"/>
    <sheet name="3.4 Credit risk mitigation" sheetId="34" r:id="rId35"/>
    <sheet name="Table 3.4.2" sheetId="35" r:id="rId36"/>
    <sheet name="3.5 Credit risk in SA and IRB" sheetId="36" r:id="rId37"/>
    <sheet name="Table 3.5.1" sheetId="37" r:id="rId38"/>
    <sheet name="Table 3.5.3" sheetId="38" r:id="rId39"/>
    <sheet name="Table 3.5.4" sheetId="39" r:id="rId40"/>
    <sheet name="Table 3.5.6" sheetId="40" r:id="rId41"/>
    <sheet name="Table 3.5.7" sheetId="41" r:id="rId42"/>
    <sheet name="Table 3.5.8" sheetId="42" r:id="rId43"/>
    <sheet name="Table 3.5.9" sheetId="43" r:id="rId44"/>
    <sheet name="Table 3.5.10" sheetId="44" r:id="rId45"/>
    <sheet name="3.6 SL and Equity in the BB" sheetId="45" r:id="rId46"/>
    <sheet name="Table 3.6.1" sheetId="46" r:id="rId47"/>
    <sheet name="3.7 Counterparty credit risk" sheetId="47" r:id="rId48"/>
    <sheet name="Table 3.7.2" sheetId="48" r:id="rId49"/>
    <sheet name="Table 3.7.3" sheetId="49" r:id="rId50"/>
    <sheet name="Table 3.7.4" sheetId="50" r:id="rId51"/>
    <sheet name="Table 3.7.5" sheetId="52" r:id="rId52"/>
    <sheet name="Table 3.7.6" sheetId="81" r:id="rId53"/>
    <sheet name="4 Market risk" sheetId="53" r:id="rId54"/>
    <sheet name="5 Operational risk" sheetId="54" r:id="rId55"/>
    <sheet name="Table 5.1.2" sheetId="55" r:id="rId56"/>
    <sheet name="6 Interest rate risk in BB" sheetId="56" r:id="rId57"/>
    <sheet name="Table 6.1.2" sheetId="57" r:id="rId58"/>
    <sheet name="7 Funding&amp;Liquidity risk" sheetId="58" r:id="rId59"/>
    <sheet name="7.1 Liquidity requirements" sheetId="59" r:id="rId60"/>
    <sheet name="Table 7.1.2" sheetId="60" r:id="rId61"/>
    <sheet name="Table 7.1.4" sheetId="61" r:id="rId62"/>
    <sheet name="7.2 Asset Encumbrance" sheetId="62" r:id="rId63"/>
    <sheet name="Table 7.2.1" sheetId="63" r:id="rId64"/>
    <sheet name="Table 7.2.2" sheetId="64" r:id="rId65"/>
    <sheet name="Table 7.2.3" sheetId="65" r:id="rId66"/>
    <sheet name="8 Remuneration" sheetId="66" r:id="rId67"/>
    <sheet name="Table 8.1.2" sheetId="67" r:id="rId68"/>
    <sheet name="Table 8.1.3" sheetId="68" r:id="rId69"/>
    <sheet name="Table 8.1.4" sheetId="69" r:id="rId70"/>
    <sheet name="Table 8.1.5" sheetId="70" r:id="rId71"/>
    <sheet name="9 Other disclosures" sheetId="71" r:id="rId72"/>
    <sheet name="9.1 Scope of application" sheetId="73" r:id="rId73"/>
    <sheet name="Table 9.1.1" sheetId="74" r:id="rId74"/>
    <sheet name="Table 9.1.2" sheetId="75" r:id="rId75"/>
    <sheet name="Table 9.1.3" sheetId="76" r:id="rId76"/>
    <sheet name="Table 9.1.4" sheetId="77" r:id="rId77"/>
    <sheet name="10 Requirements" sheetId="78" r:id="rId78"/>
    <sheet name="Table 10.1" sheetId="79" r:id="rId79"/>
    <sheet name="Table 10.2" sheetId="80" r:id="rId80"/>
  </sheets>
  <definedNames>
    <definedName name="_xlnm.Print_Area" localSheetId="23">'3 Credit and credit risk m'!$A$1:$B$36</definedName>
    <definedName name="_xlnm.Print_Area" localSheetId="24">'3.1 General information'!$A$1:$B$8</definedName>
    <definedName name="_xlnm.Print_Area" localSheetId="31">'3.3 Forborne exposures'!$A$1:$B$6</definedName>
    <definedName name="_xlnm.Print_Area" localSheetId="36">'3.5 Credit risk in SA and IRB'!$A$1:$B$15</definedName>
    <definedName name="_xlnm.Print_Area" localSheetId="56">'6 Interest rate risk in BB'!$A$1:$B$6</definedName>
    <definedName name="_xlnm.Print_Area" localSheetId="58">'7 Funding&amp;Liquidity risk'!$A$1:$B$13</definedName>
    <definedName name="_xlnm.Print_Area" localSheetId="59">'7.1 Liquidity requirements'!$A$1:$B$6</definedName>
    <definedName name="_xlnm.Print_Area" localSheetId="62">'7.2 Asset Encumbrance'!$A$1:$B$6</definedName>
    <definedName name="_xlnm.Print_Area" localSheetId="66">'8 Remuneration'!$A$1:$B$7</definedName>
    <definedName name="_xlnm.Print_Area" localSheetId="0">Index!$A$1:$B$112</definedName>
    <definedName name="_xlnm.Print_Area" localSheetId="28">'Table 3.1.6'!$A$5:$G$30</definedName>
    <definedName name="_xlnm.Print_Area" localSheetId="32">'Table 3.3.1'!$A$1:$J$43</definedName>
    <definedName name="_xlnm.Print_Area" localSheetId="33">'Table 3.3.2'!$A$1:$F$17</definedName>
    <definedName name="_xlnm.Print_Area" localSheetId="60">'Table 7.1.2'!$A$1:$J$40</definedName>
    <definedName name="_xlnm.Print_Area" localSheetId="67">'Table 8.1.2'!$A$1:$H$29</definedName>
    <definedName name="_xlnm.Print_Area" localSheetId="74">'Table 9.1.2'!$A$1:$I$39</definedName>
    <definedName name="_xlnm.Print_Area" localSheetId="75">'Table 9.1.3'!$A$2:$G$27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69" l="1"/>
  <c r="I31" i="69"/>
  <c r="H31" i="69"/>
  <c r="G31" i="69"/>
  <c r="F31" i="69"/>
  <c r="E31" i="69"/>
  <c r="D31" i="69"/>
  <c r="C31" i="69"/>
  <c r="E26" i="69"/>
  <c r="J27" i="69"/>
  <c r="E27" i="69"/>
  <c r="J15" i="69"/>
  <c r="I15" i="69"/>
  <c r="E15" i="69"/>
  <c r="I14" i="70" l="1"/>
  <c r="H14" i="70"/>
  <c r="G14" i="70"/>
  <c r="D14" i="70"/>
  <c r="E9" i="70"/>
  <c r="L8" i="70" s="1"/>
  <c r="G16" i="68"/>
  <c r="E17" i="68"/>
  <c r="E16" i="68"/>
  <c r="H29" i="67"/>
  <c r="H19" i="67"/>
  <c r="H9" i="67"/>
  <c r="G29" i="67"/>
  <c r="G9" i="67"/>
  <c r="F29" i="67"/>
  <c r="F8" i="67"/>
  <c r="F9" i="67"/>
  <c r="E29" i="67"/>
  <c r="E11" i="6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tc={93A7F52C-ED3A-4B96-A9F2-A2497E035FF9}</author>
    <author>tc={5551E505-6975-4C86-A103-C1C3FEFE8194}</author>
    <author>tc={791182EF-B77B-4EB8-97E7-0E78D6A38C93}</author>
    <author>tc={2ED7B60D-71FA-4B0A-918F-6DFFCAA50F0A}</author>
  </authors>
  <commentList>
    <comment ref="C9" authorId="0" shapeId="0" xr:uid="{93A7F52C-ED3A-4B96-A9F2-A2497E035FF9}">
      <text>
        <t>[Threaded comment]
Your version of Excel allows you to read this threaded comment; however, any edits to it will get removed if the file is opened in a newer version of Excel. Learn more: https://go.microsoft.com/fwlink/?linkid=870924
Comment:
    'TSL' (type of specialised lending exposure) is the dimension used to model the z-axis of C 08.06 in the EBA DPM. 'eba_TA:x129' is the technical code for the entry 'Project finance' in the drop-down list linked to that z-axis (ordinate).</t>
      </text>
    </comment>
    <comment ref="C26" authorId="1" shapeId="0" xr:uid="{5551E505-6975-4C86-A103-C1C3FEFE8194}">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43" authorId="2" shapeId="0" xr:uid="{791182EF-B77B-4EB8-97E7-0E78D6A38C93}">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 ref="C60" authorId="3" shapeId="0" xr:uid="{2ED7B60D-71FA-4B0A-918F-6DFFCAA50F0A}">
      <text>
        <t>[Threaded comment]
Your version of Excel allows you to read this threaded comment; however, any edits to it will get removed if the file is opened in a newer version of Excel. Learn more: https://go.microsoft.com/fwlink/?linkid=870924
Comment:
    Please note that the same type of change as in this cell was applied to all other cells in this table, but is not highlighted in tracked changes for those other cells.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tc={CC93DE92-8ED6-495B-8A71-6F0C8211D42C}</author>
    <author>tc={161E574D-BE8E-4463-AB1B-57EF87EFC703}</author>
  </authors>
  <commentList>
    <comment ref="G6" authorId="0" shapeId="0" xr:uid="{CC93DE92-8ED6-495B-8A71-6F0C8211D42C}">
      <text>
        <t xml:space="preserve">[Threaded comment]
Your version of Excel allows you to read this threaded comment; however, any edits to it will get removed if the file is opened in a newer version of Excel. Learn more: https://go.microsoft.com/fwlink/?linkid=870924
Comment:
    'senior management' means those natural persons who exercise executive functions within an institution and who are responsible, and accountable to the management body, for the day-to-day management of the institution; </t>
      </text>
    </comment>
    <comment ref="F7" authorId="1" shapeId="0" xr:uid="{161E574D-BE8E-4463-AB1B-57EF87EFC703}">
      <text>
        <t>[Threaded comment]
Your version of Excel allows you to read this threaded comment; however, any edits to it will get removed if the file is opened in a newer version of Excel. Learn more: https://go.microsoft.com/fwlink/?linkid=870924
Comment:
    Huomioidaanko entiset jäsenet ayub, leppänen purhonen
Reply:
    Kuuluu eban ohjeen mukaan näkyä euroissa, mutta ei henkilömäärässä</t>
      </text>
    </comment>
  </commentList>
</comments>
</file>

<file path=xl/sharedStrings.xml><?xml version="1.0" encoding="utf-8"?>
<sst xmlns="http://schemas.openxmlformats.org/spreadsheetml/2006/main" count="4445" uniqueCount="2010">
  <si>
    <t>The Aktia Bank Group Pillar III Report as of Dec 31, 2023</t>
  </si>
  <si>
    <t>amounts in millions of euros, unless stated otherwise</t>
  </si>
  <si>
    <t>Table of Contents</t>
  </si>
  <si>
    <t>Regulatory framework and general requirements for disclosures risk management objectives and policies</t>
  </si>
  <si>
    <t>Institution risk management approach (EU OVA): This table is included in the official Pillar III report, not included in this Excel-file.</t>
  </si>
  <si>
    <t>KEY METRICS</t>
  </si>
  <si>
    <t>1.1</t>
  </si>
  <si>
    <t>Key metrics (Article 447 (a-g) and Article 438 (b) CRR)</t>
  </si>
  <si>
    <t>Table 1.1.1</t>
  </si>
  <si>
    <t>Key metrics (EU KM1)</t>
  </si>
  <si>
    <t>Table 1.1.2</t>
  </si>
  <si>
    <t>Key metrics of own funds and eligible liabilities (EU KM2)</t>
  </si>
  <si>
    <t>OK</t>
  </si>
  <si>
    <t>OWN FUNDS AND CAPITAL BUFFERS</t>
  </si>
  <si>
    <t>2.1</t>
  </si>
  <si>
    <t>Own Funds composition, prudential filters and deduction items (Article 437 (a,d-f) CRR)</t>
  </si>
  <si>
    <t>Table 2.1.1</t>
  </si>
  <si>
    <t>Composition of regulatory own funds (EU CC1)</t>
  </si>
  <si>
    <t>2.2</t>
  </si>
  <si>
    <t>Main features of capital instruments (Article 437 (b-c) CRR)</t>
  </si>
  <si>
    <t>Table 2.2.1</t>
  </si>
  <si>
    <t>Main features of regulatory own funds instruments and eligible liabilities instruments (EU CCA)</t>
  </si>
  <si>
    <t>2.3</t>
  </si>
  <si>
    <t>Overview of capital requirements (Article 438 (a,d,f,g) CRR)</t>
  </si>
  <si>
    <t>Table 2.3.1</t>
  </si>
  <si>
    <t>Overview of total risk exposure amounts (EU OV1)</t>
  </si>
  <si>
    <t>Table 2.3.2</t>
  </si>
  <si>
    <t>Insurance participations (EU INS1)</t>
  </si>
  <si>
    <t>Table 2.3.3</t>
  </si>
  <si>
    <t>Financial conglomerates information on own funds and capital adequacy ratio (EU INS2)</t>
  </si>
  <si>
    <t>Table 2.3.4</t>
  </si>
  <si>
    <t>ICAAP information (EU OVC). This table is included in the official Pillar III report, not included in this Excel-file.</t>
  </si>
  <si>
    <t>2.4</t>
  </si>
  <si>
    <t>Capital buffers (Article 440 CRR)</t>
  </si>
  <si>
    <t>Table 2.4.1</t>
  </si>
  <si>
    <t>Geographical distribution of credit exposures relevant for the calculation of the countercyclical buffer (EU CCyB1)</t>
  </si>
  <si>
    <t>Table 2.4.2</t>
  </si>
  <si>
    <t>Amount of institution-specific countercyclical capital buffer (EU CCyB2)</t>
  </si>
  <si>
    <t>2.5</t>
  </si>
  <si>
    <t>Disclosure of own funds and eligible liabilities (Article 437a CRR and Article 45i(3)(b) BRRD)</t>
  </si>
  <si>
    <t>Table 2.5.1</t>
  </si>
  <si>
    <t>Composition - MREL and, where applicable, the G-SII Requirement for own funds and eligible liabilities (EU TLAC1)</t>
  </si>
  <si>
    <t>2.6</t>
  </si>
  <si>
    <t>Leverage ratio (Article 451 CRR)</t>
  </si>
  <si>
    <t>Table 2.6.1</t>
  </si>
  <si>
    <t>LRSum: Summary reconciliation of accounting assets and leverage ratio exposures (EU LR1)</t>
  </si>
  <si>
    <t>Table 2.6.2</t>
  </si>
  <si>
    <t>LRCom: Leverage ratio common disclosure (EU LR2)</t>
  </si>
  <si>
    <t>Table 2.6.3</t>
  </si>
  <si>
    <t>LRSpl: Split-up of on balance sheet exposures (excluding derivatives, SFTs and exempted exposures) (EU LR3)</t>
  </si>
  <si>
    <t>Table 2.6.4</t>
  </si>
  <si>
    <t>Disclosure on qualitative items (EU LRA): This table is included in the official Pillar III report, not included in this Excel-file.</t>
  </si>
  <si>
    <t>CREDIT RISK AND CREDIT RISK MITIGATIONS</t>
  </si>
  <si>
    <t>3.1</t>
  </si>
  <si>
    <t>General information on credit risk (Article 435 (a,d,f) and Article 442 (a-c,e-g) CRR)</t>
  </si>
  <si>
    <t>Table 3.1.1</t>
  </si>
  <si>
    <t>General qualitative information about credit risk (EU CRA): This table is included in the official Pillar III report, not included in this Excel-file.</t>
  </si>
  <si>
    <t>Table 3.1.2</t>
  </si>
  <si>
    <t>Additional disclosure related to the credit quality of assets (EU CRB): This table is included in the official Pillar III report, not included in this Excel-file.</t>
  </si>
  <si>
    <t>Table 3.1.3</t>
  </si>
  <si>
    <t>Performing and non-performing exposures and related provisions (EU CR1)</t>
  </si>
  <si>
    <t>Table 3.1.4</t>
  </si>
  <si>
    <t>Maturity of exposures (EU CR1-A)</t>
  </si>
  <si>
    <t>Table 3.1.5</t>
  </si>
  <si>
    <t>Quality of non-performing exposures by geography (EU CQ4)</t>
  </si>
  <si>
    <t>Table 3.1.6</t>
  </si>
  <si>
    <t>Credit quality of loans and advances by industry (EU CQ5)</t>
  </si>
  <si>
    <t>3.2</t>
  </si>
  <si>
    <t>Credit quality of performing and non-performing exposures by past due days (Article 442 (c-d) CRR)</t>
  </si>
  <si>
    <t>Table 3.2.1</t>
  </si>
  <si>
    <t>Credit quality of performing and non-performing exposures by past due days (EU CQ3)</t>
  </si>
  <si>
    <t>3.3</t>
  </si>
  <si>
    <t>Credit quality of forborne exposures (Article 442 (c) CRR)</t>
  </si>
  <si>
    <t>Table 3.3.1</t>
  </si>
  <si>
    <t>Credit quality of forborne exposures (EU CQ1)</t>
  </si>
  <si>
    <t>Table 3.3.2</t>
  </si>
  <si>
    <t>Information on newly originated loans and advances provided under newly applicable public guarantee schemes introduced in response to COVID-19 crisis (Template 3)</t>
  </si>
  <si>
    <t>3.4</t>
  </si>
  <si>
    <t>General quantitative information on credit risk mitigation (Article 453 (a-f) CRR)</t>
  </si>
  <si>
    <t>Table 3.4.1</t>
  </si>
  <si>
    <t>Qualitative disclosure requirements related to CRM techniques (EU CRC): This table is included in the official Pillar III report, not included in this Excel-file.</t>
  </si>
  <si>
    <t>Table 3.4.2</t>
  </si>
  <si>
    <t>CRM techniques overview:  Disclosure of the use of credit risk mitigation techniques (EU CR3)</t>
  </si>
  <si>
    <t>3.5</t>
  </si>
  <si>
    <t>Credit risk exposure and credit risk mitigation in the standardised approach (Article 444 CRR and Article 453 (f-g) CRR) and in the internal-rating-based approach (Article 438 (h), 452 (h),(g) (i-iv) and 453 (g,j) CRR)</t>
  </si>
  <si>
    <t>Table 3.5.1</t>
  </si>
  <si>
    <t>Scope of the use of IRB and SA approaches (EU CR6-A)</t>
  </si>
  <si>
    <t>Table 3.5.2</t>
  </si>
  <si>
    <t>Qualitative disclosure requirements related to standardised model (EU CRD): This table is included in the official Pillar III report, not included in this Excel-file.</t>
  </si>
  <si>
    <t>Table 3.5.3</t>
  </si>
  <si>
    <t>Standardised approach – Credit risk exposure and CRM effects (EU CR4)</t>
  </si>
  <si>
    <t>Table 3.5.4</t>
  </si>
  <si>
    <t>Standardised approach (EU CR5)</t>
  </si>
  <si>
    <t>Table 3.5.5</t>
  </si>
  <si>
    <t>Qualitative disclosure requirements related to IRB approach (EU CRE): This table is included in the official Pillar III report, not included in this Excel-file.</t>
  </si>
  <si>
    <t>Table 3.5.6</t>
  </si>
  <si>
    <t>IRB approach – Credit risk exposures by exposure class and PD range (EU CR6)</t>
  </si>
  <si>
    <t>Table 3.5.7</t>
  </si>
  <si>
    <t>IRB approach – Effect on the RWEAs of credit derivatives used as CRM techniques (EU CR7)</t>
  </si>
  <si>
    <t>Table 3.5.8</t>
  </si>
  <si>
    <t>IRB approach – Disclosure of the extent of the use of CRM techniques (EU CR7-A)</t>
  </si>
  <si>
    <t>Table 3.5.9</t>
  </si>
  <si>
    <t>RWEA flow statements of credit risk exposures under the IRB approach (EU CR8)</t>
  </si>
  <si>
    <t>Table 3.5.10</t>
  </si>
  <si>
    <t>IRB approach – Back-testing of PD per exposure class (fixed PD scale) (EU CR9)</t>
  </si>
  <si>
    <t>3.6</t>
  </si>
  <si>
    <t>Specialized lending and equity exposures in the banking book (Article 438 (e) CRR)</t>
  </si>
  <si>
    <t>Table 3.6.1</t>
  </si>
  <si>
    <t>Template EU CR10 –  Specialised lending and equity exposures under the simple risk weighted approach</t>
  </si>
  <si>
    <t>3.7</t>
  </si>
  <si>
    <t>Counterparty credit risk (CCR) (Article 439, Article 444 e) and Article 452 (g) CRR)</t>
  </si>
  <si>
    <t>Table 3.7.1</t>
  </si>
  <si>
    <t>Qualitative disclosure related to CCR (EU CCRA): This table is included in the official Pillar III report, not included in this Excel-file.</t>
  </si>
  <si>
    <t>Table 3.7.2</t>
  </si>
  <si>
    <t>Analysis of CCR exposure by approach (EU CCR1)</t>
  </si>
  <si>
    <t>Table 3.7.3</t>
  </si>
  <si>
    <t>Transactions subject to own funds requirements for CVA risk (EU CCR2)</t>
  </si>
  <si>
    <t>Table 3.7.4</t>
  </si>
  <si>
    <t>Standardised approach – CCR exposures by regulatory exposure class and risk weights (EU CCR3)</t>
  </si>
  <si>
    <t>Table 3.7.5</t>
  </si>
  <si>
    <t>Composition of collateral for CCR exposures (EU CCR5)</t>
  </si>
  <si>
    <t>Table 3.7.6</t>
  </si>
  <si>
    <t>Exposures to CCPs (EU CCR8)</t>
  </si>
  <si>
    <t>MARKET RISK</t>
  </si>
  <si>
    <t>4.1</t>
  </si>
  <si>
    <t>Article 445 CRR - Market Risk Standardized Approach</t>
  </si>
  <si>
    <t>Table 4.1.1</t>
  </si>
  <si>
    <t>Qualitative disclosure requirements related to market risk (EU MRA): This table is included in the official Pillar III report, not included in this Excel-file.</t>
  </si>
  <si>
    <t>OPERATIONAL RISK</t>
  </si>
  <si>
    <t>5.1</t>
  </si>
  <si>
    <t>Disclosure of operational risk management (Article 446 (a) CRR)</t>
  </si>
  <si>
    <t>Table 5.1.1</t>
  </si>
  <si>
    <t>Qualitative information on operational risk (EU ORA): This table is included in the official Pillar III report, not included in this Excel-file.</t>
  </si>
  <si>
    <t>Table 5.1.2</t>
  </si>
  <si>
    <t>Operational risk own funds requirements and risk-weighted exposure amounts (EU OR1)</t>
  </si>
  <si>
    <t>INTEREST RATE RISK IN BANKING BOOK (IRRBB)</t>
  </si>
  <si>
    <t>6.1</t>
  </si>
  <si>
    <t>Exposure to interest rate risk in the banking book (Article 448 CRR)</t>
  </si>
  <si>
    <t>Table 6.1.1</t>
  </si>
  <si>
    <t>Qualitative information on interest rate risks of non-trading book activities (EU IRRBBA): This table is included in the official Pillar III report, not included in this Excel-file.</t>
  </si>
  <si>
    <t>Table 6.1.2</t>
  </si>
  <si>
    <t>Interest rate risks of non-trading book activities (EU IRRBB1)</t>
  </si>
  <si>
    <t>FUNDING &amp; LIQUIDITY RISK</t>
  </si>
  <si>
    <t>7.1</t>
  </si>
  <si>
    <t>Disclosure of liquidity requirements (Article 451a CRR)</t>
  </si>
  <si>
    <t>Table 7.1.1</t>
  </si>
  <si>
    <t>Liquidity risk management (EU LIQA): This table is included in the official Pillar III report, not included in this Excel-file.</t>
  </si>
  <si>
    <t>Table 7.1.2</t>
  </si>
  <si>
    <t>Quantitative information of LCR (EU LIQ1)</t>
  </si>
  <si>
    <t>Table 7.1.3</t>
  </si>
  <si>
    <t>Qualitative information on LCR (EU LIQB): This table is included in the official Pillar III report, not included in this Excel-file.</t>
  </si>
  <si>
    <t>Table 7.1.4</t>
  </si>
  <si>
    <t>Net Stable Funding Ratio (EU LIQ2)</t>
  </si>
  <si>
    <t>ok</t>
  </si>
  <si>
    <t>7.2</t>
  </si>
  <si>
    <t>Disclosure of encumbered and unencumbered assets (Article 443 CRR)</t>
  </si>
  <si>
    <t>Table 7.2.1</t>
  </si>
  <si>
    <t>Encumbered and unencumbered assets (EU AE1)</t>
  </si>
  <si>
    <t>Table 7.2.2</t>
  </si>
  <si>
    <t>Collateral received and own debt securities issued (EU AE2)</t>
  </si>
  <si>
    <t>Table 7.2.3</t>
  </si>
  <si>
    <t>Sources of encumbrance (EU AE3)</t>
  </si>
  <si>
    <t>Table 7.2.4</t>
  </si>
  <si>
    <t>Accompanying narrative information (EU AE4): This table is included in the official Pillar III report, not included in this Excel-file.</t>
  </si>
  <si>
    <t>REMUNERATION</t>
  </si>
  <si>
    <t>8.1</t>
  </si>
  <si>
    <t>Disclosure of remuneration policy (Article 450 CRR)</t>
  </si>
  <si>
    <t>Table 8.1.1</t>
  </si>
  <si>
    <t>Table 8.1.2</t>
  </si>
  <si>
    <t>Remuneration awarded for the financial year (EU REM1)</t>
  </si>
  <si>
    <t>Table 8.1.3</t>
  </si>
  <si>
    <t>Special payments  to staff whose professional activities have a material impact on institutions’ risk profile (identified staff) (EU REM2)</t>
  </si>
  <si>
    <t>Table 8.1.4</t>
  </si>
  <si>
    <t>Deferred remuneration (EU REM3)</t>
  </si>
  <si>
    <t>Table 8.1.5</t>
  </si>
  <si>
    <t>Information on remuneration of staff whose professional activities have a material impact on institutions’ risk profile (identified staff) (EU REM5)</t>
  </si>
  <si>
    <t>OTHER DISCLOSURES</t>
  </si>
  <si>
    <t>9.1</t>
  </si>
  <si>
    <t>Disclosure of the scope of application (Article 436 and Article 437 (a) CRR)</t>
  </si>
  <si>
    <t>Table 9.1.1</t>
  </si>
  <si>
    <t>Reconciliation of regulatory own funds to the balance sheet according to IFRS (EU CC2)</t>
  </si>
  <si>
    <t>Table 9.1.2</t>
  </si>
  <si>
    <t>Differences between accounting and regulatory scopes of consolidation and mapping of financial statement categories with regulatory risk categories (EU LI1)</t>
  </si>
  <si>
    <t>Table 9.1.3</t>
  </si>
  <si>
    <t>Main sources of differences between regulatory exposure amounts and carrying values in financial statements (EU LI2)</t>
  </si>
  <si>
    <t>Table 9.1.4</t>
  </si>
  <si>
    <t>Outline of the differences in the scopes of consolidation (entity by entity) (EU LI3)</t>
  </si>
  <si>
    <t>Table 9.1.5</t>
  </si>
  <si>
    <t>Explanations of differences between accounting and regulatory exposure amounts (EU LIA): This table is included in the official Pillar III report, not included in this Excel-file.</t>
  </si>
  <si>
    <t>Table 9.1.6</t>
  </si>
  <si>
    <t>Other qualitative information on the scope of application (EU LIB): This table is included in the official Pillar III report, not included in this Excel-file.</t>
  </si>
  <si>
    <t>Requirements</t>
  </si>
  <si>
    <t>Table 10.1</t>
  </si>
  <si>
    <t>Compliance with regulatory disclosure requirements</t>
  </si>
  <si>
    <t>Table 10.2</t>
  </si>
  <si>
    <t>Immaterial items not disclosed</t>
  </si>
  <si>
    <t>EUR million</t>
  </si>
  <si>
    <t>a</t>
  </si>
  <si>
    <t>c</t>
  </si>
  <si>
    <t>e</t>
  </si>
  <si>
    <t>31 Dec 2023</t>
  </si>
  <si>
    <t>30 Jun 2023</t>
  </si>
  <si>
    <t>31 Dec 2022</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</si>
  <si>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</si>
  <si>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</si>
  <si>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</si>
  <si>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</si>
  <si>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</si>
  <si>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</si>
  <si>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</si>
  <si>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</si>
  <si>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</si>
  <si>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</si>
  <si>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to address risks other than the risk of excessive leverage (as a percentage of risk-weighted exposure amount)</t>
  </si>
  <si>
    <t>EU 7a</t>
  </si>
  <si>
    <t xml:space="preserve">Additional own funds requirements to address risks other than the risk of excessive leverage (%) </t>
  </si>
  <si>
    <t>EU 7b</t>
  </si>
  <si>
    <t>of which: to be made up of CET1 capital (percentage points)</t>
  </si>
  <si>
    <t>EU 7c</t>
  </si>
  <si>
    <t>of which: to be made up of Tier 1 capital (percentage points)</t>
  </si>
  <si>
    <t>EU 7d</t>
  </si>
  <si>
    <t>Total SREP own funds requirements (%)</t>
  </si>
  <si>
    <t>Combined buffer requirement (as a percentage of risk-weighted exposure amount)</t>
  </si>
  <si>
    <t>Capital conservation buffer (%)</t>
  </si>
  <si>
    <t>Institution specific countercyclical capital buffer (%)</t>
  </si>
  <si>
    <t>Combined buffer requirement (%)</t>
  </si>
  <si>
    <t>EU 11a</t>
  </si>
  <si>
    <t>Overall capital requirements (%)</t>
  </si>
  <si>
    <t>CET1 available after meeting the total SREP own funds requirements (%)</t>
  </si>
  <si>
    <t>Leverage ratio</t>
  </si>
  <si>
    <t>Total exposure measure</t>
  </si>
  <si>
    <t>Leverage ratio (%)</t>
  </si>
  <si>
    <t>Additional own funds requirements to address the risk of excessive leverage (as a percentage of total exposure measure)</t>
  </si>
  <si>
    <t>EU 14c</t>
  </si>
  <si>
    <t>Total SREP leverage ratio requirements (%)</t>
  </si>
  <si>
    <t>Leverage ratio buffer and overall leverage ratio requirement (as a percentage of total exposure measure)</t>
  </si>
  <si>
    <t>EU 14e</t>
  </si>
  <si>
    <t>Overall leverage ratio requirements (%)</t>
  </si>
  <si>
    <t>Liquidity Coverage Ratio</t>
  </si>
  <si>
    <t>Total high-quality liquid assets (HQLA) (Weighted value - average)</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</si>
  <si>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</si>
  <si>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</si>
  <si>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</si>
  <si>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</si>
  <si>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</si>
  <si>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</si>
  <si>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</si>
  <si>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</si>
  <si>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</si>
  <si>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</si>
  <si>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Minimum requirement for own funds and eligible liabilities (MREL)</t>
  </si>
  <si>
    <t>Own funds and eligible liabilities, ratios and components</t>
  </si>
  <si>
    <t>1</t>
  </si>
  <si>
    <t xml:space="preserve">Own funds and eligible liabilities </t>
  </si>
  <si>
    <t>EU-1a</t>
  </si>
  <si>
    <t xml:space="preserve">Of which own funds and subordinated liabilities </t>
  </si>
  <si>
    <t>2</t>
  </si>
  <si>
    <t>Total risk exposure amount of the resolution group (TREA)</t>
  </si>
  <si>
    <t>3</t>
  </si>
  <si>
    <t>Own funds and eligible liabilities as a percentage of TREA (row1/row2)</t>
  </si>
  <si>
    <t>EU-3a</t>
  </si>
  <si>
    <t>4</t>
  </si>
  <si>
    <t>Total exposure measure of the resolution group</t>
  </si>
  <si>
    <t>5</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</si>
  <si>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</si>
  <si>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</si>
  <si>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</si>
  <si>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</si>
  <si>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</si>
  <si>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</si>
  <si>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</si>
  <si>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</si>
  <si>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</si>
  <si>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EU-7</t>
  </si>
  <si>
    <t>MREL requirement expressed as percentage of the total risk exposure amount</t>
  </si>
  <si>
    <t>EU-8</t>
  </si>
  <si>
    <t xml:space="preserve">Of which to be met with own funds or subordinated liabilities </t>
  </si>
  <si>
    <t>EU-9</t>
  </si>
  <si>
    <t>MREL requirement expressed as percentage of the total exposure measure</t>
  </si>
  <si>
    <t>EU-10</t>
  </si>
  <si>
    <t>Of which to be met with own funds or subordinated liabilities</t>
  </si>
  <si>
    <t>The form does not provide rows 6a, 6b, 6c, EU-8 and EU-10 nor columns b-f (G-SII Requirement for own funds and eligible liabilities  (TLAC)), as the requirements do not apply to Aktia.</t>
  </si>
  <si>
    <t>ICAAP information (EU OVC): This table is included in the official Pillar III report, not included in this Excel-file.</t>
  </si>
  <si>
    <t>Table 2.5.2</t>
  </si>
  <si>
    <t>Creditor ranking - resolution entity (EU TLAC3)</t>
  </si>
  <si>
    <t>(a)</t>
  </si>
  <si>
    <t>(b)</t>
  </si>
  <si>
    <t>Amounts</t>
  </si>
  <si>
    <t xml:space="preserve">Source based on reference numbers/letters of the balance sheet under the regulatory scope of consolidation </t>
  </si>
  <si>
    <t xml:space="preserve">Common Equity Tier 1 (CET1) capital:  instruments and reserves                                                                                       </t>
  </si>
  <si>
    <t xml:space="preserve">Capital instruments and the related share premium accounts </t>
  </si>
  <si>
    <t>of which: Share capital</t>
  </si>
  <si>
    <t>CC2-1</t>
  </si>
  <si>
    <t xml:space="preserve">     of which: Instrument type 2</t>
  </si>
  <si>
    <t xml:space="preserve">     of which: Instrument type 3</t>
  </si>
  <si>
    <t xml:space="preserve">Retained earnings </t>
  </si>
  <si>
    <t>CC2-2</t>
  </si>
  <si>
    <t>Accumulated other comprehensive income (and other reserves)</t>
  </si>
  <si>
    <t>CC2-3</t>
  </si>
  <si>
    <t>Funds for general banking risk</t>
  </si>
  <si>
    <t xml:space="preserve">Amount of qualifying items referred to in Article 484 (3) and the related share premium accounts subject to phase out from CET1 </t>
  </si>
  <si>
    <t>Minority interests (amount allowed in consolidated CET1)</t>
  </si>
  <si>
    <t xml:space="preserve">Independently reviewed interim profits net of any foreseeable charge or dividend </t>
  </si>
  <si>
    <t>CC2-4</t>
  </si>
  <si>
    <t>Common Equity Tier 1 (CET1) capital before regulatory adjustments</t>
  </si>
  <si>
    <t>Common Equity Tier 1 (CET1) capital: regulatory adjustments </t>
  </si>
  <si>
    <t>Additional value adjustments (negative amount)</t>
  </si>
  <si>
    <t>Intangible assets (net of related tax liability) (negative amount)</t>
  </si>
  <si>
    <t>CC2-5</t>
  </si>
  <si>
    <t>Not applicable</t>
  </si>
  <si>
    <t>Deferred tax assets that rely on future profitability excluding those arising from temporary differences (net of related tax liability where the conditions in Article 38 (3) are met) (negative amount)</t>
  </si>
  <si>
    <t>Fair value reserves related to gains or losses on cash flow hedges of financial instruments that are not valued at fair value</t>
  </si>
  <si>
    <t>CC2-6</t>
  </si>
  <si>
    <t xml:space="preserve">Negative amounts resulting from the calculation of expected loss amounts </t>
  </si>
  <si>
    <t>Any increase in equity that results from securitised assets (negative amount)</t>
  </si>
  <si>
    <t>Gains or losses on liabilities valued at fair value resulting from changes in own credit standing</t>
  </si>
  <si>
    <t>Defined-benefit pension fund assets (negative amount)</t>
  </si>
  <si>
    <t>Direct and indirect holdings by an institution of own CET1 instruments (negative amount)</t>
  </si>
  <si>
    <t>CC2-7</t>
  </si>
  <si>
    <t>Direct, indirect and synthetic holdings of the CET 1 instruments of financial sector entities where those entities have reciprocal cross holdings with the institution designed to inflate artificially the own funds of the institution (negative amount)</t>
  </si>
  <si>
    <t>Direct, indirect and synthetic holdings by the institution of the CET1 instruments of financial sector entities where the institution does not have a significant investment in those entities (amount above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</si>
  <si>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</si>
  <si>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EU-20a</t>
  </si>
  <si>
    <t>Exposure amount of the following items which qualify for a RW of 1250%, where the institution opts for the deduction alternative</t>
  </si>
  <si>
    <t>EU-20b</t>
  </si>
  <si>
    <t xml:space="preserve">     of which: qualifying holdings outside the financial sector (negative amount)</t>
  </si>
  <si>
    <t>EU-20c</t>
  </si>
  <si>
    <t xml:space="preserve">     of which: securitisation positions (negative amount)</t>
  </si>
  <si>
    <t>EU-20d</t>
  </si>
  <si>
    <t xml:space="preserve">     of which: free deliveries (negative amount)</t>
  </si>
  <si>
    <t>Deferred tax assets arising from temporary differences (amount above 10% threshold, net of related tax liability where the conditions in Article 38 (3) are met) (negative amount)</t>
  </si>
  <si>
    <t>Amount exceeding the 17,65% threshold (negative amount)</t>
  </si>
  <si>
    <t xml:space="preserve">     of which: direct, indirect and synthetic holdings by the institution of the CET1 instruments of financial sector entities where the institution has a significant investment in those entities</t>
  </si>
  <si>
    <t xml:space="preserve">     of which: deferred tax assets arising from temporary differences</t>
  </si>
  <si>
    <t>EU-25a</t>
  </si>
  <si>
    <t>Losses for the current financial year (negative amount)</t>
  </si>
  <si>
    <t>EU-25b</t>
  </si>
  <si>
    <t>Foreseeable tax charges relating to CET1 items except where the institution suitably adjusts the amount of CET1 items insofar as such tax charges reduce the amount up to which those items may be used to cover risks or losses (negative amount)</t>
  </si>
  <si>
    <t>Qualifying AT1 deductions that exceed the AT1 items of the institution (negative amount)</t>
  </si>
  <si>
    <t>27a</t>
  </si>
  <si>
    <t xml:space="preserve">Other regulatory adjustments </t>
  </si>
  <si>
    <t>Total regulatory adjustments to Common Equity Tier 1 (CET1)</t>
  </si>
  <si>
    <t xml:space="preserve">Common Equity Tier 1 (CET1) capital </t>
  </si>
  <si>
    <t>Additional Tier 1 (AT1) capital: instruments</t>
  </si>
  <si>
    <t>CC2-8</t>
  </si>
  <si>
    <t>of which: classified as equity under applicable accounting standards</t>
  </si>
  <si>
    <t xml:space="preserve">     of which: classified as liabilities under applicable accounting standards</t>
  </si>
  <si>
    <t>Amount of qualifying items referred to in Article 484 (4) and the related share premium accounts subject to phase out from AT1</t>
  </si>
  <si>
    <t>EU-33a</t>
  </si>
  <si>
    <t>Amount of qualifying items referred to in Article 494a(1) subject to phase out from AT1</t>
  </si>
  <si>
    <t>EU-33b</t>
  </si>
  <si>
    <t>Amount of qualifying items referred to in Article 494b(1) subject to phase out from AT1</t>
  </si>
  <si>
    <t xml:space="preserve">Qualifying Tier 1 capital included in consolidated AT1 capital (including minority interests not included in row 5) issued by subsidiaries and held by third parties </t>
  </si>
  <si>
    <t xml:space="preserve">    of which: instruments issued by subsidiaries subject to phase out </t>
  </si>
  <si>
    <t>Additional Tier 1 (AT1) capital before regulatory adjustments</t>
  </si>
  <si>
    <t>Additional Tier 1 (AT1) capital: regulatory adjustments</t>
  </si>
  <si>
    <t>Direct and indirect holdings by an institution of own AT1 instruments (negative amount)</t>
  </si>
  <si>
    <t>Direct, indirect and synthetic holdings of the AT1 instruments of financial sector entities where those entities have reciprocal cross holdings with the institution designed to inflate artificially the own funds of the institution (negative amount)</t>
  </si>
  <si>
    <t>Direct, indirect and synthetic holdings of the AT1 instruments of financial sector entities where the institution does not have a significant investment in those entities (amount above 10% threshold and net of eligible short positions) (negative amount)</t>
  </si>
  <si>
    <t>Direct, indirect and synthetic holdings by the institution of the AT1 instruments of financial sector entities where the institution has a significant investment in those entities (net of eligible short positions) (negative amount)</t>
  </si>
  <si>
    <t>Qualifying T2 deductions that exceed the T2 items of the institution (negative amount)</t>
  </si>
  <si>
    <t>42a</t>
  </si>
  <si>
    <t>Other regulatory adjustments to AT1 capital</t>
  </si>
  <si>
    <t>Total regulatory adjustments to Additional Tier 1 (AT1) capital</t>
  </si>
  <si>
    <t xml:space="preserve">Additional Tier 1 (AT1) capital </t>
  </si>
  <si>
    <t>Tier 1 capital (T1 = CET1 + AT1)</t>
  </si>
  <si>
    <t>Tier 2 (T2) capital: instruments</t>
  </si>
  <si>
    <t>Capital instruments and the related share premium accounts</t>
  </si>
  <si>
    <t>CC2-9</t>
  </si>
  <si>
    <t>Amount of qualifying  items referred to in Article 484 (5) and the related share premium accounts subject to phase out from T2 as described in Article 486 (4) CRR</t>
  </si>
  <si>
    <t>EU-47a</t>
  </si>
  <si>
    <t>Amount of qualifying  items referred to in Article 494a (2) subject to phase out from T2</t>
  </si>
  <si>
    <t>EU-47b</t>
  </si>
  <si>
    <t>Amount of qualifying  items referred to in Article 494b (2) subject to phase out from T2</t>
  </si>
  <si>
    <t xml:space="preserve">Qualifying own funds instruments included in consolidated T2 capital (including minority interests and AT1 instruments not included in rows 5 or 34) issued by subsidiaries and held by third parties </t>
  </si>
  <si>
    <t xml:space="preserve">   of which: instruments issued by subsidiaries subject to phase out</t>
  </si>
  <si>
    <t>Credit risk adjustments</t>
  </si>
  <si>
    <t>Tier 2 (T2) capital before regulatory adjustments</t>
  </si>
  <si>
    <t>Tier 2 (T2) capital: regulatory adjustments </t>
  </si>
  <si>
    <t>Direct and indirect holdings by an institution of own T2 instruments and subordinated loans (negative amount)</t>
  </si>
  <si>
    <t>Direct, indirect and synthetic holdings of the T2 instruments and subordinated loans of financial sector entities where those entities have reciprocal cross holdings with the institution designed to inflate artificially the own funds of the institution (negative amount)</t>
  </si>
  <si>
    <t xml:space="preserve">Direct and indirect holdings of the T2 instruments and subordinated loans of financial sector entities where the institution does not have a significant investment in those entities (amount above 10% threshold and net of eligible short positions) (negative amount)  </t>
  </si>
  <si>
    <t>54a</t>
  </si>
  <si>
    <t>Direct and indirect holdings by the institution of the T2 instruments and subordinated loans of financial sector entities where the institution has a significant investment in those entities (net of eligible short positions) (negative amount)</t>
  </si>
  <si>
    <r>
      <t>EU-56a</t>
    </r>
    <r>
      <rPr>
        <sz val="8"/>
        <rFont val="Arial"/>
        <family val="2"/>
        <scheme val="minor"/>
      </rPr>
      <t> </t>
    </r>
  </si>
  <si>
    <t>Qualifying eligible liabilities deductions that exceed the eligible liabilities items of the institution (negative amount)</t>
  </si>
  <si>
    <t>56b</t>
  </si>
  <si>
    <t>Other regulatory adjusments to T2 capital</t>
  </si>
  <si>
    <t>Total regulatory adjustments to Tier 2 (T2) capital</t>
  </si>
  <si>
    <t xml:space="preserve">Tier 2 (T2) capital </t>
  </si>
  <si>
    <t>Total capital (TC = T1 + T2)</t>
  </si>
  <si>
    <t>Total risk exposure amount</t>
  </si>
  <si>
    <t>Capital ratios and requirements including buffers </t>
  </si>
  <si>
    <t>Common Equity Tier 1</t>
  </si>
  <si>
    <t>Tier 1</t>
  </si>
  <si>
    <t>Total capital</t>
  </si>
  <si>
    <t>Institution CET1 overall capital requirements</t>
  </si>
  <si>
    <t xml:space="preserve">of which: capital conservation buffer requirement </t>
  </si>
  <si>
    <t xml:space="preserve">of which: countercyclical capital buffer requirement </t>
  </si>
  <si>
    <t xml:space="preserve">of which: systemic risk buffer requirement </t>
  </si>
  <si>
    <t>EU-67a</t>
  </si>
  <si>
    <t>of which: Global Systemically Important Institution (G-SII) or Other Systemically Important Institution (O-SII) buffer requirement</t>
  </si>
  <si>
    <t>EU-67b</t>
  </si>
  <si>
    <t>of which: additional own funds requirements to address the risks other than the risk of excessive leverage</t>
  </si>
  <si>
    <t>Common Equity Tier 1 capital (as a percentage of risk exposure amount) available after meeting the minimum capital requirements</t>
  </si>
  <si>
    <t>Amounts below the thresholds for deduction (before risk weighting) </t>
  </si>
  <si>
    <t xml:space="preserve">Direct and indirect holdings of own funds and eligible liabilities of financial sector entities where the institution does not have a significant investment in those entities (amount below 10% threshold  and net of eligible short positions)   </t>
  </si>
  <si>
    <t xml:space="preserve">Direct and indirect holdings by the institution of the CET1 instruments of financial sector entities where the institution has a significant investment in those entities (amount below 17.65% thresholds and net of eligible short positions) </t>
  </si>
  <si>
    <t>Deferred tax assets arising from temporary differences (amount below 17.65%  threshold, net of related tax liability where the conditions in Article 38 (3) are met)</t>
  </si>
  <si>
    <t>Applicable caps on the inclusion of provisions in Tier 2 </t>
  </si>
  <si>
    <t>Credit risk adjustments included in T2 in respect of exposures subject to standardised approach (prior to the application of the cap)</t>
  </si>
  <si>
    <t>Cap on inclusion of credit risk adjustments in T2 under standardised approach</t>
  </si>
  <si>
    <t>Credit risk adjustments included in T2 in respect of exposures subject to internal ratings-based approach (prior to the application of the cap)</t>
  </si>
  <si>
    <t>Cap for inclusion of credit risk adjustments in T2 under internal ratings-based approach</t>
  </si>
  <si>
    <t>Capital instruments subject to phase-out arrangements (only applicable between 1 Jan 2014 and 1 Jan 2022)</t>
  </si>
  <si>
    <t>Current cap on CET1 instruments subject to phase out arrangements</t>
  </si>
  <si>
    <t>Amount excluded from CET1 due to cap (excess over cap after redemptions and maturities)</t>
  </si>
  <si>
    <t>Current cap on AT1 instruments subject to phase out arrangements</t>
  </si>
  <si>
    <t>Amount excluded from AT1 due to cap (excess over cap after redemptions and maturities)</t>
  </si>
  <si>
    <t>Current cap on T2 instruments subject to phase out arrangements</t>
  </si>
  <si>
    <t>Amount excluded from T2 due to cap (excess over cap after redemptions and maturities)</t>
  </si>
  <si>
    <t xml:space="preserve">The form does not provide rows EU-3a, 4-5, 9-10, 13-15, 17-18, 20, EU-20a-20d, 21-25, EU-25a-25b, 26-27, 32-33, EU-33a-33b, 34-35, 37-42, 42a, 43, 47, EU-47a-47b, 48-50, 52-54, 54a, 55-56, EU-56a-56b, 57, 67, EU-67a, 69-72 and 74-85, as there is no reporting. </t>
  </si>
  <si>
    <t>Template EU CCA: Main features of regulatory own funds instruments and eligible liabilities instruments</t>
  </si>
  <si>
    <t>only own funds (but not eligible liabilities) requirements</t>
  </si>
  <si>
    <t>both own funds and eligible liabilities</t>
  </si>
  <si>
    <t>Issuer</t>
  </si>
  <si>
    <t>Aktia Bank Plc</t>
  </si>
  <si>
    <t>Unique identifier (eg CUSIP, ISIN or Bloomberg identifier for private placement)</t>
  </si>
  <si>
    <t>FI4000058870</t>
  </si>
  <si>
    <t>FI4000507371</t>
  </si>
  <si>
    <t>XS2053056615</t>
  </si>
  <si>
    <t>2a</t>
  </si>
  <si>
    <t>Public or private placement</t>
  </si>
  <si>
    <t>Public</t>
  </si>
  <si>
    <t>Governing law(s) of the instrument</t>
  </si>
  <si>
    <t>Finnish Law</t>
  </si>
  <si>
    <t>Finland</t>
  </si>
  <si>
    <t>English</t>
  </si>
  <si>
    <t>3a </t>
  </si>
  <si>
    <t>Contractual recognition of write down and conversion powers of resolution authorities</t>
  </si>
  <si>
    <t>N/A</t>
  </si>
  <si>
    <t> </t>
  </si>
  <si>
    <t>Regulatory treatment</t>
  </si>
  <si>
    <t xml:space="preserve">    Current treatment taking into account, where applicable, transitional CRR rules</t>
  </si>
  <si>
    <t xml:space="preserve">Common Equity Tier 1 </t>
  </si>
  <si>
    <t>Additional Tier 1</t>
  </si>
  <si>
    <t>Tier 2</t>
  </si>
  <si>
    <t xml:space="preserve">     Post-transitional CRR rules</t>
  </si>
  <si>
    <t xml:space="preserve">     Eligible at solo/(sub-)consolidated/ solo&amp;(sub-)consolidated</t>
  </si>
  <si>
    <t>Solo &amp; consolidated</t>
  </si>
  <si>
    <t xml:space="preserve">     Instrument type (types to be specified by each jurisdiction)</t>
  </si>
  <si>
    <t>Share capital</t>
  </si>
  <si>
    <t>Subordinated debt</t>
  </si>
  <si>
    <t>Amount recognised in regulatory capital or eligible liabilities  (Currency in million, as of most recent reporting date)</t>
  </si>
  <si>
    <t>Nominal amount of instrument</t>
  </si>
  <si>
    <t>60 EUR</t>
  </si>
  <si>
    <t>70 EUR</t>
  </si>
  <si>
    <t>EU-9a</t>
  </si>
  <si>
    <t>Issue price</t>
  </si>
  <si>
    <t>100,0</t>
  </si>
  <si>
    <t>99,0</t>
  </si>
  <si>
    <t>EU-9b</t>
  </si>
  <si>
    <t>Redemption price</t>
  </si>
  <si>
    <t>Accounting classification</t>
  </si>
  <si>
    <t>Shareholders' equity</t>
  </si>
  <si>
    <t>Liabilityamortised cost</t>
  </si>
  <si>
    <t>Original date of issuance</t>
  </si>
  <si>
    <t>26.5.2021</t>
  </si>
  <si>
    <t>18.9.2019</t>
  </si>
  <si>
    <t>Perpetual or dated</t>
  </si>
  <si>
    <t>Perpetual</t>
  </si>
  <si>
    <t>Dated</t>
  </si>
  <si>
    <t xml:space="preserve">     Original maturity date </t>
  </si>
  <si>
    <t>No  Maturity</t>
  </si>
  <si>
    <t>No Maturity</t>
  </si>
  <si>
    <t>18.9.2029</t>
  </si>
  <si>
    <t>Issuer call subject to prior supervisory approval</t>
  </si>
  <si>
    <t>No</t>
  </si>
  <si>
    <t>Yes</t>
  </si>
  <si>
    <t xml:space="preserve">     Optional call date, contingent call dates and redemption amount </t>
  </si>
  <si>
    <t>26.5.2026, 100 % of Nominal amount. In addition Tax/Regulatory call</t>
  </si>
  <si>
    <t>18.9.2024,redemption at 100, plus accrued interest</t>
  </si>
  <si>
    <t xml:space="preserve">     Subsequent call dates, if applicable</t>
  </si>
  <si>
    <t>Annually</t>
  </si>
  <si>
    <t>Coupons / dividends</t>
  </si>
  <si>
    <t xml:space="preserve">Fixed or floating dividend/coupon </t>
  </si>
  <si>
    <t>Fixed coupon</t>
  </si>
  <si>
    <t xml:space="preserve">Coupon rate and any related index </t>
  </si>
  <si>
    <t>3.875% per annum until 26 May 2026. Thereafter fixed every five years EUR 5Y Mid-Swap Rate +  4,088%</t>
  </si>
  <si>
    <t>1.375% per annum until 18 September 2024. Thereafter fixed 5Y EUR Mid-Swap Rate + 1,90%</t>
  </si>
  <si>
    <t xml:space="preserve">Existence of a dividend stopper </t>
  </si>
  <si>
    <t xml:space="preserve">     Fully discretionary, partially discretionary or mandatory (in terms of timing)</t>
  </si>
  <si>
    <t>Fully discretionary</t>
  </si>
  <si>
    <t>Mandatory</t>
  </si>
  <si>
    <t xml:space="preserve">     Fully discretionary, partially discretionary or mandatory (in terms of amount)</t>
  </si>
  <si>
    <t xml:space="preserve">     Existence of step up or other incentive to redeem</t>
  </si>
  <si>
    <t xml:space="preserve">     Noncumulative or cumulative</t>
  </si>
  <si>
    <t>Noncumulative</t>
  </si>
  <si>
    <t>Convertible or non-convertible</t>
  </si>
  <si>
    <t>Non convertible</t>
  </si>
  <si>
    <t xml:space="preserve">     If convertible, conversion trigger(s)</t>
  </si>
  <si>
    <t xml:space="preserve">     If convertible, fully or partially</t>
  </si>
  <si>
    <t xml:space="preserve">     If convertible, conversion rate</t>
  </si>
  <si>
    <t xml:space="preserve">     If convertible, mandatory or optional conversion</t>
  </si>
  <si>
    <t xml:space="preserve">     If convertible, specify instrument type convertible into</t>
  </si>
  <si>
    <t xml:space="preserve">     If convertible, specify issuer of instrument it converts into</t>
  </si>
  <si>
    <t>Write-down features</t>
  </si>
  <si>
    <t xml:space="preserve">     If write-down, write-down trigger(s)</t>
  </si>
  <si>
    <t>If at any time the CET1 ratio has fallen below 5.125%, in the case of the Issuer or the Issuer Consolidated Situation, as calculated in accordance with the Applicable Banking Regulations and in each case as determined by the Issuer and/or the Competent Authority (or any agent appointed for such purpose by the Competent Authority).</t>
  </si>
  <si>
    <t xml:space="preserve">     If write-down, full or partial</t>
  </si>
  <si>
    <t>Fully or partially</t>
  </si>
  <si>
    <t xml:space="preserve">     If write-down, permanent or temporary</t>
  </si>
  <si>
    <t>Temporary</t>
  </si>
  <si>
    <t xml:space="preserve">        If temporary write-down, description of write-up mechanism</t>
  </si>
  <si>
    <t>Discretionary write-up.</t>
  </si>
  <si>
    <t>34a </t>
  </si>
  <si>
    <t>Type of subordination (only for eligible liabilities)</t>
  </si>
  <si>
    <t>EU-34b</t>
  </si>
  <si>
    <t>Ranking of the instrument in normal insolvency proceedings</t>
  </si>
  <si>
    <t>Rank 1</t>
  </si>
  <si>
    <t>Rank 2</t>
  </si>
  <si>
    <t>Rank 3</t>
  </si>
  <si>
    <t>Position in subordination hierarchy in liquidation (specify instrument type immediately senior to instrument)</t>
  </si>
  <si>
    <t>Senior Non-Preferred Debt</t>
  </si>
  <si>
    <t>Non-compliant transitioned features</t>
  </si>
  <si>
    <t>If yes, specify non-compliant features</t>
  </si>
  <si>
    <t>37a</t>
  </si>
  <si>
    <t>Link to the full term and conditions of the instrument (signposting)</t>
  </si>
  <si>
    <t>(1) Insert ‘N/A’ if the question is not applicable</t>
  </si>
  <si>
    <t>Risk weighted exposure amounts (RWEAs)</t>
  </si>
  <si>
    <t>Total own funds requirements</t>
  </si>
  <si>
    <t>b</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</si>
  <si>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</si>
  <si>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</si>
  <si>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</si>
  <si>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</si>
  <si>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</si>
  <si>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</si>
  <si>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</si>
  <si>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</si>
  <si>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</si>
  <si>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</si>
  <si>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</si>
  <si>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</si>
  <si>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</si>
  <si>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</si>
  <si>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</si>
  <si>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</si>
  <si>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</si>
  <si>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</si>
  <si>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</si>
  <si>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</si>
  <si>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</si>
  <si>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</si>
  <si>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</si>
  <si>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</si>
  <si>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</si>
  <si>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Operational risk</t>
  </si>
  <si>
    <t>EU 23a</t>
  </si>
  <si>
    <t xml:space="preserve">Of which basic indicator approach </t>
  </si>
  <si>
    <t>EU 23b</t>
  </si>
  <si>
    <t xml:space="preserve">Of which standardised approach </t>
  </si>
  <si>
    <t>EU 23c</t>
  </si>
  <si>
    <t xml:space="preserve">Of which advanced measurement approach </t>
  </si>
  <si>
    <t>Amounts below the thresholds for deduction (subject
to 250% risk weight) (For information)</t>
  </si>
  <si>
    <t>Total</t>
  </si>
  <si>
    <t>Exposure value</t>
  </si>
  <si>
    <t>Risk-weighted exposure amount</t>
  </si>
  <si>
    <t>Own fund instruments held in insurance or re-insurance undertakings  or insurance holding company not deducted from own funds</t>
  </si>
  <si>
    <t>The overall book value of Aktia’s holdings on subsidiaries (Aktia Life Insurance Company) is EUR 46.2 million. The part of the ownership not exceeding 10% of CET1 (before deduction on expected loss and financial sector entities where the institution has a significant investment) is EUR 33.8 million. For this amount Aktia Bank applies 250% risk weight according to CRR Article 48. The part exceeding the 10% CET1 limit is directly deducted from CET1.</t>
  </si>
  <si>
    <t xml:space="preserve">Supplementary own fund requirements of the financial conglomerate (amount) </t>
  </si>
  <si>
    <t>Capital adequacy ratio of the financial conglomerate (%)</t>
  </si>
  <si>
    <t>Aktia Group’s capital base, calculated according to the Act on the Supervision of Financial and Insurance Conglomerates (FiCo), exceeded the minimum amount specified in the Act by EUR 201.8 million. Banking capital requirement remained unchanged at 7.7%, calculated on risk-weighted assets. The ratio of the Group capital base to the minimum capital requirement was 146% (145%). As a result of the buffer requirements for banking and the solvency requirements for insurance companies, the minimum FiCo solvency of 100% reflects the level within which the conglomerate can operate without regulatory obligations resulting from buffers below the required level.</t>
  </si>
  <si>
    <t>d</t>
  </si>
  <si>
    <t>f</t>
  </si>
  <si>
    <t>g</t>
  </si>
  <si>
    <t>h</t>
  </si>
  <si>
    <t>i</t>
  </si>
  <si>
    <t>j</t>
  </si>
  <si>
    <t>k</t>
  </si>
  <si>
    <t>l</t>
  </si>
  <si>
    <t>m</t>
  </si>
  <si>
    <t>General credit exposures</t>
  </si>
  <si>
    <t>Relevant credit exposures – Market risk</t>
  </si>
  <si>
    <t>Securitisation exposures  Exposure value for non-trading book</t>
  </si>
  <si>
    <t>Total exposure value</t>
  </si>
  <si>
    <t>Own fund requirements</t>
  </si>
  <si>
    <t xml:space="preserve">Risk-weighted exposure amounts </t>
  </si>
  <si>
    <t>Own fund requirements weights
(%)</t>
  </si>
  <si>
    <t>Countercyclical buffer rate
(%)</t>
  </si>
  <si>
    <t>Exposure value under the standardised approach</t>
  </si>
  <si>
    <t>Exposure value under the IRB approach</t>
  </si>
  <si>
    <t>Sum of long and short positions of trading book exposures for SA</t>
  </si>
  <si>
    <t>Value of trading book exposures for internal models</t>
  </si>
  <si>
    <t>Relevant credit risk exposures - Credit risk</t>
  </si>
  <si>
    <t xml:space="preserve">Relevant credit exposures – Securitisation positions in the non-trading book </t>
  </si>
  <si>
    <t xml:space="preserve"> Total</t>
  </si>
  <si>
    <t>010</t>
  </si>
  <si>
    <t>Breakdown by country:</t>
  </si>
  <si>
    <t>Norway</t>
  </si>
  <si>
    <t>Sweden</t>
  </si>
  <si>
    <t>France</t>
  </si>
  <si>
    <t>Germany</t>
  </si>
  <si>
    <t>Netherlands</t>
  </si>
  <si>
    <t>Slovakia</t>
  </si>
  <si>
    <t>Denmark</t>
  </si>
  <si>
    <t>Iceland</t>
  </si>
  <si>
    <t>Estonia</t>
  </si>
  <si>
    <t>Czech Republic</t>
  </si>
  <si>
    <t>United Kingdom</t>
  </si>
  <si>
    <t>Australia</t>
  </si>
  <si>
    <t>Ireland</t>
  </si>
  <si>
    <t>Singapore</t>
  </si>
  <si>
    <t>Luxembourg</t>
  </si>
  <si>
    <t>Lithuania</t>
  </si>
  <si>
    <t>Hong Kong</t>
  </si>
  <si>
    <t>Romania</t>
  </si>
  <si>
    <t>Bulgaria</t>
  </si>
  <si>
    <t>Other countries</t>
  </si>
  <si>
    <t>020</t>
  </si>
  <si>
    <t>The template EU CCyB1 does not provide columns c-e and h-i (Trading book exposures and Securitisation exposures  in non-trading book), as those exposures are not relevant for the calculation of the Aktia’s countercyclical buffer.</t>
  </si>
  <si>
    <t>Institution specific countercyclical capital buffer rate</t>
  </si>
  <si>
    <t>Institution specific countercyclical capital buffer requirement</t>
  </si>
  <si>
    <t>G-SII Requirement for own funds and eligible liabilities (TLAC)</t>
  </si>
  <si>
    <t>Memo item: Amounts eligible for the purposes of MREL, but not TLAC</t>
  </si>
  <si>
    <t>Own funds and eligible liabilities and adjustments</t>
  </si>
  <si>
    <t>Common Equity Tier 1 capital (CET1)</t>
  </si>
  <si>
    <t>Additional Tier 1 capital (AT1)</t>
  </si>
  <si>
    <t>Empty set in the EU</t>
  </si>
  <si>
    <t>Tier 2 capital (T2)</t>
  </si>
  <si>
    <t>Own funds for the purpose of Articles 92a CRR and 45 BRRD</t>
  </si>
  <si>
    <r>
      <t>Own funds and eligible liabilities: Non-regulatory capital elements</t>
    </r>
    <r>
      <rPr>
        <b/>
        <sz val="11"/>
        <color rgb="FF7030A0"/>
        <rFont val="Arial"/>
        <family val="2"/>
        <scheme val="minor"/>
      </rPr>
      <t xml:space="preserve"> </t>
    </r>
  </si>
  <si>
    <r>
      <t>Eligible liabilities instruments</t>
    </r>
    <r>
      <rPr>
        <strike/>
        <sz val="11"/>
        <rFont val="Arial"/>
        <family val="2"/>
        <scheme val="minor"/>
      </rPr>
      <t xml:space="preserve"> </t>
    </r>
    <r>
      <rPr>
        <sz val="11"/>
        <rFont val="Arial"/>
        <family val="2"/>
        <scheme val="minor"/>
      </rPr>
      <t>issued directly by the resolution entity that are subordinated to excluded liabilities (not grandfathered)</t>
    </r>
  </si>
  <si>
    <t>EU 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</si>
  <si>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</si>
  <si>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</si>
  <si>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</si>
  <si>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</si>
  <si>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</si>
  <si>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</si>
  <si>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EU-13a</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</si>
  <si>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</si>
  <si>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</si>
  <si>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</si>
  <si>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EU-17a</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</si>
  <si>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</si>
  <si>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</si>
  <si>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</si>
  <si>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</si>
  <si>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</si>
  <si>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</si>
  <si>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EU-22a</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</si>
  <si>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</si>
  <si>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</si>
  <si>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</si>
  <si>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 )</t>
  </si>
  <si>
    <t>Own funds and eligible liabilities (as a percentage of total exposure measure)</t>
  </si>
  <si>
    <t>EU-26a</t>
  </si>
  <si>
    <t>CET1 (as a percentage of TREA) available after meeting the resolution group’s requirements</t>
  </si>
  <si>
    <t xml:space="preserve">Institution-specific combined buffer requirement </t>
  </si>
  <si>
    <t xml:space="preserve">of which: countercyclical buffer requirement </t>
  </si>
  <si>
    <t>EU-31a</t>
  </si>
  <si>
    <t>of which: Global Systemically Important Institution (G-SII) or Other Systemically Important Institution (O-SII) buffer</t>
  </si>
  <si>
    <t>Memorandum items</t>
  </si>
  <si>
    <t>EU-32</t>
  </si>
  <si>
    <t>Total amount of excluded liabilities referred to in Article 72a(2) CRR</t>
  </si>
  <si>
    <t>The rows 3-5, 7-8, 19-21, 27-31, EU-31a and EU-32 of the EU TLAC1 template are not disclosed as these rows do not contain data. The template does not provide columns b-c (G-SII Requirement for own funds and eligible liabilities (TLAC)), as the requirements do not apply to Aktia.</t>
  </si>
  <si>
    <t>Disclosure on qualitative items (EU LRA). This table is included in the official Pillar III report, not included in this Excel-file.</t>
  </si>
  <si>
    <t>Applicable amount</t>
  </si>
  <si>
    <t>Total assets as per published financial statements</t>
  </si>
  <si>
    <t>Adjustment for entities which are consolidated for accounting purposes but are outside the scope of prudential consolidation</t>
  </si>
  <si>
    <t>(Adjustment for securitised exposures that meet the operational requirements for the recognition of risk transference)</t>
  </si>
  <si>
    <r>
      <t>(Adjustment for temporary exemption of exposures to central bank</t>
    </r>
    <r>
      <rPr>
        <b/>
        <sz val="11"/>
        <color rgb="FF00B050"/>
        <rFont val="Arial"/>
        <family val="2"/>
        <scheme val="minor"/>
      </rPr>
      <t>s</t>
    </r>
    <r>
      <rPr>
        <sz val="11"/>
        <rFont val="Arial"/>
        <family val="2"/>
        <scheme val="minor"/>
      </rPr>
      <t xml:space="preserve"> (if applicable))</t>
    </r>
  </si>
  <si>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</si>
  <si>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</si>
  <si>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</si>
  <si>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Adjustments for derivative financial instruments</t>
  </si>
  <si>
    <t>Adjustment for securities financing transactions (SFTs)</t>
  </si>
  <si>
    <t>Adjustment for off-balance sheet items (ie conversion to credit equivalent amounts of off-balance sheet exposures)</t>
  </si>
  <si>
    <t>(Adjustment for prudent valuation adjustments and specific and general provisions which have reduced Tier 1 capital)</t>
  </si>
  <si>
    <t>EU-11a</t>
  </si>
  <si>
    <t>(Adjustment for exposures excluded from the total exposure measure in accordance with point (c ) of Article 429a(1) CRR)</t>
  </si>
  <si>
    <t>EU-11b</t>
  </si>
  <si>
    <t>(Adjustment for exposures excluded from the total exposure measure in accordance with point (j) of Article 429a(1) CRR)</t>
  </si>
  <si>
    <t>Other adjustments</t>
  </si>
  <si>
    <t xml:space="preserve"> Total exposure measure</t>
  </si>
  <si>
    <t>The rows 2-7, 9, 11, EU-11a and EU-11b of the EU LR1 template are not disclosed as these rows do not contain data.</t>
  </si>
  <si>
    <t>Table EU LR1 delivers a reconciliation of accounting assets as per IFRS to the leverage ratio exposure.</t>
  </si>
  <si>
    <t>CRR leverage ratio exposures</t>
  </si>
  <si>
    <t>On-balance sheet exposures (excluding derivatives and SFTs)</t>
  </si>
  <si>
    <t>On-balance sheet items (excluding derivatives, SFTs, but including collateral)</t>
  </si>
  <si>
    <t>Gross-up for derivatives collateral provided where deducted from the balance sheet assets pursuant to the applicable accounting framework</t>
  </si>
  <si>
    <t>(Deductions of receivables assets for cash variation margin provided in derivatives transactions)</t>
  </si>
  <si>
    <r>
      <rPr>
        <strike/>
        <sz val="11"/>
        <rFont val="Arial"/>
        <family val="2"/>
        <scheme val="minor"/>
      </rPr>
      <t>(</t>
    </r>
    <r>
      <rPr>
        <sz val="11"/>
        <rFont val="Arial"/>
        <family val="2"/>
        <scheme val="minor"/>
      </rPr>
      <t>Adjustment for securities received under securities financing transactions that are recognised as an asset</t>
    </r>
    <r>
      <rPr>
        <strike/>
        <sz val="11"/>
        <rFont val="Arial"/>
        <family val="2"/>
        <scheme val="minor"/>
      </rPr>
      <t>)</t>
    </r>
  </si>
  <si>
    <t>(General credit risk adjustments to on-balance sheet items)</t>
  </si>
  <si>
    <t>(Asset amounts deducted in determining Tier 1 capital)</t>
  </si>
  <si>
    <t xml:space="preserve">Total on-balance sheet exposures (excluding derivatives and SFTs) </t>
  </si>
  <si>
    <t>Derivative exposures</t>
  </si>
  <si>
    <t>Replacement cost associated with SA-CCR derivatives transactions (ie net of eligible cash variation margin)</t>
  </si>
  <si>
    <t>Add-on amounts for potential future exposure associated with  SA-CCR derivatives transactions</t>
  </si>
  <si>
    <t>Derogation for derivatives: Potential future exposure contribution under the simplified standardised approach</t>
  </si>
  <si>
    <t>Exposure determined under Original Exposure Method</t>
  </si>
  <si>
    <t>(Exempted CCP leg of client-cleared trade exposures) (SA-CCR)</t>
  </si>
  <si>
    <t>EU-10a</t>
  </si>
  <si>
    <t>(Exempted CCP leg of client-cleared trade exposures) (simplified standardised approach)</t>
  </si>
  <si>
    <t>EU-10b</t>
  </si>
  <si>
    <r>
      <t xml:space="preserve">(Exempted CCP leg of client-cleared trade exposures) (original </t>
    </r>
    <r>
      <rPr>
        <strike/>
        <sz val="11"/>
        <rFont val="Arial"/>
        <family val="2"/>
        <scheme val="minor"/>
      </rPr>
      <t>e</t>
    </r>
    <r>
      <rPr>
        <b/>
        <sz val="11"/>
        <color rgb="FF00B050"/>
        <rFont val="Arial"/>
        <family val="2"/>
        <scheme val="minor"/>
      </rPr>
      <t>E</t>
    </r>
    <r>
      <rPr>
        <sz val="11"/>
        <rFont val="Arial"/>
        <family val="2"/>
        <scheme val="minor"/>
      </rPr>
      <t xml:space="preserve">xposure </t>
    </r>
    <r>
      <rPr>
        <strike/>
        <sz val="11"/>
        <rFont val="Arial"/>
        <family val="2"/>
        <scheme val="minor"/>
      </rPr>
      <t>m</t>
    </r>
    <r>
      <rPr>
        <b/>
        <sz val="11"/>
        <color rgb="FF00B050"/>
        <rFont val="Arial"/>
        <family val="2"/>
        <scheme val="minor"/>
      </rPr>
      <t>M</t>
    </r>
    <r>
      <rPr>
        <sz val="11"/>
        <rFont val="Arial"/>
        <family val="2"/>
        <scheme val="minor"/>
      </rPr>
      <t>ethod)</t>
    </r>
  </si>
  <si>
    <t>Adjusted effective notional amount of written credit derivatives</t>
  </si>
  <si>
    <t>(Adjusted effective notional offsets and add-on deductions for written credit derivatives)</t>
  </si>
  <si>
    <t xml:space="preserve">Total derivatives exposures </t>
  </si>
  <si>
    <t>Securities financing transaction (SFT) exposures</t>
  </si>
  <si>
    <t>Gross SFT assets (with no recognition of netting), after adjustment for sales accounting transactions</t>
  </si>
  <si>
    <t>(Netted amounts of cash payables and cash receivables of gross SFT assets)</t>
  </si>
  <si>
    <t>Counterparty credit risk exposure for SFT assets</t>
  </si>
  <si>
    <t>EU-16a</t>
  </si>
  <si>
    <t xml:space="preserve">Derogation for SFTs: Counterparty credit risk exposure in accordance with Articles 429e(5) and 222 CRR </t>
  </si>
  <si>
    <t>Agent transaction exposures</t>
  </si>
  <si>
    <t>(Exempted CCP leg of client-cleared SFT exposure)</t>
  </si>
  <si>
    <t>Total securities financing transaction exposures</t>
  </si>
  <si>
    <t xml:space="preserve">Other off-balance sheet exposures </t>
  </si>
  <si>
    <t>Off-balance sheet exposures at gross notional amount</t>
  </si>
  <si>
    <t>(Adjustments for conversion to credit equivalent amounts)</t>
  </si>
  <si>
    <t xml:space="preserve">(General provisions deducted in determining Tier 1 capital and specific provisions associated with off-balance sheet exposures) </t>
  </si>
  <si>
    <t>Off-balance sheet exposures</t>
  </si>
  <si>
    <r>
      <t xml:space="preserve">Excluded exposures </t>
    </r>
    <r>
      <rPr>
        <b/>
        <strike/>
        <sz val="11"/>
        <color rgb="FFFF0000"/>
        <rFont val="Arial"/>
        <family val="2"/>
        <scheme val="minor"/>
      </rPr>
      <t/>
    </r>
  </si>
  <si>
    <t>(Exposures excluded from the total exposure measure in accordance with point (c ) of Article 429a(1) CRR)</t>
  </si>
  <si>
    <t>EU-22b</t>
  </si>
  <si>
    <t>(Exposures exempted in accordance with point (j) of Article 429a (1) CRR (on and off balance sheet))</t>
  </si>
  <si>
    <t>EU-22c</t>
  </si>
  <si>
    <t>(Excluded exposures of public development banks (or units) - Public sector investments)</t>
  </si>
  <si>
    <t>EU-22d</t>
  </si>
  <si>
    <t>(Excluded exposures of public development banks (or units) - Promotional loans):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</si>
  <si>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EU-22e</t>
  </si>
  <si>
    <t>( Excluded passing-through promotional loan exposures by non-public development banks (or units)):
- Promotional loans granted by a public development credit institution
- Promotional loans granted by an entity directly set up by the central government, regional governments or local authorities of a Member State
 - Promotional loans granted by an entity set up by the central government, regional governments or local authorities of a Member State through an intermediate credit institution)</t>
  </si>
  <si>
    <t>EU-22f</t>
  </si>
  <si>
    <t>(Excluded guaranteed parts of exposures arising from export credits )</t>
  </si>
  <si>
    <t>EU-22g</t>
  </si>
  <si>
    <t>(Excluded excess collateral deposited at triparty agents )</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</si>
  <si>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</si>
  <si>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</si>
  <si>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</si>
  <si>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</si>
  <si>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</si>
  <si>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 )</t>
  </si>
  <si>
    <t>EU-22k</t>
  </si>
  <si>
    <r>
      <t xml:space="preserve">(Total </t>
    </r>
    <r>
      <rPr>
        <sz val="11"/>
        <color theme="1"/>
        <rFont val="Arial"/>
        <family val="2"/>
        <scheme val="minor"/>
      </rPr>
      <t>exempted</t>
    </r>
    <r>
      <rPr>
        <sz val="11"/>
        <rFont val="Arial"/>
        <family val="2"/>
        <scheme val="minor"/>
      </rPr>
      <t xml:space="preserve"> exposures)</t>
    </r>
  </si>
  <si>
    <t>Capital and total exposure measure</t>
  </si>
  <si>
    <t>Tier 1 capital</t>
  </si>
  <si>
    <t>EU-25</t>
  </si>
  <si>
    <t>Leverage ratio excluding the impact of the exemption of public sector investments and promotional loans) (%)</t>
  </si>
  <si>
    <t>25a</t>
  </si>
  <si>
    <t>Leverage ratio (excluding the impact of any applicable temporary exemption of
central bank reserves)</t>
  </si>
  <si>
    <t>Regulatory minimum leverage ratio requirement (%)</t>
  </si>
  <si>
    <t xml:space="preserve">Additional own funds requirements to address the risk of excessive leverage (%) </t>
  </si>
  <si>
    <t>EU-26b</t>
  </si>
  <si>
    <t xml:space="preserve">     of which: to be made up of CET1 capital (percentage points)</t>
  </si>
  <si>
    <t>Leverage ratio buffer requirement (%)</t>
  </si>
  <si>
    <t>EU-27a</t>
  </si>
  <si>
    <t>Overall leverage ratio requirement (%)</t>
  </si>
  <si>
    <t>Choice on transitional arrangements and relevant exposures</t>
  </si>
  <si>
    <t>EU-27b</t>
  </si>
  <si>
    <t>Choice on transitional arrangements for the definition of the capital measure</t>
  </si>
  <si>
    <t>NA</t>
  </si>
  <si>
    <t>Disclosure of mean values</t>
  </si>
  <si>
    <t>Mean value of gross SFT assets, after adjustment for sale accounting transactions and netted of amounts of associated cash payables and cash  receivables</t>
  </si>
  <si>
    <t>Quarter-end value of gross SFT assets, after adjustment for sale accounting transactions and netted of amounts of associated cash payables and cash receivables</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</si>
  <si>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</si>
  <si>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30a</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</si>
  <si>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</si>
  <si>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</si>
  <si>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</si>
  <si>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</si>
  <si>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The rows 2, 4-5, EU-8a, EU-9a-9b, 10, EU-10a-10b, 11-12, 14-16, EU-16a, 17, EU-17a, 18, 21, EU-22a-22k and 28-29 of the EU LR2 template are not disclosed as these rows do not contain data.</t>
  </si>
  <si>
    <t>EU-1</t>
  </si>
  <si>
    <t>Total on-balance sheet exposures (excluding derivatives, SFTs, and exempted exposures), of which:</t>
  </si>
  <si>
    <t>EU-2</t>
  </si>
  <si>
    <t>Trading book exposures</t>
  </si>
  <si>
    <t>EU-3</t>
  </si>
  <si>
    <t>Banking book exposures, of which:</t>
  </si>
  <si>
    <t>EU-4</t>
  </si>
  <si>
    <t>Covered bonds</t>
  </si>
  <si>
    <t>EU-5</t>
  </si>
  <si>
    <t>Exposures treated as sovereigns</t>
  </si>
  <si>
    <t>EU-6</t>
  </si>
  <si>
    <t>Exposures to regional governments, MDB, international organisations and PSE not treated as sovereigns</t>
  </si>
  <si>
    <t>Institutions</t>
  </si>
  <si>
    <t>Secured by mortgages of immovable properties</t>
  </si>
  <si>
    <t>Retail exposures</t>
  </si>
  <si>
    <t>Corporates</t>
  </si>
  <si>
    <t>EU-11</t>
  </si>
  <si>
    <t>Exposures in default</t>
  </si>
  <si>
    <t>EU-12</t>
  </si>
  <si>
    <t>Other exposures (eg equity, securitisations, and other non-credit obligation assets)</t>
  </si>
  <si>
    <t>The rows EU-2 and EU-6 of the EU LR3 template are not disclosed as these rows do not contain data.</t>
  </si>
  <si>
    <t>IRB approach – CCR exposures by exposure class and PD scale (EU CCR4)</t>
  </si>
  <si>
    <t>n</t>
  </si>
  <si>
    <t>o</t>
  </si>
  <si>
    <t>Gross carrying amount/nominal amount</t>
  </si>
  <si>
    <t>Accumulated impairment, accumulated negative changes in fair value due to credit risk and provisions</t>
  </si>
  <si>
    <t>Accumulated  partial write-off</t>
  </si>
  <si>
    <t>Collaterals and financial guarantees received</t>
  </si>
  <si>
    <t>Performing exposures</t>
  </si>
  <si>
    <t>Non-performing exposures</t>
  </si>
  <si>
    <t>Performing exposures - Accumulated impairment and provisions</t>
  </si>
  <si>
    <t xml:space="preserve">Non-performing exposures - Accumulated impairment, accumulated  negative changes in fair value due to credit risk and provisions </t>
  </si>
  <si>
    <t>On performing exposures</t>
  </si>
  <si>
    <t>On non-performing exposures</t>
  </si>
  <si>
    <t>of which: stage 1</t>
  </si>
  <si>
    <t>of which: stage 2</t>
  </si>
  <si>
    <t>of which: stage 3</t>
  </si>
  <si>
    <t>005</t>
  </si>
  <si>
    <t>Cash balances at central banks and other demand deposits</t>
  </si>
  <si>
    <t>Loans and advances</t>
  </si>
  <si>
    <t>Central banks</t>
  </si>
  <si>
    <t>030</t>
  </si>
  <si>
    <t>General governments</t>
  </si>
  <si>
    <t>040</t>
  </si>
  <si>
    <t>Credit institutions</t>
  </si>
  <si>
    <t>050</t>
  </si>
  <si>
    <t>Other financial corporations</t>
  </si>
  <si>
    <t>060</t>
  </si>
  <si>
    <t>Non-financial corporations</t>
  </si>
  <si>
    <t>070</t>
  </si>
  <si>
    <t>Of which: SMEs</t>
  </si>
  <si>
    <t>080</t>
  </si>
  <si>
    <t>Households</t>
  </si>
  <si>
    <t>090</t>
  </si>
  <si>
    <t>Debt Securities</t>
  </si>
  <si>
    <t>100</t>
  </si>
  <si>
    <t>110</t>
  </si>
  <si>
    <t>120</t>
  </si>
  <si>
    <t>130</t>
  </si>
  <si>
    <t>140</t>
  </si>
  <si>
    <t>150</t>
  </si>
  <si>
    <t>160</t>
  </si>
  <si>
    <t>170</t>
  </si>
  <si>
    <t>180</t>
  </si>
  <si>
    <t>190</t>
  </si>
  <si>
    <t>200</t>
  </si>
  <si>
    <t>210</t>
  </si>
  <si>
    <t>220</t>
  </si>
  <si>
    <t>Net exposure value</t>
  </si>
  <si>
    <t>On demand</t>
  </si>
  <si>
    <t>&lt;= 1 year</t>
  </si>
  <si>
    <t>&gt; 1 year &lt;= 5 years</t>
  </si>
  <si>
    <t>&gt; 5 years</t>
  </si>
  <si>
    <t>No stated maturity</t>
  </si>
  <si>
    <t>Debt securities</t>
  </si>
  <si>
    <t>Gross carrying/Nominal amount</t>
  </si>
  <si>
    <t>Accumulated impairment</t>
  </si>
  <si>
    <t>Provisions on off-balance sheet commitments and financial guarantee given</t>
  </si>
  <si>
    <t>Accumulated negative changes in fair value due to credit risk on non-performing exposures</t>
  </si>
  <si>
    <t>of which: non-performing</t>
  </si>
  <si>
    <t>of which: subject to impairment</t>
  </si>
  <si>
    <t>of which: defaulted</t>
  </si>
  <si>
    <t>On balance sheet exposures</t>
  </si>
  <si>
    <t>Canada</t>
  </si>
  <si>
    <t>Off balance sheet exposures</t>
  </si>
  <si>
    <t>HongKong</t>
  </si>
  <si>
    <t>Italy</t>
  </si>
  <si>
    <t>Column g of the EU CQ4 template is not disclosed as this column does not contain data.</t>
  </si>
  <si>
    <t>Non-performing exposures arises from Finland. The exposures reported in other countries consists mostly of exposures to customers moved/are living abroad with a loan against a collateral in Finland.</t>
  </si>
  <si>
    <t>Gross carrying amount</t>
  </si>
  <si>
    <t>of which: loans and advances subject to impairment</t>
  </si>
  <si>
    <t>Agriculture, forestry and fishing</t>
  </si>
  <si>
    <t>Mining and quarrying</t>
  </si>
  <si>
    <t>Manufacturing</t>
  </si>
  <si>
    <t>Electricity, gas, steam and air conditioning supply</t>
  </si>
  <si>
    <t>Water supply</t>
  </si>
  <si>
    <t>Construction</t>
  </si>
  <si>
    <t>Wholesale and retail trade</t>
  </si>
  <si>
    <t>Transport and storage</t>
  </si>
  <si>
    <t>Accommodation and food service activities</t>
  </si>
  <si>
    <t>Information and communication</t>
  </si>
  <si>
    <t>Real estate activities</t>
  </si>
  <si>
    <t>Financial and insurance actvities</t>
  </si>
  <si>
    <t>Professional, scientific and technical activities</t>
  </si>
  <si>
    <t>Administrative and support service activities</t>
  </si>
  <si>
    <t>Public administration and defense, compulsory social security</t>
  </si>
  <si>
    <t>Education</t>
  </si>
  <si>
    <t>Human health services and social work activities</t>
  </si>
  <si>
    <t>Arts, entertainment and recreation</t>
  </si>
  <si>
    <t>Other services</t>
  </si>
  <si>
    <t>Template EU CQ5 does not provide the column f, as there is no reporting.</t>
  </si>
  <si>
    <t>Gross carrying amount / Nominal amount</t>
  </si>
  <si>
    <t>Not past due or Past due &lt; 30 days</t>
  </si>
  <si>
    <t>Past due &gt; 30 days &lt; 90 days</t>
  </si>
  <si>
    <t>Unlikely to pay that are not past-due or past-due &lt; = 90 days</t>
  </si>
  <si>
    <t>Past due &gt; 90 days &lt;= 180 days</t>
  </si>
  <si>
    <t>Past due &gt; 180 days &lt; =1 year</t>
  </si>
  <si>
    <t>Past due &gt; 1 year &lt;= 2 years</t>
  </si>
  <si>
    <t>Past due &gt; 2 year &lt;= 5 years</t>
  </si>
  <si>
    <t>Past due &gt; 5 year &lt;= 7 years</t>
  </si>
  <si>
    <t>Past due &gt; 7 years</t>
  </si>
  <si>
    <t>Of which defaulted</t>
  </si>
  <si>
    <t>Of which SMEs</t>
  </si>
  <si>
    <t xml:space="preserve">     Central banks</t>
  </si>
  <si>
    <t xml:space="preserve">     Other financial corporations</t>
  </si>
  <si>
    <t>The rows 100, 130 and 160 of the EU CQ3 template are not disclosed as these rows do not contain data.</t>
  </si>
  <si>
    <t>Gross carrying amount/ Nominal amount of exposures with forbearance measures</t>
  </si>
  <si>
    <t>Collaterals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</si>
  <si>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</si>
  <si>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</si>
  <si>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</si>
  <si>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</si>
  <si>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</si>
  <si>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Of which impaired</t>
  </si>
  <si>
    <t xml:space="preserve">     General governments</t>
  </si>
  <si>
    <t xml:space="preserve">     Credit institutions</t>
  </si>
  <si>
    <t>Loan commitments given</t>
  </si>
  <si>
    <t>Template EU CQ1 does not provide rows 020-050 and 080-090, nor a column e, as there is no reporting.</t>
  </si>
  <si>
    <t>Maximum amount of the guarantee that can be considered</t>
  </si>
  <si>
    <t>of which: forborne</t>
  </si>
  <si>
    <t>Public guarantees received</t>
  </si>
  <si>
    <t>Inflows to</t>
  </si>
  <si>
    <t>non-performing exposures</t>
  </si>
  <si>
    <t>Newly originated loans and advances subject to public guarantee schemes</t>
  </si>
  <si>
    <t>of which: Households</t>
  </si>
  <si>
    <t>of which: Collateralised by residential immovable property</t>
  </si>
  <si>
    <t>of which: Non-financial corporations</t>
  </si>
  <si>
    <t>of which: Small and Medium-sized Enterprises</t>
  </si>
  <si>
    <t>of which: Collateralised by commercial immovable property</t>
  </si>
  <si>
    <t xml:space="preserve">Unsecured carrying amount </t>
  </si>
  <si>
    <t>Secured carrying amount</t>
  </si>
  <si>
    <r>
      <rPr>
        <sz val="11"/>
        <color rgb="FF000000"/>
        <rFont val="Arial"/>
        <family val="2"/>
        <scheme val="minor"/>
      </rPr>
      <t>Of which</t>
    </r>
    <r>
      <rPr>
        <b/>
        <sz val="11"/>
        <color rgb="FF000000"/>
        <rFont val="Arial"/>
        <family val="2"/>
        <scheme val="minor"/>
      </rPr>
      <t xml:space="preserve"> secured by collateral </t>
    </r>
  </si>
  <si>
    <r>
      <rPr>
        <sz val="11"/>
        <color rgb="FF000000"/>
        <rFont val="Arial"/>
        <family val="2"/>
        <scheme val="minor"/>
      </rPr>
      <t xml:space="preserve">Of which </t>
    </r>
    <r>
      <rPr>
        <b/>
        <sz val="11"/>
        <color rgb="FF000000"/>
        <rFont val="Arial"/>
        <family val="2"/>
        <scheme val="minor"/>
      </rPr>
      <t>secured by financial guarantees</t>
    </r>
  </si>
  <si>
    <r>
      <rPr>
        <sz val="8.5"/>
        <color rgb="FF000000"/>
        <rFont val="Segoe UI"/>
        <family val="2"/>
      </rPr>
      <t xml:space="preserve">Of which </t>
    </r>
    <r>
      <rPr>
        <b/>
        <sz val="8.5"/>
        <color rgb="FF000000"/>
        <rFont val="Segoe UI"/>
        <family val="2"/>
      </rPr>
      <t>secured by credit derivatives</t>
    </r>
  </si>
  <si>
    <t xml:space="preserve">Debt securities </t>
  </si>
  <si>
    <t>  </t>
  </si>
  <si>
    <t>Of which non-performing exposures</t>
  </si>
  <si>
    <r>
      <rPr>
        <sz val="11"/>
        <color rgb="FF00B050"/>
        <rFont val="Arial"/>
        <family val="2"/>
        <scheme val="minor"/>
      </rPr>
      <t>EU-</t>
    </r>
    <r>
      <rPr>
        <sz val="11"/>
        <color theme="1"/>
        <rFont val="Arial"/>
        <family val="2"/>
        <scheme val="minor"/>
      </rPr>
      <t>5</t>
    </r>
  </si>
  <si>
    <t xml:space="preserve">            Of which defaulted </t>
  </si>
  <si>
    <t>No mapping to reporting</t>
  </si>
  <si>
    <t>Template EU CR3 does not provide a row EU-5 nor a column e, as there is no reporting.</t>
  </si>
  <si>
    <t>The types of collaterals and guarantees are more diversified in corporate lending, with different kinds of collaterals or guarantees by the company, company owners or funded credit protection used in addition to commercial real estate.</t>
  </si>
  <si>
    <t>Exposure value as defined in Article 166 CRR for exposures subject to IRB approach</t>
  </si>
  <si>
    <t>Total exposure value for exposures subject to the Standardised approach and to the IRB approach</t>
  </si>
  <si>
    <t>Percentage of total exposure value subject to the permanent partial use of the SA (%)</t>
  </si>
  <si>
    <t>Percentage of total exposure value subject to a roll-out plan (%)</t>
  </si>
  <si>
    <t>Percentage of total exposure value subject to IRB Approach (%)</t>
  </si>
  <si>
    <t xml:space="preserve"> e</t>
  </si>
  <si>
    <t xml:space="preserve">Central governments or central banks </t>
  </si>
  <si>
    <t xml:space="preserve">Of which Regional governments or local authorities </t>
  </si>
  <si>
    <t xml:space="preserve">Of which Public sector entities </t>
  </si>
  <si>
    <t>Of which Corporates - Specialised lending, excluding slotting approach</t>
  </si>
  <si>
    <t>Of which Corporates - Specialised lending under slotting approach</t>
  </si>
  <si>
    <t>Retail</t>
  </si>
  <si>
    <t>of which Retail – Secured by real estate SMEs</t>
  </si>
  <si>
    <t>of which Retail – Secured by real estate non-SMEs</t>
  </si>
  <si>
    <t>of which Retail – Qualifying revolving</t>
  </si>
  <si>
    <t>of which Retail – Other SMEs</t>
  </si>
  <si>
    <t>of which Retail – Other non-SMEs</t>
  </si>
  <si>
    <t>Equity</t>
  </si>
  <si>
    <t>Other non-credit obligation assets</t>
  </si>
  <si>
    <t xml:space="preserve">Total </t>
  </si>
  <si>
    <t>Aktia has received permission from the FIN-FSA to use IRB models for Corporate and Retail exposure. Exposure values differ between column a and b because of permanent partial usage and rollout exposures are included in column b.</t>
  </si>
  <si>
    <t xml:space="preserve"> Exposure classes</t>
  </si>
  <si>
    <t>Exposures before CCF and before CRM</t>
  </si>
  <si>
    <t>Exposures post CCF and post CRM</t>
  </si>
  <si>
    <t>RWAs and RWAs density</t>
  </si>
  <si>
    <t>On-balance-sheet exposures</t>
  </si>
  <si>
    <t>Off-balance-sheet exposures</t>
  </si>
  <si>
    <t>RWEA</t>
  </si>
  <si>
    <t xml:space="preserve">RWEA density (%) </t>
  </si>
  <si>
    <t>Central governments or central banks</t>
  </si>
  <si>
    <t>Regional government or local authorities</t>
  </si>
  <si>
    <t>Public sector entities</t>
  </si>
  <si>
    <t>Multilateral development banks</t>
  </si>
  <si>
    <t>International organisations</t>
  </si>
  <si>
    <t>Secured by mortgages on immovable property</t>
  </si>
  <si>
    <t>Exposures associated with particularly high risk</t>
  </si>
  <si>
    <t>Institutions and corporates with a short-term credit assessment</t>
  </si>
  <si>
    <t>Collective investment undertakings</t>
  </si>
  <si>
    <t>Other items</t>
  </si>
  <si>
    <t>TOTAL</t>
  </si>
  <si>
    <t>The exposures in the standardised approach represent 35% of the Bank Group’s credit risk exposure.</t>
  </si>
  <si>
    <t>Central governments or central banks are the largest counterparty class in the standardised approach, with a risk weight of 0%. The exposure class ‘Secured by mortgages on immovable property’ consists mainly of loans to housing companies (low default portfolio), with diversified risk profile with multiple counterparties within one housing company,  and immovable property as collateral with risk weights accordingly. Exposures post CCF and CRM can be higher than exposures before CCF and CRM due to substitution effect.</t>
  </si>
  <si>
    <t>Risk weight</t>
  </si>
  <si>
    <t>Of which unrated</t>
  </si>
  <si>
    <t>Others</t>
  </si>
  <si>
    <t>p</t>
  </si>
  <si>
    <t>q</t>
  </si>
  <si>
    <t>Unit or shares in collective investment undertakings</t>
  </si>
  <si>
    <t>Template EU CR5 does not provide columns b, c, h, and l-o, as there is no reporting.</t>
  </si>
  <si>
    <t>A-IRB</t>
  </si>
  <si>
    <t>PD range</t>
  </si>
  <si>
    <t>On-balance sheet exposures</t>
  </si>
  <si>
    <t>Off-balance-sheet exposures pre-CCF</t>
  </si>
  <si>
    <t>Exposure weighted average CCF</t>
  </si>
  <si>
    <t>Exposure post CCF and post CRM</t>
  </si>
  <si>
    <t>Exposure weighted average PD (%)</t>
  </si>
  <si>
    <t>Number of obligors</t>
  </si>
  <si>
    <t>Exposure weighted average LGD (%)</t>
  </si>
  <si>
    <t>Exposure weighted average maturity ( years)</t>
  </si>
  <si>
    <t>Risk weighted exposure amount after supporting factors</t>
  </si>
  <si>
    <t>Density of risk weighted exposure amount</t>
  </si>
  <si>
    <t>Expected loss amount</t>
  </si>
  <si>
    <t>Value adjust-ments and provisions</t>
  </si>
  <si>
    <t>Retail - Secured by immovable property SME</t>
  </si>
  <si>
    <t>0.00 to &lt;0.15</t>
  </si>
  <si>
    <t>0.00 to &lt;0.10</t>
  </si>
  <si>
    <t>0.10  to &lt;0.15</t>
  </si>
  <si>
    <t>0.15 to &lt;0.25</t>
  </si>
  <si>
    <t>0.25 to &lt;0.50</t>
  </si>
  <si>
    <t>0.50 to &lt;0.75</t>
  </si>
  <si>
    <t>0.75 to &lt;2.50</t>
  </si>
  <si>
    <t>0.75 to &lt;1.75</t>
  </si>
  <si>
    <t>1.75 to &lt;2.5</t>
  </si>
  <si>
    <t>2.50 to &lt;10.00</t>
  </si>
  <si>
    <t>2.5 to &lt;5</t>
  </si>
  <si>
    <t>5 to &lt;10</t>
  </si>
  <si>
    <t>10.00 to &lt;100.00</t>
  </si>
  <si>
    <t>10 to &lt;20</t>
  </si>
  <si>
    <t>20 to &lt;30</t>
  </si>
  <si>
    <t>30.00 to &lt;100.00</t>
  </si>
  <si>
    <t>100.00 (Default)</t>
  </si>
  <si>
    <t>Subtotal (exposure class)</t>
  </si>
  <si>
    <t>Retail - Secured by immovable property non-SME</t>
  </si>
  <si>
    <t>Retail - Other SME</t>
  </si>
  <si>
    <t>Retail - Other non-SME</t>
  </si>
  <si>
    <t>Total (all exposures classes)</t>
  </si>
  <si>
    <t>F-IRB</t>
  </si>
  <si>
    <t>Off-balance-sheet exposures  pre-CCF</t>
  </si>
  <si>
    <t>Exposure weighted average PD
(%)</t>
  </si>
  <si>
    <t>Exposure weighted average maturity (years)</t>
  </si>
  <si>
    <t>Risk weighted exposure amount after  SME supporting factor</t>
  </si>
  <si>
    <t>Corporates - SME</t>
  </si>
  <si>
    <t>Corporates - Other</t>
  </si>
  <si>
    <t>Pre-credit derivatives risk weighted exposure amount</t>
  </si>
  <si>
    <t>Actual risk weighted exposure amount</t>
  </si>
  <si>
    <r>
      <t>Exposures under F</t>
    </r>
    <r>
      <rPr>
        <b/>
        <sz val="11"/>
        <color rgb="FF00B050"/>
        <rFont val="Arial"/>
        <family val="2"/>
        <scheme val="minor"/>
      </rPr>
      <t>-</t>
    </r>
    <r>
      <rPr>
        <b/>
        <sz val="11"/>
        <color rgb="FF000000"/>
        <rFont val="Arial"/>
        <family val="2"/>
        <scheme val="minor"/>
      </rPr>
      <t>IRB</t>
    </r>
  </si>
  <si>
    <t>Central governments and central banks</t>
  </si>
  <si>
    <t xml:space="preserve">Corporates </t>
  </si>
  <si>
    <r>
      <t>of which</t>
    </r>
    <r>
      <rPr>
        <sz val="11"/>
        <color rgb="FF00B050"/>
        <rFont val="Arial"/>
        <family val="2"/>
        <scheme val="minor"/>
      </rPr>
      <t xml:space="preserve"> </t>
    </r>
    <r>
      <rPr>
        <sz val="11"/>
        <rFont val="Arial"/>
        <family val="2"/>
        <scheme val="minor"/>
      </rPr>
      <t xml:space="preserve">Corporates </t>
    </r>
    <r>
      <rPr>
        <sz val="11"/>
        <color rgb="FF00B050"/>
        <rFont val="Arial"/>
        <family val="2"/>
        <scheme val="minor"/>
      </rPr>
      <t xml:space="preserve">- </t>
    </r>
    <r>
      <rPr>
        <sz val="11"/>
        <color rgb="FF000000"/>
        <rFont val="Arial"/>
        <family val="2"/>
        <scheme val="minor"/>
      </rPr>
      <t>SMEs</t>
    </r>
  </si>
  <si>
    <r>
      <t xml:space="preserve">of which </t>
    </r>
    <r>
      <rPr>
        <sz val="11"/>
        <rFont val="Arial"/>
        <family val="2"/>
        <scheme val="minor"/>
      </rPr>
      <t>Corporates</t>
    </r>
    <r>
      <rPr>
        <sz val="11"/>
        <color rgb="FF00B050"/>
        <rFont val="Arial"/>
        <family val="2"/>
        <scheme val="minor"/>
      </rPr>
      <t xml:space="preserve"> - </t>
    </r>
    <r>
      <rPr>
        <sz val="11"/>
        <color rgb="FF000000"/>
        <rFont val="Arial"/>
        <family val="2"/>
        <scheme val="minor"/>
      </rPr>
      <t>Specialised lending</t>
    </r>
  </si>
  <si>
    <r>
      <t>Exposures under A</t>
    </r>
    <r>
      <rPr>
        <b/>
        <sz val="11"/>
        <color rgb="FF00B050"/>
        <rFont val="Arial"/>
        <family val="2"/>
        <scheme val="minor"/>
      </rPr>
      <t>-</t>
    </r>
    <r>
      <rPr>
        <b/>
        <sz val="11"/>
        <color rgb="FF000000"/>
        <rFont val="Arial"/>
        <family val="2"/>
        <scheme val="minor"/>
      </rPr>
      <t>IRB</t>
    </r>
  </si>
  <si>
    <r>
      <t xml:space="preserve">of </t>
    </r>
    <r>
      <rPr>
        <sz val="11"/>
        <rFont val="Arial"/>
        <family val="2"/>
        <scheme val="minor"/>
      </rPr>
      <t xml:space="preserve">which </t>
    </r>
    <r>
      <rPr>
        <sz val="11"/>
        <color rgb="FF000000"/>
        <rFont val="Arial"/>
        <family val="2"/>
        <scheme val="minor"/>
      </rPr>
      <t>Corporates - SMEs</t>
    </r>
  </si>
  <si>
    <t>of which Corporates - Specialised lending</t>
  </si>
  <si>
    <t xml:space="preserve">of which Retail – SMEs - Secured by immovable property collateral </t>
  </si>
  <si>
    <t>of which Retail – non-SMEs - Secured by immovable property collateral</t>
  </si>
  <si>
    <t>of which Retail – SMEs - Other</t>
  </si>
  <si>
    <t>of which Retail – Non-SMEs- Other</t>
  </si>
  <si>
    <r>
      <t>TOTAL (including F</t>
    </r>
    <r>
      <rPr>
        <b/>
        <sz val="11"/>
        <color rgb="FF00B050"/>
        <rFont val="Arial"/>
        <family val="2"/>
        <scheme val="minor"/>
      </rPr>
      <t>-</t>
    </r>
    <r>
      <rPr>
        <b/>
        <sz val="11"/>
        <color rgb="FF000000"/>
        <rFont val="Arial"/>
        <family val="2"/>
        <scheme val="minor"/>
      </rPr>
      <t>IRB exposures and A</t>
    </r>
    <r>
      <rPr>
        <b/>
        <sz val="11"/>
        <color rgb="FF00B050"/>
        <rFont val="Arial"/>
        <family val="2"/>
        <scheme val="minor"/>
      </rPr>
      <t>-</t>
    </r>
    <r>
      <rPr>
        <b/>
        <sz val="11"/>
        <color rgb="FF000000"/>
        <rFont val="Arial"/>
        <family val="2"/>
        <scheme val="minor"/>
      </rPr>
      <t>IRB exposures)</t>
    </r>
  </si>
  <si>
    <t>Credit derivates does not impact the calculation of RWEA for AIRB or FIRB exposures. CR7 table is presented without possible IRB-supervisory add-ons. </t>
  </si>
  <si>
    <t>Total exposures</t>
  </si>
  <si>
    <t>Credit risk Mitigation techniques</t>
  </si>
  <si>
    <t>Credit risk Mitigation methods in the calculation of RWEAs</t>
  </si>
  <si>
    <t>Funded credit Protection (FCP)</t>
  </si>
  <si>
    <t>Unfunded credit Protection (UFCP)</t>
  </si>
  <si>
    <r>
      <rPr>
        <b/>
        <sz val="11"/>
        <color theme="1"/>
        <rFont val="Arial"/>
        <family val="2"/>
        <scheme val="minor"/>
      </rPr>
      <t xml:space="preserve">RWEA without substitution effects
</t>
    </r>
    <r>
      <rPr>
        <sz val="11"/>
        <color theme="1"/>
        <rFont val="Arial"/>
        <family val="2"/>
        <scheme val="minor"/>
      </rPr>
      <t>(reduction effects only)</t>
    </r>
  </si>
  <si>
    <r>
      <t xml:space="preserve">RWEA with substitution effects
</t>
    </r>
    <r>
      <rPr>
        <sz val="11"/>
        <color theme="1"/>
        <rFont val="Arial"/>
        <family val="2"/>
        <scheme val="minor"/>
      </rPr>
      <t>(both reduction and sustitution effects)</t>
    </r>
  </si>
  <si>
    <r>
      <t xml:space="preserve">Part of exposures covered by </t>
    </r>
    <r>
      <rPr>
        <b/>
        <sz val="11"/>
        <color theme="1"/>
        <rFont val="Arial"/>
        <family val="2"/>
        <scheme val="minor"/>
      </rPr>
      <t>Financial Collaterals</t>
    </r>
    <r>
      <rPr>
        <sz val="11"/>
        <color theme="1"/>
        <rFont val="Arial"/>
        <family val="2"/>
        <scheme val="minor"/>
      </rPr>
      <t xml:space="preserve"> (%)</t>
    </r>
  </si>
  <si>
    <r>
      <t xml:space="preserve">Part of exposures covered by </t>
    </r>
    <r>
      <rPr>
        <b/>
        <sz val="11"/>
        <color theme="1"/>
        <rFont val="Arial"/>
        <family val="2"/>
        <scheme val="minor"/>
      </rPr>
      <t>Other eligible collaterals</t>
    </r>
    <r>
      <rPr>
        <sz val="11"/>
        <color theme="1"/>
        <rFont val="Arial"/>
        <family val="2"/>
        <scheme val="minor"/>
      </rPr>
      <t xml:space="preserve"> (%)</t>
    </r>
  </si>
  <si>
    <r>
      <t xml:space="preserve">Part of exposures covered by </t>
    </r>
    <r>
      <rPr>
        <b/>
        <sz val="11"/>
        <color theme="1"/>
        <rFont val="Arial"/>
        <family val="2"/>
        <scheme val="minor"/>
      </rPr>
      <t xml:space="preserve">Immovable property Collaterals </t>
    </r>
    <r>
      <rPr>
        <sz val="11"/>
        <color theme="1"/>
        <rFont val="Arial"/>
        <family val="2"/>
        <scheme val="minor"/>
      </rPr>
      <t>(</t>
    </r>
    <r>
      <rPr>
        <b/>
        <sz val="11"/>
        <color theme="1"/>
        <rFont val="Arial"/>
        <family val="2"/>
        <scheme val="minor"/>
      </rPr>
      <t>%</t>
    </r>
    <r>
      <rPr>
        <sz val="11"/>
        <color theme="1"/>
        <rFont val="Arial"/>
        <family val="2"/>
        <scheme val="minor"/>
      </rPr>
      <t>)</t>
    </r>
  </si>
  <si>
    <r>
      <t xml:space="preserve">Part of exposures covered by </t>
    </r>
    <r>
      <rPr>
        <b/>
        <sz val="11"/>
        <color theme="1"/>
        <rFont val="Arial"/>
        <family val="2"/>
        <scheme val="minor"/>
      </rPr>
      <t>Receivables (%</t>
    </r>
    <r>
      <rPr>
        <sz val="11"/>
        <color theme="1"/>
        <rFont val="Arial"/>
        <family val="2"/>
        <scheme val="minor"/>
      </rPr>
      <t>)</t>
    </r>
  </si>
  <si>
    <r>
      <t xml:space="preserve">Part of exposures covered by </t>
    </r>
    <r>
      <rPr>
        <b/>
        <sz val="11"/>
        <color theme="1"/>
        <rFont val="Arial"/>
        <family val="2"/>
        <scheme val="minor"/>
      </rPr>
      <t>Other physical collateral (%</t>
    </r>
    <r>
      <rPr>
        <sz val="11"/>
        <color theme="1"/>
        <rFont val="Arial"/>
        <family val="2"/>
        <scheme val="minor"/>
      </rPr>
      <t>)</t>
    </r>
  </si>
  <si>
    <r>
      <t xml:space="preserve">Part of exposures covered by </t>
    </r>
    <r>
      <rPr>
        <b/>
        <sz val="11"/>
        <color theme="1"/>
        <rFont val="Arial"/>
        <family val="2"/>
        <scheme val="minor"/>
      </rPr>
      <t>Other funded credit protection</t>
    </r>
    <r>
      <rPr>
        <sz val="11"/>
        <color theme="1"/>
        <rFont val="Arial"/>
        <family val="2"/>
        <scheme val="minor"/>
      </rPr>
      <t xml:space="preserve"> (%)</t>
    </r>
  </si>
  <si>
    <r>
      <t xml:space="preserve">Part of exposures covered by </t>
    </r>
    <r>
      <rPr>
        <b/>
        <sz val="11"/>
        <color theme="1"/>
        <rFont val="Arial"/>
        <family val="2"/>
        <scheme val="minor"/>
      </rPr>
      <t>Cash on deposit (%)</t>
    </r>
  </si>
  <si>
    <r>
      <t>Part of exposures covered by</t>
    </r>
    <r>
      <rPr>
        <b/>
        <sz val="11"/>
        <color theme="1"/>
        <rFont val="Arial"/>
        <family val="2"/>
        <scheme val="minor"/>
      </rPr>
      <t xml:space="preserve"> Life insurance policies </t>
    </r>
    <r>
      <rPr>
        <sz val="11"/>
        <color theme="1"/>
        <rFont val="Arial"/>
        <family val="2"/>
        <scheme val="minor"/>
      </rPr>
      <t>(%)</t>
    </r>
  </si>
  <si>
    <r>
      <t xml:space="preserve">Part of exposures covered by </t>
    </r>
    <r>
      <rPr>
        <b/>
        <sz val="11"/>
        <color theme="1"/>
        <rFont val="Arial"/>
        <family val="2"/>
        <scheme val="minor"/>
      </rPr>
      <t>Instruments held by a third party (%)</t>
    </r>
  </si>
  <si>
    <r>
      <t xml:space="preserve">Part of exposures covered by </t>
    </r>
    <r>
      <rPr>
        <b/>
        <sz val="11"/>
        <color theme="1"/>
        <rFont val="Arial"/>
        <family val="2"/>
        <scheme val="minor"/>
      </rPr>
      <t>Guarantees</t>
    </r>
    <r>
      <rPr>
        <sz val="11"/>
        <color theme="1"/>
        <rFont val="Arial"/>
        <family val="2"/>
        <scheme val="minor"/>
      </rPr>
      <t xml:space="preserve"> (%)</t>
    </r>
  </si>
  <si>
    <t>Of which Corporates – SMEs</t>
  </si>
  <si>
    <t>Of which Corporates – Specialised lending</t>
  </si>
  <si>
    <t>Of which Corporates – Other</t>
  </si>
  <si>
    <t>Of which Retail –  Immovable property SMEs</t>
  </si>
  <si>
    <t>Of which Retail – Immovable property non-SMEs</t>
  </si>
  <si>
    <t>Of which Retail – Qualifying revolving</t>
  </si>
  <si>
    <t>Of which Retail – Other SMEs</t>
  </si>
  <si>
    <t>Of which Retail – Other non-SMEs</t>
  </si>
  <si>
    <t>Template EU CR7-A does not provide columns e-f, h, j and l, as there is no reporting.</t>
  </si>
  <si>
    <t>The importance of adequate collaterals is shown as over-collateralisation by immovable property in the A-IRB retail exposure class.</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</si>
  <si>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</si>
  <si>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</si>
  <si>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</si>
  <si>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</si>
  <si>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</si>
  <si>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</si>
  <si>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</si>
  <si>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</si>
  <si>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</si>
  <si>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</si>
  <si>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Number of obligors at the end of the previous year</t>
  </si>
  <si>
    <t>Observed average default rate (%)</t>
  </si>
  <si>
    <t xml:space="preserve"> Exposures weighted average PD (%)</t>
  </si>
  <si>
    <t xml:space="preserve"> Average PD (%)</t>
  </si>
  <si>
    <t xml:space="preserve"> Average historical annual default rate (%) </t>
  </si>
  <si>
    <t>of which: number of obligors which defaulted during the year</t>
  </si>
  <si>
    <t xml:space="preserve"> d</t>
  </si>
  <si>
    <t xml:space="preserve"> f</t>
  </si>
  <si>
    <t xml:space="preserve">
Observed average default rate (%)</t>
  </si>
  <si>
    <t>Exposures weighted average PD (%)</t>
  </si>
  <si>
    <t>Average PD (%)</t>
  </si>
  <si>
    <t xml:space="preserve">Average
historical
annual
default rate (%) </t>
  </si>
  <si>
    <t xml:space="preserve"> g</t>
  </si>
  <si>
    <t>Template EU CR10 –  Specialised lending and equity exposures under the simple riskweighted approach</t>
  </si>
  <si>
    <t>Template EU CR10.1</t>
  </si>
  <si>
    <t>Template EU CR10.5</t>
  </si>
  <si>
    <t>Specialised lending : Project finance (Slotting approach)</t>
  </si>
  <si>
    <t>Equity exposures under the simple risk-weighted approach</t>
  </si>
  <si>
    <t>Regulatory categories</t>
  </si>
  <si>
    <t>Remaining maturity</t>
  </si>
  <si>
    <t>On-balancesheet exposure</t>
  </si>
  <si>
    <t>Off-balancesheet exposure</t>
  </si>
  <si>
    <t>Categories</t>
  </si>
  <si>
    <t>Category 1</t>
  </si>
  <si>
    <t>Less than 2.5 years</t>
  </si>
  <si>
    <t>Private equity exposures</t>
  </si>
  <si>
    <t>Equal to or more than 2.5 years</t>
  </si>
  <si>
    <t>Exchange-traded equity exposures</t>
  </si>
  <si>
    <t>Category 2</t>
  </si>
  <si>
    <t>Other equity exposures</t>
  </si>
  <si>
    <t>Category 3</t>
  </si>
  <si>
    <t>The Aktia Bank Group does not have specialized lending exposures and does not treat them under the slotting approach. Consequently, Aktia does not disclose templates EU CR10.1 Specialised lending: Project finance, EU CR10.2 Specialised lending : Income-producing real estate and  high volatility commercial real estate, EU CR10.3 Specialised lending : Object finance and EU CR10.4 Specialised lending : Commodities finance.</t>
  </si>
  <si>
    <t>Category 4</t>
  </si>
  <si>
    <t>Category 5</t>
  </si>
  <si>
    <t>Template EU CR10.2</t>
  </si>
  <si>
    <t>Specialised lending : Income-producing real estate and  high volatility commercial real estate (Slotting approach)</t>
  </si>
  <si>
    <t>Template EU CR10.3</t>
  </si>
  <si>
    <t>Specialised lending : Object finance (Slotting approach)</t>
  </si>
  <si>
    <t>Template EU CR10.4</t>
  </si>
  <si>
    <t>Specialised lending : Commodities finance (Slotting approach)</t>
  </si>
  <si>
    <t>Replacement cost (RC)</t>
  </si>
  <si>
    <t>Potential future exposure  (PFE)</t>
  </si>
  <si>
    <t>EEPE</t>
  </si>
  <si>
    <t>Alpha used for computing regulatory exposure value</t>
  </si>
  <si>
    <t>Exposure value pre-CRM</t>
  </si>
  <si>
    <t>Exposure value post-CRM</t>
  </si>
  <si>
    <t>EU1</t>
  </si>
  <si>
    <t>EU - Original Exposure Method (for derivatives)</t>
  </si>
  <si>
    <t>1.4</t>
  </si>
  <si>
    <t>EU2</t>
  </si>
  <si>
    <t>EU - Simplified SA-CCR (for derivatives)</t>
  </si>
  <si>
    <t>SA-CCR (for derivatives)</t>
  </si>
  <si>
    <t>IMM (for derivatives and SFTs)</t>
  </si>
  <si>
    <t>Of which securities financing transactions netting sets</t>
  </si>
  <si>
    <t>2b</t>
  </si>
  <si>
    <t>Of which derivatives and long settlement transactions netting sets</t>
  </si>
  <si>
    <t>2c</t>
  </si>
  <si>
    <t>Of which from contractual cross-product netting sets</t>
  </si>
  <si>
    <t>Financial collateral simple method (for SFTs)</t>
  </si>
  <si>
    <t>Financial collateral comprehensive method (for SFTs)</t>
  </si>
  <si>
    <t>VaR for SFTs</t>
  </si>
  <si>
    <t>Aktia uses the standardised approach (SA-CCR) when calculating the counterparty credit risk amounts. Original Exposure Method, Simplified SA-CCR or Internal Model Method (IMM) are not used, thus rows EU1, EU2, 2, 2a-2c and 3-5 are not disclosed in the template EU CCR1.</t>
  </si>
  <si>
    <t>CCP exposures are not included in this table.</t>
  </si>
  <si>
    <r>
      <t>Exposure value</t>
    </r>
    <r>
      <rPr>
        <strike/>
        <sz val="10"/>
        <rFont val="Arial"/>
        <family val="2"/>
      </rPr>
      <t/>
    </r>
  </si>
  <si>
    <t>Total transactions subject to the Advanced method</t>
  </si>
  <si>
    <t>(i) VaR component (including the 3× multiplier)</t>
  </si>
  <si>
    <t>(ii) stressed VaR component (including the 3× multiplier)</t>
  </si>
  <si>
    <t>Transactions subject to the Standardised method</t>
  </si>
  <si>
    <t>EU4</t>
  </si>
  <si>
    <r>
      <rPr>
        <sz val="11"/>
        <rFont val="Arial"/>
        <family val="2"/>
        <scheme val="minor"/>
      </rPr>
      <t>Transactions subject to the Alternative approach (Based on the Original Exposure Method</t>
    </r>
    <r>
      <rPr>
        <u/>
        <sz val="11"/>
        <rFont val="Arial"/>
        <family val="2"/>
        <scheme val="minor"/>
      </rPr>
      <t>)</t>
    </r>
  </si>
  <si>
    <t xml:space="preserve">Total transactions subject to own funds requirements for CVA risk </t>
  </si>
  <si>
    <t>The CVA risk capital charge is calculated using a standardised approach.</t>
  </si>
  <si>
    <t>Exposure classes</t>
  </si>
  <si>
    <r>
      <t xml:space="preserve"> </t>
    </r>
    <r>
      <rPr>
        <strike/>
        <sz val="11"/>
        <color rgb="FF000000"/>
        <rFont val="Arial"/>
        <family val="2"/>
        <scheme val="minor"/>
      </rPr>
      <t>l</t>
    </r>
  </si>
  <si>
    <t xml:space="preserve">Total exposure value </t>
  </si>
  <si>
    <t xml:space="preserve">Regional government or local authorities </t>
  </si>
  <si>
    <t>Collateral used in derivative transactions</t>
  </si>
  <si>
    <t>Collateral used in SFTs</t>
  </si>
  <si>
    <t>Collateral type</t>
  </si>
  <si>
    <t>Fair value of collateral received</t>
  </si>
  <si>
    <t>Fair value of posted collateral</t>
  </si>
  <si>
    <t>Segregated</t>
  </si>
  <si>
    <t>Unsegregated</t>
  </si>
  <si>
    <t>Cash – domestic currency</t>
  </si>
  <si>
    <t>Cash – other currencies</t>
  </si>
  <si>
    <t>Domestic sovereign debt</t>
  </si>
  <si>
    <t>Other sovereign debt</t>
  </si>
  <si>
    <t>Government agency debt</t>
  </si>
  <si>
    <t>Corporate bonds</t>
  </si>
  <si>
    <t>Equity securities</t>
  </si>
  <si>
    <t>Other collateral</t>
  </si>
  <si>
    <t xml:space="preserve">Exposure value </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</si>
  <si>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</si>
  <si>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</si>
  <si>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</si>
  <si>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</si>
  <si>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</si>
  <si>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</si>
  <si>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</si>
  <si>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</si>
  <si>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</si>
  <si>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</si>
  <si>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</si>
  <si>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</si>
  <si>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Rows 9-20 are not disclosed in the template EU CCR8, because there is nothing to report in these rows.</t>
  </si>
  <si>
    <t>Qualitative disclosure requirements related to market risk (Article 445 CRR) (EU MRA): This table is included in the official Pillar III report, not included in this Excel-file.</t>
  </si>
  <si>
    <t>Banking activities</t>
  </si>
  <si>
    <t>Relevant indicator</t>
  </si>
  <si>
    <t>Own funds requirements</t>
  </si>
  <si>
    <t>Risk exposure amount</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</si>
  <si>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</si>
  <si>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</si>
  <si>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</si>
  <si>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</si>
  <si>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</si>
  <si>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Aktia is using basic indicator approach (BIA) for the calculation of own funds requirements for operational risk. The calculation is based on audited figures.</t>
  </si>
  <si>
    <t xml:space="preserve">According to Art. 446 CRR: </t>
  </si>
  <si>
    <t>Institutions shall disclose the approaches for the assessment of own funds requirements for operational risk that the institution qualifies for</t>
  </si>
  <si>
    <t>a description of the methodology set out in Article 312(2), if used by the institution, including a discussion of relevant internal and external factors considered in the institution's measurement approach</t>
  </si>
  <si>
    <t>and in the case of partial use, the scope and coverage of the different methodologies used.</t>
  </si>
  <si>
    <t>Supervisory shock scenarios</t>
  </si>
  <si>
    <t>Changes of the economic value of equity</t>
  </si>
  <si>
    <t>Current period</t>
  </si>
  <si>
    <t>Last period</t>
  </si>
  <si>
    <t>Parallel up</t>
  </si>
  <si>
    <t xml:space="preserve">Parallel down </t>
  </si>
  <si>
    <t xml:space="preserve">Steepener </t>
  </si>
  <si>
    <t>Flattener</t>
  </si>
  <si>
    <t>Short rates up</t>
  </si>
  <si>
    <t>Short rates down</t>
  </si>
  <si>
    <t xml:space="preserve">Change of the Net Interest Income (NII) measures the impact of changing interest rates on net interest income (before tax) of the banking book. The reported figures reflect the outcome of a parallel shock of +/-. </t>
  </si>
  <si>
    <t>Scope of consolidation: consolidated</t>
  </si>
  <si>
    <t>Total unweighted value (average)</t>
  </si>
  <si>
    <t>Total weighted value (average)</t>
  </si>
  <si>
    <t>EU 1a</t>
  </si>
  <si>
    <t>Quarter ending on (DD Month YYY)</t>
  </si>
  <si>
    <t>Q4 (31. Dec 2023)</t>
  </si>
  <si>
    <t>Q3 (30 Sep 2023)</t>
  </si>
  <si>
    <t>Q2 (30. Jun 2023)</t>
  </si>
  <si>
    <t>Q1 (31. Mar  2023)</t>
  </si>
  <si>
    <t>EU 1b</t>
  </si>
  <si>
    <t>Number of data points used in the calculation of averages</t>
  </si>
  <si>
    <t>HIGH-QUALITY LIQUID ASSETS</t>
  </si>
  <si>
    <t>Total high-quality liquid assets (HQLA), after application of haircuts in line with Article 9 of regulation (EU) 2015/61</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</si>
  <si>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</si>
  <si>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</si>
  <si>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</si>
  <si>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</si>
  <si>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</si>
  <si>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</si>
  <si>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</si>
  <si>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</si>
  <si>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</si>
  <si>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</si>
  <si>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</si>
  <si>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</si>
  <si>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</si>
  <si>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</si>
  <si>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</si>
  <si>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</si>
  <si>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</si>
  <si>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</si>
  <si>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</si>
  <si>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</si>
  <si>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</si>
  <si>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</si>
  <si>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</si>
  <si>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</si>
  <si>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TOTAL CASH INFLOWS</t>
  </si>
  <si>
    <t>Fully exempt inflows</t>
  </si>
  <si>
    <t>Inflows subject to 90% cap</t>
  </si>
  <si>
    <t>Inflows subject to 75% cap</t>
  </si>
  <si>
    <t xml:space="preserve">TOTAL ADJUSTED VALUE </t>
  </si>
  <si>
    <t>LIQUIDITY BUFFER</t>
  </si>
  <si>
    <t>TOTAL NET CASH OUTFLOWS</t>
  </si>
  <si>
    <t>LIQUIDITY COVERAGE RATIO</t>
  </si>
  <si>
    <t>In accordance with Article 451a(3) CRR</t>
  </si>
  <si>
    <t>(EUR million)</t>
  </si>
  <si>
    <t>Unweighted value by residual maturity</t>
  </si>
  <si>
    <t>Weighted value</t>
  </si>
  <si>
    <t>No maturity</t>
  </si>
  <si>
    <t>&lt; 6 months</t>
  </si>
  <si>
    <t>6 months to &lt; 1yr</t>
  </si>
  <si>
    <t>≥ 1yr</t>
  </si>
  <si>
    <t>Available stable funding (ASF) Items</t>
  </si>
  <si>
    <t>Capital items and instruments</t>
  </si>
  <si>
    <t>Own funds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</si>
  <si>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</si>
  <si>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</si>
  <si>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</si>
  <si>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</si>
  <si>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</si>
  <si>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</si>
  <si>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</si>
  <si>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</si>
  <si>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</si>
  <si>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</si>
  <si>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</si>
  <si>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Total high-quality liquid assets (HQLA)</t>
  </si>
  <si>
    <t>EU-15a</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</si>
  <si>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</si>
  <si>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</si>
  <si>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</si>
  <si>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customerscollateralised by Level 1 HQLA subject to 0% haircut</t>
  </si>
  <si>
    <t>Performing securities financing transactions with financial customer collateralised by other assets and loans and advances to financial institutions</t>
  </si>
  <si>
    <t>Performing loans to non- financial corporate clients, loans to retail and small business customers, and loans to sovereigns, and PSEs, of which:</t>
  </si>
  <si>
    <t>With a risk weight of less than or equal to 35% under the Basel II Standardised Approach for credit risk</t>
  </si>
  <si>
    <t xml:space="preserve">Performing residential mortgages, of which: </t>
  </si>
  <si>
    <t>-</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</si>
  <si>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</si>
  <si>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</si>
  <si>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</si>
  <si>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</si>
  <si>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</si>
  <si>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NSFR derivative assets </t>
  </si>
  <si>
    <t xml:space="preserve">NSFR derivative liabilities before deduction of variation margin posted </t>
  </si>
  <si>
    <t>All other assets not included in the above categories</t>
  </si>
  <si>
    <t>Off-balance sheet items</t>
  </si>
  <si>
    <t>Total RSF</t>
  </si>
  <si>
    <t>Net Stable Funding Ratio (%)</t>
  </si>
  <si>
    <t>Net Stable Funding Ratio (NSFR) became a statutory requirement as of end June 2021. NSFR requires banks to maintain a stable funding profile in relation to their assets and off-balance sheet activities. NSFR is defined as the ratio between the amount of stable funding available and the amount of stable funding required. To meet the NSFR requirement, this ratio must be at least 100%. To mitigate this Aktia ensures that it has sufficient long-term funding to cover the long-term funding needs.</t>
  </si>
  <si>
    <t>During the last year has NSFR continued to be stable. The long term issued debt has covered the decline in the deposit base. At the end of December 2023 NSFR amounted to 122.3% (121,2% Q4/2022).</t>
  </si>
  <si>
    <t>Carrying amount of encumbered assets</t>
  </si>
  <si>
    <t>Fair value of encumbered assets</t>
  </si>
  <si>
    <t>Carrying amount of unencumbered assets</t>
  </si>
  <si>
    <t>Fair value of unencumbered assets</t>
  </si>
  <si>
    <t>of which notionally eligible EHQLA and HQLA</t>
  </si>
  <si>
    <t>of which EHQLA and HQLA</t>
  </si>
  <si>
    <t>Assets of the reporting institution</t>
  </si>
  <si>
    <t>Equity instruments</t>
  </si>
  <si>
    <t>of which: covered bonds</t>
  </si>
  <si>
    <t>of which: securitisations</t>
  </si>
  <si>
    <t>of which: issued by general governments</t>
  </si>
  <si>
    <t>of which: issued by financial corporations</t>
  </si>
  <si>
    <t>of which: issued by non-financial corporations</t>
  </si>
  <si>
    <t>Other assets</t>
  </si>
  <si>
    <t>Fair value of encumbered collateral received or own debt securities issued</t>
  </si>
  <si>
    <t>Unencumbered</t>
  </si>
  <si>
    <t>Fair value of collateral received or own debt securities issued available for encumbrance</t>
  </si>
  <si>
    <t>Collateral received by the disclosing institution</t>
  </si>
  <si>
    <t>Loans on demand</t>
  </si>
  <si>
    <t>Loans and advances other than loans on demand</t>
  </si>
  <si>
    <t>Other collateral received</t>
  </si>
  <si>
    <t xml:space="preserve">Own debt securities issued other than own covered bonds or securitisations </t>
  </si>
  <si>
    <t xml:space="preserve"> Own covered bonds and asset-backed securities issued and not yet pledged</t>
  </si>
  <si>
    <t xml:space="preserve">TOTAL COLLATERAL RECEIVED AND OWN DEBT SECURITIES ISSUED </t>
  </si>
  <si>
    <t>Template EU AE2 does not provide rows 140-220 and 240-241, as there is no reporting.</t>
  </si>
  <si>
    <t>Matching liabilities, contingent liabilities or securities lent</t>
  </si>
  <si>
    <t>Assets, collateral received and own
debt securities issued other than covered bonds and securitisations encumbered</t>
  </si>
  <si>
    <t>Carrying amount of selected financial liabilities</t>
  </si>
  <si>
    <t>MB Supervisory function</t>
  </si>
  <si>
    <t xml:space="preserve">MB Management function </t>
  </si>
  <si>
    <t>Other senior management</t>
  </si>
  <si>
    <t>Other identified staff</t>
  </si>
  <si>
    <t>Fixed remuneration</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</si>
  <si>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</si>
  <si>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</si>
  <si>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</si>
  <si>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</si>
  <si>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</si>
  <si>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</si>
  <si>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</si>
  <si>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</si>
  <si>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</si>
  <si>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</si>
  <si>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Variable remuneration</t>
  </si>
  <si>
    <t>Total variable remuneration</t>
  </si>
  <si>
    <t>Of which: deferred</t>
  </si>
  <si>
    <t>EU-14a</t>
  </si>
  <si>
    <t>EU-13b</t>
  </si>
  <si>
    <t>EU-14b</t>
  </si>
  <si>
    <t>EU-14x</t>
  </si>
  <si>
    <t>EU-14y</t>
  </si>
  <si>
    <t>Total remuneration (2 + 10)</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</si>
  <si>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</si>
  <si>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</si>
  <si>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</si>
  <si>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</si>
  <si>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</si>
  <si>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</si>
  <si>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</si>
  <si>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</si>
  <si>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</si>
  <si>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</si>
  <si>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</si>
  <si>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</si>
  <si>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</si>
  <si>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</si>
  <si>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EU - g</t>
  </si>
  <si>
    <t>EU - h</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</si>
  <si>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</si>
  <si>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</si>
  <si>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</si>
  <si>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</si>
  <si>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</si>
  <si>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</si>
  <si>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</si>
  <si>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</si>
  <si>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</si>
  <si>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</si>
  <si>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
Shares or equivalent ownership interests</t>
  </si>
  <si>
    <t xml:space="preserve">Share-linked instruments or equivalent non-cash instruments </t>
  </si>
  <si>
    <t>Other instruments</t>
  </si>
  <si>
    <t>Other forms</t>
  </si>
  <si>
    <t>MB Management function</t>
  </si>
  <si>
    <t>Total amount</t>
  </si>
  <si>
    <t xml:space="preserve">a </t>
  </si>
  <si>
    <t>Management body remuneration</t>
  </si>
  <si>
    <t>Business areas</t>
  </si>
  <si>
    <t>Total MB</t>
  </si>
  <si>
    <t>Investment banking</t>
  </si>
  <si>
    <t>Retail banking</t>
  </si>
  <si>
    <t>Asset management</t>
  </si>
  <si>
    <t>Corporate functions</t>
  </si>
  <si>
    <t>Independent internal control functions</t>
  </si>
  <si>
    <t>All other</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</si>
  <si>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</si>
  <si>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</si>
  <si>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</si>
  <si>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</si>
  <si>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</si>
  <si>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</si>
  <si>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</si>
  <si>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Balance sheet as in published financial statements</t>
  </si>
  <si>
    <t>Under regulatory scope of consolidation</t>
  </si>
  <si>
    <t>Reference</t>
  </si>
  <si>
    <t>As at period end</t>
  </si>
  <si>
    <r>
      <t xml:space="preserve">Assets - </t>
    </r>
    <r>
      <rPr>
        <i/>
        <sz val="11"/>
        <color rgb="FF000000"/>
        <rFont val="Arial"/>
        <family val="2"/>
        <scheme val="minor"/>
      </rPr>
      <t>Breakdown by asset clases according to the balance sheet in the published financial statements</t>
    </r>
  </si>
  <si>
    <t>Financial assets measured at fair value through income statement</t>
  </si>
  <si>
    <t>Financial assets measured at fair value through other comprehensive income</t>
  </si>
  <si>
    <t>Financial assets measured at amortised cost</t>
  </si>
  <si>
    <t>Derivative instruments</t>
  </si>
  <si>
    <t>Investments in associated companies and joint ventures</t>
  </si>
  <si>
    <t>Investments in companies included in Aktia Group</t>
  </si>
  <si>
    <t>Tangible and intangible assets</t>
  </si>
  <si>
    <t>of which Intangible assets and goodwill</t>
  </si>
  <si>
    <t>Total other assets</t>
  </si>
  <si>
    <t>Tax receivables</t>
  </si>
  <si>
    <t>Total assets</t>
  </si>
  <si>
    <r>
      <t>Liabilities</t>
    </r>
    <r>
      <rPr>
        <i/>
        <sz val="11"/>
        <color rgb="FF000000"/>
        <rFont val="Arial"/>
        <family val="2"/>
        <scheme val="minor"/>
      </rPr>
      <t xml:space="preserve"> - Breakdown by liability clases according to the balance sheet in the published financial statements</t>
    </r>
  </si>
  <si>
    <t>Deposits</t>
  </si>
  <si>
    <t>Other financial liabilities</t>
  </si>
  <si>
    <t>of which Subordinated liabilities</t>
  </si>
  <si>
    <t>Technical provisions</t>
  </si>
  <si>
    <t>Total other liabilities</t>
  </si>
  <si>
    <t>Provisions</t>
  </si>
  <si>
    <t>Tax liabilities</t>
  </si>
  <si>
    <t>Total liabilities</t>
  </si>
  <si>
    <t>Restricted equity</t>
  </si>
  <si>
    <t>Fund at fair value</t>
  </si>
  <si>
    <t>of which Cash flow hedges</t>
  </si>
  <si>
    <t>Unrestricted equity</t>
  </si>
  <si>
    <t>Retained earnings</t>
  </si>
  <si>
    <t>of which Previous years retained earnings</t>
  </si>
  <si>
    <t>of which AT1 interest</t>
  </si>
  <si>
    <t xml:space="preserve">of which Actuarial gains and losses </t>
  </si>
  <si>
    <t>of which Profit for the financial year</t>
  </si>
  <si>
    <t>of which Direct holdings by an institution of own CET1 instruments (negative amount)</t>
  </si>
  <si>
    <t>Other reserves</t>
  </si>
  <si>
    <t>CCP-3</t>
  </si>
  <si>
    <t>of which Fund for share-based payments</t>
  </si>
  <si>
    <t>of which Unrestricted equity reserve</t>
  </si>
  <si>
    <t>Total shareholders' equity</t>
  </si>
  <si>
    <t>Additional Tier 1 capital</t>
  </si>
  <si>
    <t>AT1 issue costs</t>
  </si>
  <si>
    <t>Total equity</t>
  </si>
  <si>
    <t>Total liabilites and equity</t>
  </si>
  <si>
    <t>Carrying values as reported in published financial statements</t>
  </si>
  <si>
    <t>Carrying values under scope of prudential consolidation</t>
  </si>
  <si>
    <t>Carrying values of items</t>
  </si>
  <si>
    <t>Subject to the credit risk framework</t>
  </si>
  <si>
    <t xml:space="preserve">Subject to the CCR framework </t>
  </si>
  <si>
    <t>Subject to the securitisation framework</t>
  </si>
  <si>
    <t>Subject to the market risk framework</t>
  </si>
  <si>
    <t>Not subject to own funds requirements or subject to deduction from own funds</t>
  </si>
  <si>
    <t>Breakdown by asset clases according to the balance sheet in the published financial statements</t>
  </si>
  <si>
    <t>Cash and balances with central banks</t>
  </si>
  <si>
    <t>Financial assets available for sale</t>
  </si>
  <si>
    <t>Financial assets held until maturity</t>
  </si>
  <si>
    <t>Loans and other receivables</t>
  </si>
  <si>
    <t>Investments for unit-linked insurances</t>
  </si>
  <si>
    <t>Investments in associated companies</t>
  </si>
  <si>
    <t>Investments in group companies</t>
  </si>
  <si>
    <t>Intangible assets</t>
  </si>
  <si>
    <t>Investment properties</t>
  </si>
  <si>
    <t>Other tangible assets</t>
  </si>
  <si>
    <t>14</t>
  </si>
  <si>
    <t xml:space="preserve">Total assets </t>
  </si>
  <si>
    <t>Breakdown by liability classes according to the balance sheet in the published financial statements</t>
  </si>
  <si>
    <t>7</t>
  </si>
  <si>
    <t xml:space="preserve">Total liabilities </t>
  </si>
  <si>
    <t>EU LI1 does not provide columns e and f, as there is no reporting.</t>
  </si>
  <si>
    <t xml:space="preserve">Items subject to </t>
  </si>
  <si>
    <t>Credit risk framework</t>
  </si>
  <si>
    <t xml:space="preserve">Securitisation framework </t>
  </si>
  <si>
    <t xml:space="preserve">CCR framework </t>
  </si>
  <si>
    <t>Market risk framework</t>
  </si>
  <si>
    <t>Assets carrying value amount under the scope of prudential consolidation (as per template LI1)</t>
  </si>
  <si>
    <t>Liabilities carrying value amount under the scope of prudential consolidation (as per template LI1)</t>
  </si>
  <si>
    <t>Total net amount under the scope of prudential consolidation</t>
  </si>
  <si>
    <t>Off-balance-sheet amounts</t>
  </si>
  <si>
    <t xml:space="preserve">Differences in valuations </t>
  </si>
  <si>
    <t>Differences due to different netting rules, other than those already included in row 2</t>
  </si>
  <si>
    <t>Differences due to consideration of provisions</t>
  </si>
  <si>
    <t>Differences due to the use of credit risk mitigation techniques (CRMs)</t>
  </si>
  <si>
    <t>Differences due to credit conversion factors</t>
  </si>
  <si>
    <t>Differences due to Securitisation with risk transfer</t>
  </si>
  <si>
    <t>Other differences</t>
  </si>
  <si>
    <t>Exposure amounts considered for regulatory purposes</t>
  </si>
  <si>
    <t>Table EU LI2 provides information regarding the main sources of differences between the accounting carrying values and regulatory exposures. The main differences result from the application of the credit conversion factor on the off-balance-sheet items (row 9), derivatives EAD calculations (row 6), use of financial collateral as a CRM technique (row 8) and provisions in the calculation of EAD under IRB methods (row 7).</t>
  </si>
  <si>
    <t xml:space="preserve">Other differences on row 11 include negative account balances which are not deducted from the exposure amount. </t>
  </si>
  <si>
    <t>The items that are subject to deductions from own funds are not risk weighted and are thus excluded from Table EU LI2.</t>
  </si>
  <si>
    <t>Name of the entity</t>
  </si>
  <si>
    <t>Method of accounting consolidation</t>
  </si>
  <si>
    <t>Method of prudential consolidation</t>
  </si>
  <si>
    <t>Description of the entity</t>
  </si>
  <si>
    <t>Full consolidation</t>
  </si>
  <si>
    <t>Proportional consolidation</t>
  </si>
  <si>
    <t>Equity method</t>
  </si>
  <si>
    <t>Neither consolidated nor deducted</t>
  </si>
  <si>
    <t>Deducted</t>
  </si>
  <si>
    <t>Purchase method</t>
  </si>
  <si>
    <t>X</t>
  </si>
  <si>
    <t>Credit institution</t>
  </si>
  <si>
    <t>Aktia Fund Management Company Ltd</t>
  </si>
  <si>
    <t>Investment funds</t>
  </si>
  <si>
    <t>Aktia Wealth Planning Ltd</t>
  </si>
  <si>
    <t>Tax services and investment insurance</t>
  </si>
  <si>
    <t>Evervest Ltd</t>
  </si>
  <si>
    <t>AV Partner Ltd</t>
  </si>
  <si>
    <t>Holding company</t>
  </si>
  <si>
    <t>Aktia Housing GP Ltd</t>
  </si>
  <si>
    <t>Aktia Alternatiivi I GP Oy</t>
  </si>
  <si>
    <t>Aktia Private Equity I GP Oy</t>
  </si>
  <si>
    <t>Aktia Velkarahastot II GP Oy</t>
  </si>
  <si>
    <t>Aktia Kiinteistöt I GP Oy</t>
  </si>
  <si>
    <t>Aktia Infra I GP Oy</t>
  </si>
  <si>
    <t>Aktia Asuntorahasto VIII GP Oy</t>
  </si>
  <si>
    <t>Aktia Bioteollisuus GP Oy</t>
  </si>
  <si>
    <t>Aktia Aurinkotuuli III GP Oy</t>
  </si>
  <si>
    <t>AktiaDuetto Ab</t>
  </si>
  <si>
    <t>IT services</t>
  </si>
  <si>
    <t>Figure Financial Management Ltd</t>
  </si>
  <si>
    <t>Financial services</t>
  </si>
  <si>
    <t>Finlands Företagarskydd Ab</t>
  </si>
  <si>
    <t>Insurance agent</t>
  </si>
  <si>
    <t>Aktia Alexander Corporate Finance Oy</t>
  </si>
  <si>
    <r>
      <t>X</t>
    </r>
    <r>
      <rPr>
        <vertAlign val="superscript"/>
        <sz val="11"/>
        <color theme="1"/>
        <rFont val="Arial"/>
        <family val="2"/>
        <scheme val="minor"/>
      </rPr>
      <t xml:space="preserve"> 1</t>
    </r>
  </si>
  <si>
    <t>Financial company</t>
  </si>
  <si>
    <t>Aktia Life Insurance Ltd</t>
  </si>
  <si>
    <t>Insurance entity</t>
  </si>
  <si>
    <t>Keskinäinen Kiinteistö Oy Tikkurilantie 141</t>
  </si>
  <si>
    <t>Real estate</t>
  </si>
  <si>
    <t>Keskinäinen Kiinteistö Oy Areenakatu 4</t>
  </si>
  <si>
    <t>Asunto Oy Helsingin Tuulensuoja</t>
  </si>
  <si>
    <t>Kiinteistö Oy Skanssinkatu</t>
  </si>
  <si>
    <t>Kiinteistö Oy Lempäälän Rajamäentie</t>
  </si>
  <si>
    <t>Kiinteistö Oy Helsingin Gigahertsi</t>
  </si>
  <si>
    <r>
      <t>1</t>
    </r>
    <r>
      <rPr>
        <sz val="11"/>
        <color rgb="FF000000"/>
        <rFont val="Calibri"/>
        <family val="2"/>
      </rPr>
      <t xml:space="preserve"> Holdings partially deducted from own funds.</t>
    </r>
  </si>
  <si>
    <t>10.1</t>
  </si>
  <si>
    <t>CRR Article</t>
  </si>
  <si>
    <t>Article 431</t>
  </si>
  <si>
    <t>1.   Institutions shall publicly disclose the information referred to in Titles II and III in accordance with the provisions laid down in this Title, subject to the exceptions referred to in Article 432.</t>
  </si>
  <si>
    <t>This report and disclosures at aktia.com addresses the requirement</t>
  </si>
  <si>
    <t>2.   Institutions that have been granted permission by the competent authorities under Part Three for the instruments and methodologies referred to in Title III of this Part shall publicly disclose the information laid down therein.</t>
  </si>
  <si>
    <t>3.   The management body or senior management shall adopt formal policies to comply with the disclosure requirements laid down in this Part and put in place and maintain internal processes, systems and controls to verify that the institutions' disclosures are appropriate and in compliance with the requirements laid down in this Part. At least one member of the management body or senior management shall attest in writing that the relevant institution has made the disclosures required under this Part in accordance with the formal policies and internal processes, systems and controls. The written attestation and the key elements of the institution's formal policies to comply with the disclosure requirements shall be included in institutions' disclosures.</t>
  </si>
  <si>
    <t>Aktia Bank Plc has adopted a formal policy to assure complience with the disclosure requirements.
At least one member of the executive management shall certify in writing that Aktia has disclosed the required information in accordance with formal procedures and internal processes, systems and controls. The written certificate and the key elements of the institution's formal procedures for complying with the disclosure requirements shall be included in the publication of the institution's Pillar III report.</t>
  </si>
  <si>
    <t>Information to be disclosed in accordance with this Part shall be subject to the same level of internal verification as that applicable to the management report included in the institution's financial report.</t>
  </si>
  <si>
    <t>Disclosure principles of capital adequacy information approved by Aktia's management</t>
  </si>
  <si>
    <t>Institutions shall also have policies in place to verify that their disclosures convey their risk profile comprehensively to market participants. Where institutions find that the disclosures required under this Part do not convey the risk profile comprehensively to market participants, they shall publicly disclose information in addition to the information required to be disclosed under this Part. Nonetheless, institutions shall only be required to disclose information that is material and not proprietary or confidential as referred to in Article 432.</t>
  </si>
  <si>
    <t>4.   All quantitative disclosures shall be accompanied by a qualitative narrative and any other supplementary information that may be necessary in order for the users of that information to understand the quantitative disclosures, noting in particular any significant change in any given disclosure compared to the information contained in the previous disclosures.</t>
  </si>
  <si>
    <t>5.   Institutions shall, if requested, explain their rating decisions to SMEs and other corporate applicants for loans, providing an explanation in writing when asked. The administrative costs of that explanation shall be proportionate to the size of the loan.</t>
  </si>
  <si>
    <t>To be delivered on request.</t>
  </si>
  <si>
    <t>Article 432</t>
  </si>
  <si>
    <t>Non-material, proprietary or confidential information</t>
  </si>
  <si>
    <t>1.   With the exception of the disclosures laid down in point (c) of Article 435(2) and in Articles 437 and 450, institutions may omit one or more of the disclosures listed in Titles II and III where the information provided by those disclosures is not regarded as material.</t>
  </si>
  <si>
    <t>Table 10.2 Immaterial items not disclosed</t>
  </si>
  <si>
    <t>2.   Institutions may also omit one or more items of information referred to in Titles II and III where those items include information that is regarded as proprietary or confidential in accordance with this paragraph, except for the disclosures laid down in Articles 437 and 450.</t>
  </si>
  <si>
    <t>3.   In the exceptional cases referred to in paragraph 2, the institution concerned shall state in its disclosures the fact that specific items of information are not being disclosed and the reason for not disclosing those items, and publish more general information about the subject matter of the disclosure requirement, except where that subject matter is, in itself, proprietary or confidential.</t>
  </si>
  <si>
    <t>Article 433</t>
  </si>
  <si>
    <t>Frequency of disclosure</t>
  </si>
  <si>
    <t>Institutions shall publish the disclosures required under Titles II and III in the manner set out in Articles 433a, 433b and 433c.</t>
  </si>
  <si>
    <t>Other institutions to which Aktia belongs  shall disclose all the information required under Part 8 on annual basis and the key metrics referred in Article 447 on semi-annual basis</t>
  </si>
  <si>
    <t>Annual disclosures shall be published on the same date as the date on which institutions publish their financial statements or as soon as possible thereafter.</t>
  </si>
  <si>
    <t xml:space="preserve">The disclosures are made annually in conjunction with the publication of Aktias Annual Report </t>
  </si>
  <si>
    <t>Semi-annual and quarterly disclosures shall be published on the same date as the date on which the institutions publish their financial reports for the corresponding period where applicable or as soon as possible thereafter.</t>
  </si>
  <si>
    <t xml:space="preserve">The disclosures are made semiannually in conjunction with the publication of Aktias interim financial report </t>
  </si>
  <si>
    <t>Article 433a</t>
  </si>
  <si>
    <t>Disclosures by large institutions</t>
  </si>
  <si>
    <t xml:space="preserve">N/A </t>
  </si>
  <si>
    <t>Article 433b</t>
  </si>
  <si>
    <t>Disclosures by small and non-complex institutions</t>
  </si>
  <si>
    <t>Article 433c</t>
  </si>
  <si>
    <t>Disclosures by other institutions</t>
  </si>
  <si>
    <t>1.   Institutions that are not subject to Article 433a or 433b shall disclose the information outlined below with the following frequency:</t>
  </si>
  <si>
    <t>(a) all the information required under this Part on an annual basis;</t>
  </si>
  <si>
    <t>Information is disclosed on the date of publication of the financial statements.</t>
  </si>
  <si>
    <t>(b) the key metrics referred to in Article 447 on a semi-annual basis.</t>
  </si>
  <si>
    <t>Information disclosed half-yearly is presented in connection with interim reports.</t>
  </si>
  <si>
    <t>2.   By way of derogation from paragraph 1 of this Article, other institutions that are non-listed institutions shall disclose the following information on an annual basis:</t>
  </si>
  <si>
    <t>Article 434</t>
  </si>
  <si>
    <t>Means of disclosures</t>
  </si>
  <si>
    <t>1.   Institutions shall disclose all the information required under Titles II and III in electronic format and in a single medium or location. The single medium or location shall be a standalone document that provides a readily accessible source of prudential information for users of that information or a distinctive section included in or appended to the institutions' financial statements or financial reports containing the required disclosures and being easily identifiable to those users.</t>
  </si>
  <si>
    <t>www.aktia.com</t>
  </si>
  <si>
    <t>2.   Institutions shall make available on their website or, in the absence of a website, in any other appropriate location an archive of the information required to be disclosed in accordance with this Part. That archive shall be kept accessible for a period of time that shall be no less than the storage period set by national law for information included in the institutions' financial reports.</t>
  </si>
  <si>
    <t>Article 434a</t>
  </si>
  <si>
    <t>Uniform disclosure formats</t>
  </si>
  <si>
    <t>TITLE II</t>
  </si>
  <si>
    <t xml:space="preserve">TECHNICAL CRITERIA ON TRANSPARENCY AND DISCLOSURE </t>
  </si>
  <si>
    <t>Article 435</t>
  </si>
  <si>
    <t>Disclosure of risk management objectives and policies</t>
  </si>
  <si>
    <t>1.   Institutions shall disclose their risk management objectives and policies for each separate category of risk, including the risks referred to in this Title. Those disclosures shall include:</t>
  </si>
  <si>
    <t>the strategies and processes to manage those categories of risks;</t>
  </si>
  <si>
    <t xml:space="preserve">Institution risk management approach (EU OVA)
Table 7.1.1 Liquidity risk management (EU LIQA)
Table 3.1.1 General qualitative information about credit risk (EU CRA)
Table 5.1.1 Qualitative information on operational risk (EU ORA)
</t>
  </si>
  <si>
    <t>the structure and organisation of the relevant risk management function including information on the basis of its authority, its powers and accountability in accordance with the institution's incorporation and governing documents;</t>
  </si>
  <si>
    <t xml:space="preserve">Institution risk management approach (EU OVA)
Table 7.1.1 Liquidity risk management (EU LIQA)
Table 5.1.1 Qualitative information on operational risk (EU ORA)
</t>
  </si>
  <si>
    <t>(c)</t>
  </si>
  <si>
    <t>the scope and nature of risk reporting and measurement systems;</t>
  </si>
  <si>
    <t>(d)</t>
  </si>
  <si>
    <t>the policies for hedging and mitigating risk, and the strategies and processes for monitoring the continuing effectiveness of hedges and mitigants;</t>
  </si>
  <si>
    <t>(e)</t>
  </si>
  <si>
    <t>a declaration approved by the management body on the adequacy of the risk management arrangements of the relevant institution providing assurance that the risk management systems put in place are adequate with regard to the institution's profile and strategy;</t>
  </si>
  <si>
    <t>(f)</t>
  </si>
  <si>
    <t>a concise risk statement approved by the management body succinctly describing the relevant institution's overall risk profile associated with the business strategy; that statement shall include:</t>
  </si>
  <si>
    <t>(i)</t>
  </si>
  <si>
    <t>key ratios and figures providing external stakeholders a comprehensive view of the institution's management of risk, including how the risk profile of the institution interacts with the risk tolerance set by the management body;</t>
  </si>
  <si>
    <t>(ii)</t>
  </si>
  <si>
    <t>information on intragroup transactions and transactions with related parties that may have a material impact of the risk profile of the consolidated group.</t>
  </si>
  <si>
    <t>2.   Institutions shall disclose the following information regarding governance arrangements:</t>
  </si>
  <si>
    <t>the number of directorships held by members of the management body;</t>
  </si>
  <si>
    <t>https://www.aktia.com/en/ → Investors → Reports and Presentations → 2023 → Corporate Governance Report (EU OVB)</t>
  </si>
  <si>
    <t>the recruitment policy for the selection of members of the management body and their actual knowledge, skills and expertise;</t>
  </si>
  <si>
    <t>the policy on diversity with regard to selection of members of the management body, its objectives and any relevant targets set out in that policy, and the extent to which those objectives and targets have been achieved;</t>
  </si>
  <si>
    <t>whether or not the institution has set up a separate risk committee and the number of times the risk committee has met;</t>
  </si>
  <si>
    <t>the description of the information flow on risk to the management body.</t>
  </si>
  <si>
    <t>Article 436</t>
  </si>
  <si>
    <t>Disclosure of the scope of application</t>
  </si>
  <si>
    <t>Institutions shall disclose the following information regarding the scope of application of this Regulation as follows:</t>
  </si>
  <si>
    <t>the name of the institution to which the requirements of this Regulation apply;</t>
  </si>
  <si>
    <t>The Aktia Bank Group Pillar III Report as of Dec 31 2022, Introduction.</t>
  </si>
  <si>
    <t>a reconciliation between the consolidated financial statements prepared in accordance with the applicable accounting framework and the consolidated financial statements prepared in accordance with the requirements on regulatory consolidation pursuant to Sections 2 and 3 of Title II of Part One; that reconciliation shall outline the differences between the accounting and regulatory scopes of consolidation and the legal entities included within the regulatory scope of consolidation where it differs from the accounting scope of consolidation; the outline of the legal entities included within the regulatory scope of consolidation shall describe the method of regulatory consolidation where it is different from the accounting consolidation method, whether those entities are fully or proportionally consolidated and whether the holdings in those legal entities are deducted from own funds;</t>
  </si>
  <si>
    <t>Table 9.1.4 Outline of the differences in the scopes of consolidation (entity by entity) (EU LI3)
Table 9.1.5 Explanations of differences between accounting and regulatory exposure amounts (EU LIA)</t>
  </si>
  <si>
    <t>a breakdown of assets and liabilities of the consolidated financial statements prepared in accordance with the requirements on regulatory consolidation pursuant to Sections 2 and 3 of Title II of Part One, broken down by type of risks as referred to under this Part;</t>
  </si>
  <si>
    <t xml:space="preserve">Table 9.1.2 Differences between accounting and regulatory scopes of consolidation and mapping of financial statement categories with regulatory risk categories (EU LI1)
</t>
  </si>
  <si>
    <t>a reconciliation identifying the main sources of differences between the carrying value amounts in the financial statements under the regulatory scope of consolidation as defined in Sections 2 and 3 of Title II of Part One, and the exposure amount used for regulatory purposes; that reconciliation shall be supplemented by qualitative information on those main sources of differences;</t>
  </si>
  <si>
    <t xml:space="preserve">Table 9.1.3 Main sources of differences between regulatory exposure amounts and carrying values in financial statements (EU LI2)
</t>
  </si>
  <si>
    <t>for exposures from the trading book and the non-trading book that are adjusted in accordance with Article 34 and Article 105, a breakdown of the amounts of the constituent elements of an institution's prudent valuation adjustment, by type of risks, and the total of constituent elements separately for the trading book and non-trading book positions;</t>
  </si>
  <si>
    <t>any current or expected material practical or legal impediment to the prompt transfer of own funds or to the repayment of liabilities between the parent undertaking and its subsidiaries;</t>
  </si>
  <si>
    <t xml:space="preserve">Table 9.2.6 Other qualitative information on the scope of application (EU LIB)
</t>
  </si>
  <si>
    <t>(g)</t>
  </si>
  <si>
    <t>the aggregate amount by which the actual own funds are less than required in all subsidiaries that are not included in the consolidation, and the name or names of those subsidiaries;</t>
  </si>
  <si>
    <t>(h)</t>
  </si>
  <si>
    <t>where applicable, the circumstances under which use is made of the derogation referred to in Article 7 or the individual consolidation method laid down in Article 9.</t>
  </si>
  <si>
    <t>Article 437</t>
  </si>
  <si>
    <t>Disclosure of own funds</t>
  </si>
  <si>
    <t>1.   Institutions shall disclose the following information regarding their own funds:</t>
  </si>
  <si>
    <t>a full reconciliation of Common Equity Tier 1 items, Additional Tier 1 items, Tier 2 items and the filters and deductions applied to own funds of the institution pursuant to Articles 32 to 36, 56, 66 and 79 with the balance sheet in the audited financial statements of the institution;</t>
  </si>
  <si>
    <t>Table 2.1.1 Composition of regulatory own funds (EU CC1)                  Table 9.1.1 Reconciliation of regulatory own funds to balance sheet in the audited financial statements (EU CC2)</t>
  </si>
  <si>
    <t>a description of the main features of the Common Equity Tier 1 and Additional Tier 1 instruments and Tier 2 instruments issued by the institution;</t>
  </si>
  <si>
    <t>Table 2.2.1 Main features of regulatory own funds instruments and eligible liabilities instruments (EU CCA)</t>
  </si>
  <si>
    <t>the full terms and conditions of all Common Equity Tier 1, Additional Tier 1 and Tier 2 instruments;</t>
  </si>
  <si>
    <t>a separate disclosure of the nature and amounts of the following:</t>
  </si>
  <si>
    <t>each prudential filter applied pursuant to Articles 32 to 35;</t>
  </si>
  <si>
    <t>Table 2.1.1 Composition of regulatory own funds (EU CC1)</t>
  </si>
  <si>
    <t>items deducted pursuant to Articles 36, 56 and 66;</t>
  </si>
  <si>
    <t>(iii)</t>
  </si>
  <si>
    <t>items not deducted pursuant to Articles 47, 48, 56, 66 and 79;</t>
  </si>
  <si>
    <t>('e)</t>
  </si>
  <si>
    <t>a description of all restrictions applied to the calculation of own funds in accordance with this Regulation and the instruments, prudential filters and deductions to which those restrictions apply;</t>
  </si>
  <si>
    <t>a comprehensive explanation of the basis on which capital ratios are calculated where those capital ratios are calculated by using elements of own funds determined on a basis other than the basis laid down in this Regulation.</t>
  </si>
  <si>
    <t>Article 437a</t>
  </si>
  <si>
    <t>Disclosure of own funds and eligible liabilities</t>
  </si>
  <si>
    <t>1. Institutions that are subject to Article 92a or 92b shall disclose the following information regarding their own funds and eligible liabilities:</t>
  </si>
  <si>
    <t>the composition of their own funds and eligible liabilities, their maturity and their main features;</t>
  </si>
  <si>
    <t xml:space="preserve">Table 1.1.2 Key metrics - MREL and, where applicable, G-SII Requirement for own funds and eligible liabilities (EU KM2) 
Table 2.5.1 Composition - MREL and, where applicable, the G-SII Requirement for own funds and eligible liabilities (EU TLAC1) </t>
  </si>
  <si>
    <t>the ranking of eligible liabilities in the creditor hierarchy;</t>
  </si>
  <si>
    <t>the total amount of each issuance of eligible liabilities instruments referred to in Article 72b and the amount of those issuances that is included in eligible liabilities items within the limits specified in Article 72b(3) and (4);</t>
  </si>
  <si>
    <t>Table 2.5.1 Composition - MREL and, where applicable, the G-SII Requirement for own funds and eligible liabilities (EU TLAC1)</t>
  </si>
  <si>
    <t>the total amount of excluded liabilities referred to in Article 72a(2).</t>
  </si>
  <si>
    <t xml:space="preserve">Table 1.1.2 Key metrics - MREL and, where applicable, G-SII Requirement for own funds and eligible liabilities (EU KM2) </t>
  </si>
  <si>
    <t>Article 438</t>
  </si>
  <si>
    <t>Disclosure of own funds requirements and risk-weighted exposure amounts</t>
  </si>
  <si>
    <t>Institutions shall disclose the following information regarding their compliance with Article 92 of this Regulation and with the requirements laid down in Article 73 and in point (a) of Article 104(1) of Directive 2013/36/EU:</t>
  </si>
  <si>
    <t>a summary of their approach to assessing the adequacy of their internal capital to support current and future activities;</t>
  </si>
  <si>
    <t>Table 2.3.4 ICAAP information (EU OVC)</t>
  </si>
  <si>
    <t>the amount of the additional own funds requirements based on the supervisory review process as referred to in point (a) of Article 104(1) of Directive 2013/36/EU and its composition in terms of Common Equity Tier 1, additional Tier 1 and Tier 2 instruments;</t>
  </si>
  <si>
    <t>Table 1.1.1 Key metrics template (EU KM1)</t>
  </si>
  <si>
    <t>upon demand from the relevant competent authority, the result of the institution's internal capital adequacy assessment process;</t>
  </si>
  <si>
    <t>the total risk-weighted exposure amount and the corresponding total own funds requirement determined in accordance with Article 92, to be broken down by the different risk categories set out in Part Three and, where applicable, an explanation of the effect on the calculation of own funds and risk-weighted exposure amounts that results from applying capital floors and not deducting items from own funds;</t>
  </si>
  <si>
    <t>Table 2.3.1 Overview of risk weighted exposure amounts (EU OV1)</t>
  </si>
  <si>
    <t>the on- and off-balance-sheet exposures, the risk-weighted exposure amounts and associated expected losses for each category of specialised lending referred to in Table 1 of Article 153(5) and the on- and off-balance-sheet exposures and risk-weighted exposure amounts for the categories of equity exposures set out in Article 155(2);</t>
  </si>
  <si>
    <t>N/A Specialized lending</t>
  </si>
  <si>
    <t>the exposure value and the risk-weighted exposure amount of own funds instruments held in any insurance undertaking, reinsurance undertaking or insurance holding company that the institutions do not deduct from their own funds in accordance with Article 49 when calculating their capital requirements on an individual, sub-consolidated and consolidated basis;</t>
  </si>
  <si>
    <t>Table 2.3.2 Insurance participations (EU INS1)</t>
  </si>
  <si>
    <t>the supplementary own funds requirement and the capital adequacy ratio of the financial conglomerate calculated in accordance with Article 6 of Directive 2002/87/EC and Annex I to that Directive where method 1 or 2 set out in that Annex is applied;</t>
  </si>
  <si>
    <t>Table 2.3.3 Financial conglomerates information on own funds and capital adequacy ratio (EU INS2)</t>
  </si>
  <si>
    <t>the variations in the risk-weighted exposure amounts of the current disclosure period compared to the immediately preceding disclosure period that result from the use of internal models, including an outline of the key drivers explaining those variations.</t>
  </si>
  <si>
    <t>Article 439</t>
  </si>
  <si>
    <t>Disclosure of exposures to counterparty credit risk</t>
  </si>
  <si>
    <t>Institutions shall disclose the following information regarding their exposure to counterparty credit risk as referred to in Chapter 6 of Title II of Part Three:</t>
  </si>
  <si>
    <t>a description of the methodology used to assign internal capital and credit limits for counterparty credit exposures, including the methods to assign those limits to exposures to central counterparties;</t>
  </si>
  <si>
    <t>Table 3.7.1 Qualitative disclosure related to CCR (EU CCRA)</t>
  </si>
  <si>
    <t>a description of policies related to guarantees and other credit risk mitigants, such as the policies for securing collateral and establishing credit reserves;</t>
  </si>
  <si>
    <t>a description of policies with respect to General Wrong-Way risk and Specific Wrong-Way risk as defined in Article 291;</t>
  </si>
  <si>
    <t>the amount of collateral the institution would have to provide if its credit rating was downgraded;</t>
  </si>
  <si>
    <t>the amount of segregated and unsegregated collateral received and posted per type of collateral, further broken down between collateral used for derivatives and securities financing transactions;</t>
  </si>
  <si>
    <t>Table 3.7.6 Composition of collateral for CCR exposures (EU CCR5)</t>
  </si>
  <si>
    <t>for derivative transactions, the exposure values before and after the effect of the credit risk mitigation as determined under the methods set out in Sections 3 to 6 of Chapter 6 of Title II of Part Three, whichever method is applicable, and the associated risk exposure amounts broken down by applicable method;</t>
  </si>
  <si>
    <t>Table 3.7.2 Analysis of CCR exposure by approach (EU CCR1)</t>
  </si>
  <si>
    <t>for securities financing transactions, the exposure values before and after the effect of the credit risk mitigation as determined under the methods set out in Chapters 4 and 6 of Title II of Part Three, whichever method is used, and the associated risk exposure amounts broken down by applicable method;</t>
  </si>
  <si>
    <t>the exposure values after credit risk mitigation effects and the associated risk exposures for credit valuation adjustment capital charge, separately for each method as set out in Title VI of Part Three;</t>
  </si>
  <si>
    <t>Table 3.7.3 Transactions subject to own funds requirements for CVA risk (EU CCR2)</t>
  </si>
  <si>
    <t>the exposure value to central counterparties and the associated risk exposures within the scope of Section 9 of Chapter 6 of Title II of Part Three, separately for qualifying and non-qualifying central counterparties, and broken down by types of exposures;</t>
  </si>
  <si>
    <t>Not applicable for Aktia: no exposures to CCPs</t>
  </si>
  <si>
    <t>(j)</t>
  </si>
  <si>
    <t>the notional amounts and fair value of credit derivative transactions; credit derivative transactions shall be broken down by product type; within each product type, credit derivative transactions shall be broken down further by credit protection bought and credit protection sold;</t>
  </si>
  <si>
    <t>(k)</t>
  </si>
  <si>
    <t>the estimate of alpha where the institution has received the permission of the competent authorities to use its own estimate of alpha in accordance with Article 284(9);</t>
  </si>
  <si>
    <t>(l)</t>
  </si>
  <si>
    <t>separately, the disclosures included in point (e) of Article 444 and point (g) of Article 452;</t>
  </si>
  <si>
    <t>Table 3.7.4 Standardised approach – CCR exposures by regulatory exposure class and risk weights (EU CCR3)
Table 3.7.5 IRB approach – CCR exposures by exposure class and PD scale (EU CCR4)</t>
  </si>
  <si>
    <t>(m)</t>
  </si>
  <si>
    <t>for institutions using the methods set out in Sections 4 to 5 of Chapter 6 of Title II Part Three, the size of their on- and off-balance-sheet derivative business as calculated in accordance with Article 273a(1) or (2), as applicable.</t>
  </si>
  <si>
    <t>Article 440</t>
  </si>
  <si>
    <t>Disclosure of countercyclical capital buffers</t>
  </si>
  <si>
    <t>1. Institutions shall disclose the following information in relation to their compliance with the requirement for a countercyclical capital buffer as referred to in Chapter 4 of Title VII of Directive 2013/36/EU:</t>
  </si>
  <si>
    <t>the geographical distribution of the exposure amounts and risk-weighted exposure amounts of its credit exposures used as a basis for the calculation of their countercyclical capital buffer;</t>
  </si>
  <si>
    <t>Table 2.4.1 Geographical distribution of credit exposures relevant for the calculation of the countercyclical buffer (EU CCyB1)</t>
  </si>
  <si>
    <t>the amount of their institution-specific countercyclical capital buffer.</t>
  </si>
  <si>
    <t>Table 2.4.2 Amount of institution-specific countercyclical capital buffer (EU CCyB2)</t>
  </si>
  <si>
    <t>Article 441</t>
  </si>
  <si>
    <t>Disclosure of indicators of global systemic importance</t>
  </si>
  <si>
    <t>N/A G-SII institutions</t>
  </si>
  <si>
    <t>Article 442</t>
  </si>
  <si>
    <t>Disclosure of exposures to credit risk and dilution risk</t>
  </si>
  <si>
    <t>Institutions shall disclose the following information regarding their exposures to credit risk and dilution risk:</t>
  </si>
  <si>
    <t>the scope and definitions that they use for accounting purposes of ‘past due’ and ‘impaired’ and the differences, if any, between the definitions of ‘past due’ and ‘default’ for accounting and regulatory purposes;</t>
  </si>
  <si>
    <t>Table 3.1.2 Additional disclosure related to the credit quality of assets (EU CRB)</t>
  </si>
  <si>
    <t>a description of the approaches and methods adopted for determining specific and general credit risk adjustments;</t>
  </si>
  <si>
    <t>information on the amount and quality of performing, non-performing and forborne exposures for loans, debt securities and off-balance-sheet exposures, including their related accumulated impairment, provisions and negative fair value changes due to credit risk and amounts of collateral and financial guarantees received;</t>
  </si>
  <si>
    <t xml:space="preserve">Table 3.1.3 Performing and non-performing exposures and related provisions (EU CR1)
Table 3.3.1 Credit quality of forborne exposures (EU CQ1)
Table 3.1.5 Quality of non-performing exposures by geography (EU CQ4)
Table 3.1.6 Credit quality of loans and advances by industry (EU CQ5)
</t>
  </si>
  <si>
    <t>an ageing analysis of accounting past due exposures;</t>
  </si>
  <si>
    <t>Table 3.2.1  Credit quality of performing and non-performing exposures by past due days (EU CQ3)</t>
  </si>
  <si>
    <t>the gross carrying amounts of both defaulted and non-defaulted exposures, the accumulated specific and general credit risk adjustments, the accumulated write-offs taken against those exposures and the net carrying amounts and their distribution by geographical area and industry type and for loans, debt securities and off-balance-sheet exposures;</t>
  </si>
  <si>
    <t>Table 3.1.5 Quality of non-performing exposures by geography (EU CQ4)
Table 3.1.6 Credit quality of loans and advances by industry (EU CQ5)</t>
  </si>
  <si>
    <t>any changes in the gross amount of defaulted on- and off-balance-sheet exposures, including, as a minimum, information on the opening and closing balances of those exposures, the gross amount of any of those exposures reverted to non-defaulted status or subject to a write-off;</t>
  </si>
  <si>
    <t>the breakdown of loans and debt securities by residual maturity.</t>
  </si>
  <si>
    <t>Table 3.1.4 Maturity of exposures (EU CR1-A)</t>
  </si>
  <si>
    <t>Article 443</t>
  </si>
  <si>
    <t>Disclosure of encumbered and unencumbered assets</t>
  </si>
  <si>
    <t>Institutions shall disclose information concerning their encumbered and unencumbered assets. For those purposes, institutions shall use the carrying amount per exposure class broken down by asset quality and the total amount of the carrying amount that is encumbered and unencumbered. Disclosure of information on encumbered and unencumbered assets shall not reveal emergency liquidity assistance provided by central banks.</t>
  </si>
  <si>
    <t>Table 7.2.1 Encumbered and unencumbered assets (EU AE1)
Table 7.2.2 Collateral received and own debt securities issued (EU AE2)
Table 7.2.3 Sources of encumbrance (EU AE3)
Table 7.2.4 Accompanying narrative information (EU AE4)</t>
  </si>
  <si>
    <t>Article 444</t>
  </si>
  <si>
    <t>Disclosure of the use of the Standardised Approach</t>
  </si>
  <si>
    <t>Institutions calculating their risk-weighted exposure amounts in accordance with Chapter 2 of Title II of Part Three shall disclose the following information for each of the exposure classes set out in Article 112:</t>
  </si>
  <si>
    <t>the names of the nominated ECAIs and ECAs and the reasons for any changes in those nominations over the disclosure period;</t>
  </si>
  <si>
    <t>Table 3.5.2 Qualitative disclosure requirements related to standardised model (EU CRD)</t>
  </si>
  <si>
    <t>the exposure classes for which each ECAI or ECA is used;</t>
  </si>
  <si>
    <t>a description of the process used to transfer the issuer and issue credit ratings onto items not included in the trading book;</t>
  </si>
  <si>
    <t>the association of the external rating of each nominated ECAI or ECA with the risk weights that correspond to the credit quality steps as set out in Chapter 2 of Title II of Part Three, taking into account that it is not necessary to disclose that information where the institutions comply with the standard association published by EBA;</t>
  </si>
  <si>
    <t>the exposure values and the exposure values after credit risk mitigation associated with each credit quality step as set out in Chapter 2 of Title II of Part Three, by exposure class, as well as the exposure values deducted from own funds.</t>
  </si>
  <si>
    <t>Table 3.5.3 Standardised approach – Credit risk exposure and CRM effects (EU CR4)
Table 3.7.4 Standardised approach – CCR exposures by regulatory exposure class and risk weights (EU CCR3)</t>
  </si>
  <si>
    <t>Article 445</t>
  </si>
  <si>
    <t>Disclosure of exposure to market risk</t>
  </si>
  <si>
    <t>Institutions calculating their own funds requirements in accordance with points (b) and (c) of Article 92(3) shall disclose those requirements separately for each risk referred to in those points. In addition, own funds requirements for the specific interest rate risk of securitisation positions shall be disclosed separately.</t>
  </si>
  <si>
    <t>N/A, FX net position less than 2% of own funds.</t>
  </si>
  <si>
    <t>Article 446</t>
  </si>
  <si>
    <t>Disclosure of operational risk management</t>
  </si>
  <si>
    <t>Institutions shall disclose the following information about their operational risk management:</t>
  </si>
  <si>
    <t>the approaches for the assessment of own funds requirements for operation risk that the institution qualifies for;</t>
  </si>
  <si>
    <t>Table 5.1.1 Qualitative information on operational risk (EU ORA)</t>
  </si>
  <si>
    <t>where the institution makes use of it, a description of the methodology set out in Article 312(2), which shall include a discussion of the relevant internal and external factors being considered in the institution's advanced measurement approach;</t>
  </si>
  <si>
    <t>N/A advanced measurement approach</t>
  </si>
  <si>
    <t>in the case of partial use, the scope and coverage of the different methodologies used.</t>
  </si>
  <si>
    <t>Article 447</t>
  </si>
  <si>
    <t>Disclosure of key metrics</t>
  </si>
  <si>
    <t>Institutions shall disclose the following key metrics in a tabular format:</t>
  </si>
  <si>
    <t>the composition of their own funds and their own funds requirements as calculated in accordance with Article 92;</t>
  </si>
  <si>
    <t>the total risk exposure amount as calculated in accordance with Article 92(3);</t>
  </si>
  <si>
    <t>where applicable, the amount and composition of additional own funds which the institutions are required to hold in accordance with point (a) of Article 104(1) of Directive 2013/36/EU;</t>
  </si>
  <si>
    <t>their combined buffer requirement which the institutions are required to hold in accordance with Chapter 4 of Title VII of Directive 2013/36/EU;</t>
  </si>
  <si>
    <t>their leverage ratio and the total exposure measure as calculated in accordance with Article 429;</t>
  </si>
  <si>
    <t>the following information in relation to their liquidity coverage ratio as calculated in accordance with the delegated act referred to in Article 460(1):</t>
  </si>
  <si>
    <t>the average or averages, as applicable, of their liquidity coverage ratio based on end-of-the-month observations over the preceding 12 months for each quarter of the relevant disclosure period;</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</si>
  <si>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t>
  </si>
  <si>
    <t>the averages of their liquidity outflows, inflows and net liquidity outflows as calculated pursuant to the delegated act referred to in Article 460(1), based on end-of-the-month observations over the preceding 12 months for each quarter of the relevant disclosure period;</t>
  </si>
  <si>
    <t>the following information in relation to their net stable funding requirement as calculated in accordance with Title IV of Part Six:</t>
  </si>
  <si>
    <t>the net stable funding ratio at the end of each quarter of the relevant disclosure period;</t>
  </si>
  <si>
    <t>the available stable funding at the end of each quarter of the relevant disclosure period;</t>
  </si>
  <si>
    <t>the required stable funding at the end of each quarter of the relevant disclosure period;</t>
  </si>
  <si>
    <t>their own funds and eligible liabilities ratios and their components, numerator and denominator, as calculated in accordance with Articles 92a and 92b and broken down at the level of each resolution group, where applicable.</t>
  </si>
  <si>
    <t>Table 1.1.2 Key metrics of own funds and eligible liabilities (EU KM2)</t>
  </si>
  <si>
    <t>Article 448</t>
  </si>
  <si>
    <t>Disclosure of exposures to interest rate risk on positions not held in the trading book</t>
  </si>
  <si>
    <t>1.   As from 28 June 2021, institutions shall disclose the following quantitative and qualitative information on the risks arising from potential changes in interest rates that affect both the economic value of equity and the net interest income of their non-trading book activities referred to in Article 84 and Article 98(5) of Directive 2013/36/EU:</t>
  </si>
  <si>
    <t>Table 6.1.1 Qualitative information on interest rate risks of non-trading book activities (EU IRRBA)</t>
  </si>
  <si>
    <t>the changes in the economic value of equity calculated under the six supervisory shock scenarios referred to in Article 98(5) of Directive 2013/36/EU for the current and previous disclosure periods;</t>
  </si>
  <si>
    <t xml:space="preserve">Table 6.1.2 Interest rate risks of non-trading book activities (EU IRRB 1)
</t>
  </si>
  <si>
    <t>the changes in the net interest income calculated under the two supervisory shock scenarios referred to in Article 98(5) of Directive 2013/36/EU for the current and previous disclosure periods;</t>
  </si>
  <si>
    <t>a description of key modelling and parametric assumptions, other than those referred to in points (b) and (c) of Article 98(5a) of Directive 2013/36/EU used to calculate changes in the economic value of equity and in the net interest income required under points (a) and (b) of this paragraph;</t>
  </si>
  <si>
    <t>an explanation of the significance of the risk measures disclosed under points (a) and (b) of this paragraph and of any significant variations of those risk measures since the previous disclosure reference date;</t>
  </si>
  <si>
    <t>the description of how institutions define, measure, mitigate and control the interest rate risk of their non-trading book activities for the purposes of the competent authorities' review in accordance with Article 84 of Directive 2013/36/EU, including:</t>
  </si>
  <si>
    <t>a description of the specific risk measures that the institutions use to evaluate changes in their economic value of equity and in their net interest income;</t>
  </si>
  <si>
    <t>a description of the key modelling and parametric assumptions used in the institutions' internal measurement systems that would differ from the common modelling and parametric assumptions referred to in Article 98(5a) of Directive 2013/36/EU for the purpose of calculating changes to the economic value of equity and to the net interest income, including the rationale for those differences;</t>
  </si>
  <si>
    <t>a description of the interest rate shock scenarios that institutions use to estimate the interest rate risk;</t>
  </si>
  <si>
    <t>(iv)</t>
  </si>
  <si>
    <t>the recognition of the effect of hedges against those interest rate risks, including internal hedges that meet the requirements laid down in Article 106(3);</t>
  </si>
  <si>
    <t>(v)</t>
  </si>
  <si>
    <t>an outline of how often the evaluation of the interest rate risk occurs;</t>
  </si>
  <si>
    <t>the description of the overall risk management and mitigation strategies for those risks;</t>
  </si>
  <si>
    <t>average and longest repricing maturity assigned to non-maturity deposits.</t>
  </si>
  <si>
    <t>2.   By way of derogation from paragraph 1 of this Article, the requirements set out in points (c) and (e)(i) to (e)(iv) of paragraph 1 of this Article shall not apply to institutions that use the standardised methodology or the simplified standardised methodology referred to in Article 84(1) of Directive 2013/36/EU.</t>
  </si>
  <si>
    <t>Article 449</t>
  </si>
  <si>
    <t>Disclosure of exposures to securitisation positions</t>
  </si>
  <si>
    <t>N/A securisation positions</t>
  </si>
  <si>
    <t>Article 449a</t>
  </si>
  <si>
    <t>Disclosure of environmental, social and governance risks (ESG risks)</t>
  </si>
  <si>
    <t>N/A Q4 2022</t>
  </si>
  <si>
    <t>Article 450</t>
  </si>
  <si>
    <t>Disclosure of remuneration policy</t>
  </si>
  <si>
    <t>1.   Institutions shall disclose at least the following information, regarding the remuneration policy and practices of th1.   Institutions shall disclose the following information regarding their remuneration policy and practices for those categories of staff whose professional activities have a material impact on the risk profile of the institutions:e institution for those categories of staff whose professional activities have a material impact on its risk profile:</t>
  </si>
  <si>
    <t>information concerning the decision-making process used for determining the remuneration policy, as well as the number of meetings held by the main body overseeing remuneration during the financial year, including, where applicable, information about the composition and the mandate of a remuneration committee, the external consultant whose services have been used for the determination of the remuneration policy and the role of the relevant stakeholders;</t>
  </si>
  <si>
    <t>https://www.aktia.com/en/ → Investors → Corporate governance → Remuneration → Remuneration and variable compensation (EU REMA)</t>
  </si>
  <si>
    <t>information about the link between pay of the staff and their performance;</t>
  </si>
  <si>
    <t>the most important design characteristics of the remuneration system, including information on the criteria used for performance measurement and risk adjustment, deferral policy and vesting criteria;</t>
  </si>
  <si>
    <t>the ratios between fixed and variable remuneration set in accordance with point (g) of Article 94(1) of Directive 2013/36/EU;</t>
  </si>
  <si>
    <t>information on the performance criteria on which the entitlement to shares, options or variable components of remuneration is based;</t>
  </si>
  <si>
    <t>the main parameters and rationale for any variable component scheme and any other non-cash benefits;</t>
  </si>
  <si>
    <t>aggregate quantitative information on remuneration, broken down by business area;</t>
  </si>
  <si>
    <t>Table 8.1.5 Information on remuneration of staff whose professional activities have a material impact on institutions’ risk profile (identified staff) (EU REM5)</t>
  </si>
  <si>
    <t>aggregate quantitative information on remuneration, broken down by senior management and members of staff whose professional activities have a material impact on the risk profile of the institutions, indicating the following:</t>
  </si>
  <si>
    <t>Table 8.1.2 Remuneration awarded for the financial year (EU REM1)</t>
  </si>
  <si>
    <t>the amounts of remuneration for the financial year, split into fixed and variable remuneration, and the number of beneficiaries;</t>
  </si>
  <si>
    <t>the amounts and forms of awarded variable remuneration, split into cash, shares, share-linked instruments and other types separately for the part paid upfront and the deferred part;</t>
  </si>
  <si>
    <t>the amounts of deferred remuneration awarded for previous performance periods, split into the amount due to vest in the financial year and the amount due to vest in subsequent years;</t>
  </si>
  <si>
    <t>Table 8.1.2 Remuneration awarded for the financial year (EU REM1)
Table 8.1.4 Deferred remuneration (EU REM3)</t>
  </si>
  <si>
    <t>the amount of deferred remuneration due to vest in the financial year that is paid out during the financial year, and that is reduced through performance adjustments;</t>
  </si>
  <si>
    <t>the guaranteed variable remuneration awards during the financial year, and the number of beneficiaries of those awards;</t>
  </si>
  <si>
    <t>Table 8.1.3 Special payments  to staff whose professional activities have a material impact on institutions’ risk profile (identified staff) (EU REM2)</t>
  </si>
  <si>
    <t>(vi)</t>
  </si>
  <si>
    <t>the severance payments awarded in previous periods, that have been paid out during the financial year;</t>
  </si>
  <si>
    <t>(vii)</t>
  </si>
  <si>
    <t>the amounts of severance payments awarded during the financial year, split into paid upfront and deferred, the number of beneficiaries of those payments and highest payment that has been awarded to a single person;</t>
  </si>
  <si>
    <t>the number of individuals that have been remunerated EUR 1 million or more per financial year, with the remuneration between EUR 1 million and EUR 5 million broken down into pay bands of EUR 500 000 and with the remuneration of EUR 5 million and above broken down into pay bands of EUR 1 million;</t>
  </si>
  <si>
    <t>upon demand from the relevant Member State or competent authority, the total remuneration for each member of the management body or senior management;</t>
  </si>
  <si>
    <t>information on whether the institution benefits from a derogation laid down in Article 94(3) of Directive 2013/36/EU.</t>
  </si>
  <si>
    <t>2.   For large institutions, the quantitative information on the remuneration of institutions' collective management body referred to in this Article shall also be made available to the public, differentiating between executive and non-executive members.</t>
  </si>
  <si>
    <t>Institutions shall comply with the requirements set out in this Article in a manner that is appropriate to their size, internal organisation and the nature, scope and complexity of their activities and without prejudice to Regulation (EU) 2016/679 of the European Parliament and of the Council (*15).</t>
  </si>
  <si>
    <t>principle of proportionality
Aktia has applied this in reporting these issues.</t>
  </si>
  <si>
    <t>Article 451</t>
  </si>
  <si>
    <t>Disclosure of the leverage ratio</t>
  </si>
  <si>
    <t>1.   Institutions that are subject to Part Seven shall disclose the following information regarding their leverage ratio as calculated in accordance with Article 429 and their management of the risk of excessive leverage:</t>
  </si>
  <si>
    <t>the leverage ratio and how the institutions apply Article 499(2);</t>
  </si>
  <si>
    <t>Table 2.6.2 LRCom: Leverage ratio common disclosure (EU LR2)</t>
  </si>
  <si>
    <t>a breakdown of the total exposure measure referred to in Article 429(4), as well as a reconciliation of the total exposure measure with the relevant information disclosed in published financial statements;</t>
  </si>
  <si>
    <t>Table 2.6.1 LRSum: Summary reconciliation of accounting assets and leverage ratio exposures (EU LR1)
Table 2.6.3 LRSpl: Split-up of on balance sheet exposures (excluding derivatives, SFTs and exempted exposures) (EU LR3)</t>
  </si>
  <si>
    <t>where applicable, the amount of exposures calculated in accordance with Articles 429(8) and 429a(1) and the adjusted leverage ratio calculated in accordance with Article 429a(7);</t>
  </si>
  <si>
    <t>a description of the processes used to manage the risk of excessive leverage;</t>
  </si>
  <si>
    <t>Table 2.6.4 Free format text boxes for disclosure on qualitative items (EU LRA)</t>
  </si>
  <si>
    <t>a description of the factors that had an impact on the leverage ratio during the period to which the disclosed leverage ratio refers.</t>
  </si>
  <si>
    <t>2.   Public development credit institutions as defined in Article 429a(2) shall disclose the leverage ratio without the adjustment to the total exposure measure determined in accordance with point (d) of the first subparagraph of Article 429a(1).</t>
  </si>
  <si>
    <t>N/a public development credit institutions</t>
  </si>
  <si>
    <t>3.   In addition to points (a) and (b) of paragraph 1 of this Article, large institutions shall disclose the leverage ratio and the breakdown of the total exposure measure referred to in Article 429(4) based on averages calculated in accordance with the implementing act referred to in Article 430(7).</t>
  </si>
  <si>
    <t>N/A large institutions</t>
  </si>
  <si>
    <t>Article 451a</t>
  </si>
  <si>
    <t>Disclosure of liquidity requirements</t>
  </si>
  <si>
    <t>1.   Institutions that are subject to Part Six shall disclose information on their liquidity coverage ratio, net stable funding ratio and liquidity risk management in accordance with this Article.</t>
  </si>
  <si>
    <t>2.   Institutions shall disclose the following information in relation to their liquidity coverage ratio as calculated in accordance with the delegated act referred to in Article 460(1):</t>
  </si>
  <si>
    <t>Table 7.1.2 Quantitative information of LCR (EU LIQ1)
Table 7.1.3 Qualitative information on LCR, which complements template EU LIQ1 (EU LIQB)</t>
  </si>
  <si>
    <t>the average or averages, as applicable, of total liquid assets, after applying the relevant haircuts, included in the liquidity buffer pursuant to the delegated act referred to in Article 460(1), based on end-of-the-month observations over the preceding 12 months for each quarter of the relevant disclosure period, and a description of the composition of that liquidity buffer;</t>
  </si>
  <si>
    <t>the averages of their liquidity outflows, inflows and net liquidity outflows as calculated in accordance with the delegated act referred to in Article 460(1), based on end-of-the-month observations over the preceding 12 months for each quarter of the relevant disclosure period and the description of their composition.</t>
  </si>
  <si>
    <t>3.   Institutions shall disclose the following information in relation to their net stable funding ratio as calculated in accordance with Title IV of Part Six:</t>
  </si>
  <si>
    <t>Table 7.1.4 Net Stable Funding Ratio (EU LIQ2)</t>
  </si>
  <si>
    <t>quarter-end figures of their net stable funding ratio calculated in accordance with Chapter 2 of Title IV of Part Six for each quarter of the relevant disclosure period;</t>
  </si>
  <si>
    <t>an overview of the amount of available stable funding calculated in accordance with Chapter 3 of Title IV of Part Six;</t>
  </si>
  <si>
    <t>an overview of the amount of required stable funding calculated in accordance with Chapter 4 of Title IV of Part Six.</t>
  </si>
  <si>
    <t>4.   Institutions shall disclose the arrangements, systems, processes and strategies put in place to identify, measure, manage and monitor their liquidity risk in accordance with Article 86 of Directive 2013/36/EU.</t>
  </si>
  <si>
    <t>TITLE III</t>
  </si>
  <si>
    <t xml:space="preserve">QUALIFYING REQUIREMENTS FOR THE USE OF PARTICULAR INSTRUMENTS OR METHODOLOGIES </t>
  </si>
  <si>
    <t>Article 452</t>
  </si>
  <si>
    <t>Disclosure of the use of the IRB Approach to credit risk</t>
  </si>
  <si>
    <t>Institutions calculating the risk-weighted exposure amounts under the IRB Approach to credit risk shall disclose the following information:</t>
  </si>
  <si>
    <t>the competent authority's permission of the approach or approved transition;</t>
  </si>
  <si>
    <t>Table 3.5.5 Qualitative disclosure requirements related to IRB approach (EU CRE)</t>
  </si>
  <si>
    <t>for each exposure class referred to in Article 147, the percentage of the total exposure value of each exposure class subject to the Standardised Approach laid down in Chapter 2 of Title II of Part Three or to the IRB Approach laid down in Chapter 3 of Title II of Part Three, as well as the part of each exposure class subject to a roll-out plan; where institutions have received permission to use own LGDs and conversion factors for the calculation of risk-weighted exposure amounts, they shall disclose separately the percentage of the total exposure value of each exposure class subject to that permission;</t>
  </si>
  <si>
    <t>Table 3.5.1 Scope of the use of IRB and SA approaches (EU CR6-A)
Table 3.5.5 Qualitative disclosure requirements related to IRB approach (EU CRE)</t>
  </si>
  <si>
    <t>the control mechanisms for rating systems at the different stages of model development, controls and changes, which shall include information on:</t>
  </si>
  <si>
    <t>the relationship between the risk management function and the internal audit function;</t>
  </si>
  <si>
    <t>the rating system review;</t>
  </si>
  <si>
    <t>the procedure to ensure the independence of the function in charge of reviewing the models from the functions responsible for the development of the models;</t>
  </si>
  <si>
    <t>the procedure to ensure the accountability of the functions in charge of developing and reviewing the models;</t>
  </si>
  <si>
    <t>the role of the functions involved in the development, approval and subsequent changes of the credit risk models;</t>
  </si>
  <si>
    <t>the scope and main content of the reporting related to credit risk models;</t>
  </si>
  <si>
    <t>a description of the internal ratings process by exposure class, including the number of key models used with respect to each portfolio and a brief discussion of the main differences between the models within the same portfolio, covering:</t>
  </si>
  <si>
    <t>the definitions, methods and data for estimation and validation of PD, which shall include information on how PDs are estimated for low default portfolios, whether there are regulatory floors and the drivers for differences observed between PD and actual default rates at least for the last three periods;</t>
  </si>
  <si>
    <t>where applicable, the definitions, methods and data for estimation and validation of LGD, such as methods to calculate downturn LGD, how LGDs are estimated for low default portfolio and the time lapse between the default event and the closure of the exposure;</t>
  </si>
  <si>
    <t>where applicable, the definitions, methods and data for estimation and validation of conversion factors, including assumptions employed in the derivation of those variables;</t>
  </si>
  <si>
    <t>as applicable, the following information in relation to each exposure class referred to in Article 147:</t>
  </si>
  <si>
    <t>Table 3.5.6 IRB approach – Credit risk exposures by exposure class and PD range (EU CR6)
Table 3.5.3 IRB approach – CCR exposures by exposure class and PD scale (EU CCR4)</t>
  </si>
  <si>
    <t>their gross on-balance-sheet exposure;</t>
  </si>
  <si>
    <t>Table 3.5.6 IRB approach – Credit risk exposures by exposure class and PD range (EU CR6)</t>
  </si>
  <si>
    <t>their off-balance-sheet exposure values prior to the relevant conversion factor;</t>
  </si>
  <si>
    <t>their exposure after applying the relevant conversion factor and credit risk mitigation;</t>
  </si>
  <si>
    <t>any model, parameter or input relevant for the understanding of the risk weighting and the resulting risk exposure amounts disclosed across a sufficient number of obligor grades (including default) to allow for a meaningful differentiation of credit risk;</t>
  </si>
  <si>
    <t>separately for those exposure classes in relation to which institutions have received permission to use own LGDs and conversion factors for the calculation of risk-weighted exposure amounts, and for exposures for which the institutions do not use such estimates, the values referred to in points (i) to (iv) subject to that permission;</t>
  </si>
  <si>
    <t>institutions' estimates of PDs against the actual default rate for each exposure class over a longer period, with separate disclosure of the PD range, the external rating equivalent, the weighted average and arithmetic average PD, the number of obligors at the end of the previous year and of the year under review, the number of defaulted obligors, including the new defaulted obligors, and the annual average historical default rate.</t>
  </si>
  <si>
    <t>Table 3.5.10 IRB approach – Back-testing of PD per exposure class (fixed PD scale) (EU CR9)</t>
  </si>
  <si>
    <t>Article 453</t>
  </si>
  <si>
    <t>Use of credit risk mitigation techniques</t>
  </si>
  <si>
    <t>The institutions applying credit risk mitigation techniques shall disclose the following information:</t>
  </si>
  <si>
    <t>the policies and processes for, and an indication of the extent to which the entity makes use of, on- and off-balance sheet netting;</t>
  </si>
  <si>
    <t>Table 3.4.1 Qualitative disclosure requirements related to CRM techniques (EU CRC)</t>
  </si>
  <si>
    <t>the policies and processes for collateral valuation and management;</t>
  </si>
  <si>
    <t>a description of the main types of collateral taken by the institution;</t>
  </si>
  <si>
    <t>the main types of guarantor and credit derivative counterparty and their creditworthiness;</t>
  </si>
  <si>
    <t>information about market or credit risk concentrations within the credit mitigation taken;</t>
  </si>
  <si>
    <t>for institutions calculating risk-weighted exposure amounts under the Standardised Approach or the IRB Approach, but not providing own estimates of LGDs or conversion factors in respect of the exposure class, separately for each exposure class, the total exposure value (after, where applicable, on- or off-balance sheet netting) that is covered — after the application of volatility adjustments — by eligible financial collateral, and other eligible collateral;</t>
  </si>
  <si>
    <t>Table 3.4.2 CRM techniques overview:  Disclosure of the use of credit risk mitigation techniques(EU CR3)</t>
  </si>
  <si>
    <t>for institutions calculating risk-weighted exposure amounts under the Standardised Approach or the IRB Approach, separately for each exposure class, the total exposure (after, where applicable, on- or off-balance sheet netting) that is covered by guarantees or credit derivatives. For the equity exposure class, this requirement applies to each of the approaches provided in Article 155.</t>
  </si>
  <si>
    <t>Table 3.5.3 Standardised approach – Credit risk exposure and CRM effects (EU CR4)</t>
  </si>
  <si>
    <t>Article 454</t>
  </si>
  <si>
    <t>Use of the Advanced Measurement Approaches to operational risk</t>
  </si>
  <si>
    <t>Article 455</t>
  </si>
  <si>
    <t>Use of Internal Market Risk Models</t>
  </si>
  <si>
    <t>N/A Internal Market Risk Models</t>
  </si>
  <si>
    <t>10.2 Immaterial items not disclosed</t>
  </si>
  <si>
    <t>Table</t>
  </si>
  <si>
    <t>Articla reference</t>
  </si>
  <si>
    <t>Template EU LIB - Other qualitative information on the scope of application</t>
  </si>
  <si>
    <t>Article 436 points (g) and (h)</t>
  </si>
  <si>
    <t>Not applicable for Aktia. The actual own funds in all the subsidiaries do not fall below the required minimum.
Aktia does not have the exemption referred to in Article 7 or the individual consolidation method laid down in Article 9.</t>
  </si>
  <si>
    <t>Table EU PV1: Prudent valuation adjustments (PVA)</t>
  </si>
  <si>
    <t>Article 436 point (e )</t>
  </si>
  <si>
    <t>Not applicable for Aktia</t>
  </si>
  <si>
    <t>Table EU iLAC - Internal loss absorbing capacity: internal MREL and, where applicable, requirement for own funds and eligible liabilities for non-EU G-SIIs
Table EU TLAC2: Creditor ranking - Entity that is not a resolution entity
Table EU TLAC3: creditor ranking - resolution entity</t>
  </si>
  <si>
    <t>Article not applicable to Aktia: G-SII Institutions TLAC Debt Disclosure Requirements</t>
  </si>
  <si>
    <t>Table EU CR10 –  Specialised lending and equity exposures under the simple riskweighted approach</t>
  </si>
  <si>
    <t>Article 438 point e</t>
  </si>
  <si>
    <t>This article is not applicable for Aktia. No specialized lending has been identified in Aktia</t>
  </si>
  <si>
    <t>Table EU CCR4-IRB approach – CCR exposures by exposure class and PD scale</t>
  </si>
  <si>
    <t>Article 439 point (l)</t>
  </si>
  <si>
    <t>Not applicable for Aktia: No derivatives under IRB method</t>
  </si>
  <si>
    <t>Table EU CCR7 – RWEA flow statements of CCR exposures under the IMM</t>
  </si>
  <si>
    <t>Article 438 point h</t>
  </si>
  <si>
    <t>Not applicable for Aktia: No exposures under IMM</t>
  </si>
  <si>
    <t>Table EU CCR6 – Credit derivatives exposures</t>
  </si>
  <si>
    <t>Article 439 point (j)</t>
  </si>
  <si>
    <t>Not applicable for Aktia: No credit derivatives</t>
  </si>
  <si>
    <t>Table EU CR2a: Changes in the stock of non-performing loans and advances and related net accumulated recoveries
Table EU CQ2: Quality of forbearance
Table EU CQ6: Collateral valuation - loans and advances 
Table EU CQ8: Collateral obtained by taking possession and execution processes – vintage breakdown</t>
  </si>
  <si>
    <t>Article 442 point c) and (f)</t>
  </si>
  <si>
    <t>EBA/ITS/2020/04 templates EU CR2a, EU CQ2, EU CQ6 and EU CQ8 are applied only to significant credit institutions with a gross NPL ratio of 5% or above. As Aktia is not a significant credit institution and the NPL ratio does not exceed 5%, Aktia has not disclosed these templates.</t>
  </si>
  <si>
    <t>Table EU CQ7: Collateral obtained by taking possession and execution processes</t>
  </si>
  <si>
    <t xml:space="preserve">Article 442 point (c) </t>
  </si>
  <si>
    <t>Template EU CQ7 might be empty and shall not be disclosed: Aktia has not obtained collaterals by taking possessien over them through execution process (prohibited by Finnish law)</t>
  </si>
  <si>
    <t>Table EU CR2: Changes in the stock of non-performing loans and advances</t>
  </si>
  <si>
    <t>Article 442 point (f)</t>
  </si>
  <si>
    <t>The blank template is not disclosed</t>
  </si>
  <si>
    <t>Table EU-SECA - Qualitative disclosure requirements related to securitisation exposures 
Table EU-SEC1 - Securitisation exposures in the non-trading book
Table EU-SEC2 - Securitisation exposures in the trading book
Table EU-SEC3 - Securitisation exposures in the non-trading book and associated regulatory capital requirements - institution acting as originator or as sponsor
Table EU-SEC4 - Securitisation exposures in the non-trading book and associated regulatory capital requirements - institution acting as investor
Table EU-SEC5 - Exposures securitised by the institution - Exposures in default and specific credit risk adjustments</t>
  </si>
  <si>
    <t>Not applicable for Aktia: no exposures to securisation positions</t>
  </si>
  <si>
    <t>Table EU REM4 - Remuneration of 1 million EUR or more per year</t>
  </si>
  <si>
    <t>Article 450 points 1. (j) (i)</t>
  </si>
  <si>
    <t>No identified staff that are high earners as set out in Article 450(i) CRR (Eur 1 million or more)</t>
  </si>
  <si>
    <t>Table EU CR9.1 –IRB approach – Back-testing of PD per exposure class (only for  PD estimates according to point (f) of Article 180(1) CRR)</t>
  </si>
  <si>
    <t>Article 452 (h)</t>
  </si>
  <si>
    <t>Not applicable to Aktia as it does not rate / compare with the ECAI rating</t>
  </si>
  <si>
    <t>Table EU MRB: Qualitative disclosure requirements for institutions using the internal Market Risk Models</t>
  </si>
  <si>
    <t>Not applicable; Internal Market Risk Models not in use</t>
  </si>
  <si>
    <t>Table EU MR1 - Market risk under the standardised approach</t>
  </si>
  <si>
    <t>Not applicable: No capital requirement because fx net position less than 2% of own funds.</t>
  </si>
  <si>
    <t xml:space="preserve">Table EU MR2-A - Market risk under the internal Model Approach (IMA)
</t>
  </si>
  <si>
    <t>Article 455 e)</t>
  </si>
  <si>
    <t>Not applicable; No trading book</t>
  </si>
  <si>
    <t>Table EU MR2-B - RWA flow statements of market risk exposures under the IMA</t>
  </si>
  <si>
    <t>Article 438 (h)</t>
  </si>
  <si>
    <t>Table EU MR3 - IMA values for trading portfolios</t>
  </si>
  <si>
    <t>Article 455 (d)</t>
  </si>
  <si>
    <t>Table EU MR4 - Comparison of VaR estimates with gains/losses</t>
  </si>
  <si>
    <t>Article 455 (g)</t>
  </si>
  <si>
    <t>Template 1 - Information on loans and advances subject to legislative and non-legislative moratorio
Template 2 - Breakdown of loans and advances subject to legislative and non-legislative moratoria by residual maturity of moratoria.</t>
  </si>
  <si>
    <t>EBA/GL/2020/07
Disclosure of exposures subject to measures applied in response to COVID-19 crisis</t>
  </si>
  <si>
    <t>For the purpose of EBA/GL/2020/07 templates 1 and 2, moratoria refers to general moratoria in accordance with paragraph 10 of EBA Guidelines (EBA/GL/2020/02) on legislative and non-legislative moratoria. The concessions Aktia has made in reponse to the COVID-19 crisis have been assessed individually for each counterparty, hence the concession do not meet the criteria of moratoria in accordance with EBA/GL/2020/02.</t>
  </si>
  <si>
    <t>Zero rows or columns are not presented.</t>
  </si>
  <si>
    <t>The deduction of EUR 8.8 million on row 8 relates to holdings in Aktia Life Insurance Ltd. The amount above the 10% threshold is deducted from CET1 capital, and the remaining part is risk-weighted at 250% under the credit risk framework.</t>
  </si>
  <si>
    <t>Table LI1 provides a breakdown of the published Financial Statements into the separate risk frameworks. Aktia Life Insurance Ltd is included in the consolidated financial statement according to IFRS but is not under the scope of regulatory consolidation. Entities in the different scopes of consolidation are listed in Table EU LI3.</t>
  </si>
  <si>
    <t xml:space="preserve">Aktia has implemented the preferential treatment of prudently valued software assets in the Bank’s own funds. The amount of EUR 15.6 million, including in intangible assets, is not deducted from own funds but is risk-weighted by 100% under the credit risk framework.  </t>
  </si>
  <si>
    <t>EU LI2 does not provide rows 5 and 10, nor columns c and e, as there is no reporting.</t>
  </si>
  <si>
    <t>CET1 capital includes the profit for the period of 1 January – 31 December 2023, as the profit has been subject to a review by the external auditor, and therefore can be included in CET1 capital on the basis of permission granted by the FIN-FSA in accordance with the Capital Requirements Regulation. Regulatory adjustments to CET1 totalled EUR 183.0 million of which the most significant share consists of goodwill and other intangible assets. In addition, the amount of foreseeable dividend for 2023 has been deducted from CET1 capital. On 31 December 2023 there were no regulatory adjustments to AT1 or T2 capital. Capital ratios are calculated by using elements of own funds determined on the basis laid down in the CRR.</t>
  </si>
  <si>
    <t>At the end of the period, the Common Equity Tier 1 capital ratio of Aktia Bank Group (Aktia Bank Plc and all its subsidiaries except Aktia Life Insurance) was 11.3 (10.8) %. The total capital ratio for Aktia Bank Group was 15.0 (14.9)%.</t>
  </si>
  <si>
    <t xml:space="preserve">Table EU CC1 presents a summary of Aktia Bank Group’s own funds and capital ratios on 31 December 2023. The total amount of the Bank Group’s own funds amounted to EUR 512.8 million increasing by EUR 46.3 million during year 2023. CET1 capital amounted to EUR 385.5 million increasing by EUR 46.2 million. </t>
  </si>
  <si>
    <t>Table EU LR2 shows the leverage ratio and the breakdown of the exposure by main categories. Compared to the year end 2022 the leverage ratio for Aktia Bank Group increased from 3.61% to 4.23% due to changes in both the numerator and the denominator. The amount of Tier 1 capital increased during the same time by 12% and the total exposure measure was lowered by 5% mainly due to decrease in central bank deposits.</t>
  </si>
  <si>
    <t>LCR increased by 37.3% from Q4 2022 and 46.8% from Q2 2021), mostly due to a decrease in total net outflows. Compared to the situation in Q2 2023, LCR remained at a very similar level, decreasing by 0,3 percentage points).</t>
  </si>
  <si>
    <t>Finally, in comparison to Q4 2022 NSFR increased slightly, from 121% to 122%, mainly due to an increase of total available stable funding. Compared to Q2 2023 NSFR decreased from 124% to 122% mainly driven by a decrease in total available stable funding.</t>
  </si>
  <si>
    <t>During the financial year 2023 Aktia Bank Group’s (Aktia Bank Plc and all its subsidiaries except Aktia Life Insurance) total own funds increased by EUR 46.3 million, of which CET1 increased by EUR 46.2 million, AT1 increased by EUR 0.0 million and T2 increased by EUR 0.1 million. The CET1 increase was mainly mainly due to the profit for the period and an increase in the fund at fair value. The result includes a dividend of EUR 6.3 million from Aktia Life Insurance Ltd paid in the first quarter of the year. As a result, the Bank's Common Equity Tier 1 capital ratio (CET1) stood at 11.30% on December 31, 2023, up 0.46 percentage points from the end of the previous year (10.84%). Compared to Q2 2023 CET1 increased by EUR 34.3 million and total capital by EUR 33.2 million.</t>
  </si>
  <si>
    <t xml:space="preserve">Leverage ratio increased to 4.2% from 3.6% at the end of 2022 (3.8% at the end of the second quarter of 2023), as a result of increased T1 capital. </t>
  </si>
  <si>
    <t>The minimum required eligible liabilities for Aktia Bank equals EUR 677.5 million and is based on the total risk exposure amount. For Aktia, the ratio of own funds and eligible liabilities to the total risk exposure amount (TREA) was 320.0% and to the leverage ratio exposure (LRE) 350.3%, as compared to the current MREL requirements of 19.86% for the TREA and 5.91% for the LRE. The current requirement entered into force on 1 January 2022. Aktia’s requirement was covered by own funds and unsecured senior bonds. The MREL requirement does not include a so-called subordination requirement.</t>
  </si>
  <si>
    <t>The rows EU 8a, EU 9a, 10, EU 10a, EU 14a, EU 14b and EU 14d of the KM1 template are not disclosed as these rows do not contain data. Data for previous periods 30 Sep 2023 (column b) and 31 Mar 2023 (column d) are not disclosed as Aktia discloses the information in this template on a semi-annual basis.</t>
  </si>
  <si>
    <t>Furthermore, in comparison to Q4 2022 risk-weighted assets increased by EUR 280.6 million, mainly driven by growth in corporate lending. The increase totalled to EUR 208.5 million compared to Q2 2023 mainly stemming from credit risk (EUR +169.1 million), although operational risk also increased (EUR +39.3 million).</t>
  </si>
  <si>
    <t>The performing loan portfolio in Aktia is concentrated in low Probability of Default (PD) levels for both retail and corporate portfolio, rated by Aktia IRB models.  Adequate collaterals are also important for the bank to minimise the loss given default (LGD). Non-performing exposures have decreased mainly due to decrease in unlikeliness-to-pay.</t>
  </si>
  <si>
    <t>Obligor-level PD is used. CR6 report is presented without possible IRB add-ons.</t>
  </si>
  <si>
    <t>A major part of forborne exposures is performing forborne exposures. The collateral situation is seen as adequate. The level of forborne loans levelled on a higher level than in 2022 as the increased interest rates have had a negative impact on some customers' repayment capacity.</t>
  </si>
  <si>
    <t>CR8 table shows the risk weight effect including IRB specific add-ons. The risk weighted exposure amount has increased slightly, mainly due to a decrease in asset quality.</t>
  </si>
  <si>
    <t>Table EU LR 3 shows the breakdown of on-balance sheet exposures by exposure class. 64% of the total exposure amount arises from loans secured by mortgages of immovable properties.</t>
  </si>
  <si>
    <t>The composition of collateral is referred mainly to OTC derivative transactions. 2.6 million euro of the posted collateral (initial margin) and 12.8 million euro of the received collateral per 31 Dec 2023 refers to centrally-cleared derivatives</t>
  </si>
  <si>
    <t xml:space="preserve">Collaterals used in the bank consist mainly of residential real estate, commercial real estate, and financial collaterals. Financial guarantees are mostly used as an addition to immovable collateral. A major part of unsecured carrying amount consists of central bank deposits.
</t>
  </si>
  <si>
    <t>Remuneration policy (EU REMA): This information is published separately on Aktia's website.</t>
  </si>
  <si>
    <t>Remuneration policy (EU REMA): This table is published separately on Aktia's website. See the disclosure index for details.</t>
  </si>
  <si>
    <t>Disclosure on governance arrangements (EU OVB): This information is published separately on Aktia's website. See the disclosure index for details.</t>
  </si>
  <si>
    <t>0,00 to &lt;0,15</t>
  </si>
  <si>
    <t>100,00 (Default)</t>
  </si>
  <si>
    <t>30,00 to &lt;100,00</t>
  </si>
  <si>
    <t>10,00 to &lt;100,00</t>
  </si>
  <si>
    <t>2,5 to &lt;5</t>
  </si>
  <si>
    <t>2,50 to &lt;10,00</t>
  </si>
  <si>
    <t>1,75 to &lt;2,5</t>
  </si>
  <si>
    <t>0,75 to &lt;1,75</t>
  </si>
  <si>
    <t>0,75 to &lt;2,50</t>
  </si>
  <si>
    <t>0,50 to &lt;0,75</t>
  </si>
  <si>
    <t>0,25 to &lt;0,50</t>
  </si>
  <si>
    <t>0,15 to &lt;0,25</t>
  </si>
  <si>
    <t>0,10  to &lt;0,15</t>
  </si>
  <si>
    <t>0,00 to &lt;0,10</t>
  </si>
  <si>
    <t>This appendix contains the quantitative tables disclosed in the official Aktia Bank Group Pillar III Report as of Dec 31, 2023. If there is information considered to be propietary or confidential, the information is not published, but disclosed in more general manner. Also, information or templates identified as not applicable to the Aktia Bank has not been included in the Report. For more information, See The Aktia Bank Group Pillar III Report as of Dec 31, 2023, Section 8.</t>
  </si>
  <si>
    <r>
      <t>This report is an appandix to the Aktia Bank Group Pillar III Report as of Dec 31, 2023, which discloses a summary of information on the capital adequacy of the Aktia Bank, as specified in Part 8 of the Capital Requirements Regulation of the European Parliament and of the Council No. 575/2013 as amended (CRR) (Pillar III disclosures) in compliance with the delegated acts and guidelines issued by the European Banking Authority</t>
    </r>
    <r>
      <rPr>
        <sz val="11"/>
        <color rgb="FFFF0000"/>
        <rFont val="Arial"/>
        <family val="2"/>
        <scheme val="minor"/>
      </rPr>
      <t>.</t>
    </r>
    <r>
      <rPr>
        <sz val="11"/>
        <rFont val="Arial"/>
        <family val="2"/>
        <scheme val="minor"/>
      </rPr>
      <t xml:space="preserve"> Given that the Report is presented in euros (EUR) rounded to the nearest millions of euros to one decimal place, numbers presented throughout the Report may not add up precisely to the totals we provide and percentages may not precisely reflect the absolute figures. The Report is unaudited.</t>
    </r>
  </si>
  <si>
    <t>Disclosure on governance arrangements (EU OVB):  This information is published separately on Aktia's website. See the disclosure index for details.</t>
  </si>
  <si>
    <t>The PDs for FIRB exposures are mostly conservative, but exposure classes "Retail - secured by immovable property non-SME" and "Retail – other non-SME" have PDs that are below observed average default rate. Aktia has implemented supervisory risk weight add-ons because of the weaknesses in the AIRB PD models.</t>
  </si>
  <si>
    <t>In the FIRB approach, Corporates - SME account for 46% and Corporates - Other for 54% of the total risk weighted exposure amount, In the AIRB approach, Retail - Secured by immovable property SME account for 2%, Retail - Secured by immovable property non-SME for 90%, Retail - Other SME for 1% and Retail - Other non-SME for 7% of the total risk weighted exposure amount, There are in total 3.5 thousand obligors that have exposures with short maturity (under 12 months), Of those obligors 0.2 thousand are included in the FIRB approach and 3.3 thousand are included in the AIRB approach,</t>
  </si>
  <si>
    <t xml:space="preserve">The form does not provide rows 4, 8, 16-19, EU 19a, 22 and EU22a , as there is no reporting </t>
  </si>
  <si>
    <t>The risk exposure amount (REA) totalled EUR 3,066.1 million, which is 10% larger than on 31 December 2022. The exposure amount under the F-IRB approach and under the standardised approach has increased, which has caused the risk weighted exposure amount to increase in both categories. EU OV1 table is presented without IRB-supervisory add-ons.</t>
  </si>
  <si>
    <t>Aktia’s buffer for the MREL was EUR 1,490.1 million. The MREL requirement for Aktia was based on the total risk exposures (TREA).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</si>
</sst>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0.00\ &quot;€&quot;_-;\-* #,##0.00\ &quot;€&quot;_-;_-* &quot;-&quot;??\ &quot;€&quot;_-;_-@_-"/>
    <numFmt numFmtId="43" formatCode="_-* #,##0.00_-;\-* #,##0.00_-;_-* &quot;-&quot;??_-;_-@_-"/>
    <numFmt numFmtId="164" formatCode="0.0"/>
    <numFmt numFmtId="165" formatCode="#,##0.0"/>
    <numFmt numFmtId="166" formatCode="#,##0.0_ ;\-#,##0.0\ "/>
    <numFmt numFmtId="167" formatCode="0.0\ %"/>
    <numFmt numFmtId="168" formatCode="_-* #,##0_-;\-* #,##0_-;_-* &quot;-&quot;??_-;_-@_-"/>
  </numFmts>
  <fonts count="93">
    <font>
      <sz val="11"/>
      <color theme="1"/>
      <name val="Arial"/>
      <family val="2"/>
      <scheme val="minor"/>
    </font>
    <font>
      <sz val="11"/>
      <color theme="1"/>
      <name val="Arial"/>
      <family val="2"/>
      <scheme val="minor"/>
    </font>
    <font>
      <sz val="11"/>
      <color rgb="FFFF0000"/>
      <name val="Arial"/>
      <family val="2"/>
      <scheme val="minor"/>
    </font>
    <font>
      <b/>
      <sz val="11"/>
      <color theme="1"/>
      <name val="Arial"/>
      <family val="2"/>
      <scheme val="minor"/>
    </font>
    <font>
      <u/>
      <sz val="11"/>
      <color theme="10"/>
      <name val="Arial"/>
      <family val="2"/>
      <scheme val="minor"/>
    </font>
    <font>
      <sz val="11"/>
      <name val="Arial"/>
      <family val="2"/>
      <scheme val="minor"/>
    </font>
    <font>
      <sz val="8"/>
      <name val="ING Me"/>
    </font>
    <font>
      <b/>
      <sz val="16"/>
      <name val="Arial"/>
      <family val="2"/>
      <scheme val="minor"/>
    </font>
    <font>
      <b/>
      <sz val="11"/>
      <name val="Arial"/>
      <family val="2"/>
      <scheme val="minor"/>
    </font>
    <font>
      <sz val="10"/>
      <name val="Arial"/>
      <family val="2"/>
    </font>
    <font>
      <sz val="10"/>
      <name val="Arial"/>
      <family val="2"/>
      <scheme val="minor"/>
    </font>
    <font>
      <sz val="8"/>
      <color rgb="FFFF0000"/>
      <name val="ING Me"/>
    </font>
    <font>
      <b/>
      <sz val="24"/>
      <color theme="4"/>
      <name val="Arial"/>
      <family val="2"/>
      <scheme val="minor"/>
    </font>
    <font>
      <b/>
      <sz val="11"/>
      <color theme="4"/>
      <name val="Arial"/>
      <family val="2"/>
      <scheme val="minor"/>
    </font>
    <font>
      <sz val="8"/>
      <color theme="1"/>
      <name val="ING Me"/>
    </font>
    <font>
      <sz val="8"/>
      <color theme="4"/>
      <name val="ING Me"/>
    </font>
    <font>
      <b/>
      <sz val="16"/>
      <color theme="1"/>
      <name val="Arial"/>
      <family val="2"/>
      <scheme val="minor"/>
    </font>
    <font>
      <i/>
      <sz val="11"/>
      <color rgb="FFAA322F"/>
      <name val="Arial"/>
      <family val="2"/>
      <scheme val="minor"/>
    </font>
    <font>
      <b/>
      <sz val="11"/>
      <color rgb="FFAA322F"/>
      <name val="Arial"/>
      <family val="2"/>
      <scheme val="minor"/>
    </font>
    <font>
      <sz val="11"/>
      <color rgb="FF000000"/>
      <name val="Arial"/>
      <family val="2"/>
      <scheme val="minor"/>
    </font>
    <font>
      <b/>
      <sz val="11"/>
      <color rgb="FF000000"/>
      <name val="Arial"/>
      <family val="2"/>
      <scheme val="minor"/>
    </font>
    <font>
      <sz val="11"/>
      <color theme="1"/>
      <name val="Arial"/>
      <family val="2"/>
      <charset val="238"/>
      <scheme val="minor"/>
    </font>
    <font>
      <sz val="9"/>
      <color theme="1"/>
      <name val="Arial"/>
      <family val="2"/>
      <scheme val="minor"/>
    </font>
    <font>
      <b/>
      <sz val="16"/>
      <color rgb="FF000000"/>
      <name val="Arial"/>
      <family val="2"/>
      <scheme val="minor"/>
    </font>
    <font>
      <sz val="9"/>
      <color rgb="FF000000"/>
      <name val="Arial"/>
      <family val="2"/>
      <scheme val="minor"/>
    </font>
    <font>
      <sz val="12"/>
      <name val="Arial"/>
      <family val="2"/>
      <scheme val="minor"/>
    </font>
    <font>
      <b/>
      <sz val="12"/>
      <name val="Arial"/>
      <family val="2"/>
    </font>
    <font>
      <b/>
      <sz val="10"/>
      <name val="Arial"/>
      <family val="2"/>
    </font>
    <font>
      <i/>
      <sz val="11"/>
      <name val="Arial"/>
      <family val="2"/>
      <scheme val="minor"/>
    </font>
    <font>
      <b/>
      <sz val="11"/>
      <color rgb="FF2F5773"/>
      <name val="Arial"/>
      <family val="2"/>
      <scheme val="minor"/>
    </font>
    <font>
      <b/>
      <u/>
      <sz val="11"/>
      <color rgb="FF000000"/>
      <name val="Arial"/>
      <family val="2"/>
      <scheme val="minor"/>
    </font>
    <font>
      <b/>
      <i/>
      <sz val="11"/>
      <color rgb="FF000000"/>
      <name val="Arial"/>
      <family val="2"/>
      <scheme val="minor"/>
    </font>
    <font>
      <sz val="11"/>
      <color theme="4"/>
      <name val="Arial"/>
      <family val="2"/>
      <scheme val="minor"/>
    </font>
    <font>
      <b/>
      <sz val="16"/>
      <name val="Arial"/>
      <family val="2"/>
    </font>
    <font>
      <sz val="8"/>
      <name val="Arial"/>
      <family val="2"/>
      <scheme val="minor"/>
    </font>
    <font>
      <sz val="9"/>
      <name val="Arial"/>
      <family val="2"/>
      <scheme val="minor"/>
    </font>
    <font>
      <b/>
      <sz val="11"/>
      <color rgb="FFFF0000"/>
      <name val="Arial"/>
      <family val="2"/>
      <scheme val="minor"/>
    </font>
    <font>
      <sz val="8"/>
      <color theme="1"/>
      <name val="Arial"/>
      <family val="2"/>
      <scheme val="minor"/>
    </font>
    <font>
      <sz val="11"/>
      <color rgb="FF00B050"/>
      <name val="Arial"/>
      <family val="2"/>
      <scheme val="minor"/>
    </font>
    <font>
      <b/>
      <sz val="11"/>
      <color theme="5"/>
      <name val="Arial"/>
      <family val="2"/>
      <scheme val="minor"/>
    </font>
    <font>
      <sz val="11"/>
      <color theme="5"/>
      <name val="Arial"/>
      <family val="2"/>
      <scheme val="minor"/>
    </font>
    <font>
      <strike/>
      <sz val="11"/>
      <name val="Arial"/>
      <family val="2"/>
      <scheme val="minor"/>
    </font>
    <font>
      <b/>
      <sz val="14"/>
      <color theme="1"/>
      <name val="Arial"/>
      <family val="2"/>
      <scheme val="minor"/>
    </font>
    <font>
      <sz val="9"/>
      <name val="Arial"/>
      <family val="2"/>
    </font>
    <font>
      <b/>
      <sz val="11"/>
      <color rgb="FF7030A0"/>
      <name val="Arial"/>
      <family val="2"/>
      <scheme val="minor"/>
    </font>
    <font>
      <sz val="12"/>
      <color theme="1"/>
      <name val="Arial"/>
      <family val="2"/>
      <scheme val="minor"/>
    </font>
    <font>
      <b/>
      <sz val="12"/>
      <color theme="1"/>
      <name val="Arial"/>
      <family val="2"/>
      <scheme val="minor"/>
    </font>
    <font>
      <b/>
      <sz val="12"/>
      <name val="Arial"/>
      <family val="2"/>
      <scheme val="minor"/>
    </font>
    <font>
      <b/>
      <sz val="12"/>
      <color rgb="FFFF0000"/>
      <name val="Arial"/>
      <family val="2"/>
      <scheme val="minor"/>
    </font>
    <font>
      <b/>
      <sz val="11"/>
      <color rgb="FF00B050"/>
      <name val="Arial"/>
      <family val="2"/>
      <scheme val="minor"/>
    </font>
    <font>
      <b/>
      <strike/>
      <sz val="11"/>
      <color rgb="FFFF0000"/>
      <name val="Arial"/>
      <family val="2"/>
      <scheme val="minor"/>
    </font>
    <font>
      <b/>
      <strike/>
      <sz val="11"/>
      <name val="Arial"/>
      <family val="2"/>
      <scheme val="minor"/>
    </font>
    <font>
      <sz val="11"/>
      <color theme="1"/>
      <name val="Calibi"/>
    </font>
    <font>
      <b/>
      <i/>
      <sz val="11"/>
      <name val="Arial"/>
      <family val="2"/>
      <scheme val="minor"/>
    </font>
    <font>
      <b/>
      <sz val="9"/>
      <name val="Arial"/>
      <family val="2"/>
      <scheme val="minor"/>
    </font>
    <font>
      <i/>
      <sz val="9"/>
      <name val="Arial"/>
      <family val="2"/>
      <scheme val="minor"/>
    </font>
    <font>
      <b/>
      <i/>
      <sz val="11"/>
      <color theme="1"/>
      <name val="Arial"/>
      <family val="2"/>
      <scheme val="minor"/>
    </font>
    <font>
      <i/>
      <strike/>
      <sz val="11"/>
      <name val="Arial"/>
      <family val="2"/>
      <scheme val="minor"/>
    </font>
    <font>
      <i/>
      <sz val="11"/>
      <color rgb="FF000000"/>
      <name val="Arial"/>
      <family val="2"/>
      <scheme val="minor"/>
    </font>
    <font>
      <b/>
      <sz val="16"/>
      <color theme="1"/>
      <name val="Arial"/>
      <family val="2"/>
    </font>
    <font>
      <sz val="11"/>
      <color rgb="FF000000"/>
      <name val="Segoe UI"/>
      <family val="2"/>
    </font>
    <font>
      <sz val="16"/>
      <color theme="1"/>
      <name val="Arial"/>
      <family val="2"/>
      <scheme val="minor"/>
    </font>
    <font>
      <b/>
      <sz val="8.5"/>
      <color rgb="FF000000"/>
      <name val="Segoe UI"/>
      <family val="2"/>
    </font>
    <font>
      <sz val="8.5"/>
      <color rgb="FF000000"/>
      <name val="Segoe UI"/>
      <family val="2"/>
    </font>
    <font>
      <sz val="8"/>
      <color rgb="FF000000"/>
      <name val="Segoe UI"/>
      <family val="2"/>
    </font>
    <font>
      <i/>
      <sz val="8"/>
      <name val="Segoe UI"/>
      <family val="2"/>
    </font>
    <font>
      <i/>
      <sz val="8"/>
      <color rgb="FF00B050"/>
      <name val="Segoe UI"/>
      <family val="2"/>
    </font>
    <font>
      <i/>
      <sz val="11"/>
      <color theme="1"/>
      <name val="Arial"/>
      <family val="2"/>
      <scheme val="minor"/>
    </font>
    <font>
      <b/>
      <sz val="10"/>
      <name val="Arial"/>
      <family val="2"/>
      <scheme val="minor"/>
    </font>
    <font>
      <u/>
      <sz val="11"/>
      <color rgb="FF008080"/>
      <name val="Arial"/>
      <family val="2"/>
      <scheme val="minor"/>
    </font>
    <font>
      <strike/>
      <sz val="10"/>
      <name val="Arial"/>
      <family val="2"/>
    </font>
    <font>
      <u/>
      <sz val="11"/>
      <name val="Arial"/>
      <family val="2"/>
      <scheme val="minor"/>
    </font>
    <font>
      <strike/>
      <sz val="11"/>
      <color rgb="FF000000"/>
      <name val="Arial"/>
      <family val="2"/>
      <scheme val="minor"/>
    </font>
    <font>
      <sz val="11"/>
      <color rgb="FF0070C0"/>
      <name val="Arial"/>
      <family val="2"/>
      <scheme val="minor"/>
    </font>
    <font>
      <sz val="11"/>
      <color theme="4"/>
      <name val="Arial"/>
      <family val="2"/>
      <scheme val="major"/>
    </font>
    <font>
      <b/>
      <sz val="11"/>
      <color theme="4"/>
      <name val="Arial"/>
      <family val="2"/>
      <scheme val="major"/>
    </font>
    <font>
      <sz val="11"/>
      <color rgb="FF000000"/>
      <name val="Calibri"/>
      <family val="2"/>
    </font>
    <font>
      <b/>
      <sz val="14"/>
      <name val="Arial"/>
      <family val="2"/>
      <scheme val="minor"/>
    </font>
    <font>
      <vertAlign val="superscript"/>
      <sz val="11"/>
      <color rgb="FF000000"/>
      <name val="Calibri"/>
      <family val="2"/>
    </font>
    <font>
      <b/>
      <sz val="11"/>
      <color theme="1"/>
      <name val="Calibre Regular"/>
      <family val="2"/>
    </font>
    <font>
      <sz val="11"/>
      <color theme="1"/>
      <name val="Calibre Regular"/>
      <family val="2"/>
    </font>
    <font>
      <sz val="11"/>
      <name val="Calibre Regular"/>
      <family val="2"/>
    </font>
    <font>
      <sz val="11"/>
      <name val="Calibri"/>
      <family val="2"/>
    </font>
    <font>
      <sz val="10"/>
      <color rgb="FFFF0000"/>
      <name val="Arial"/>
      <family val="2"/>
    </font>
    <font>
      <b/>
      <sz val="10"/>
      <color rgb="FFFF0000"/>
      <name val="Arial"/>
      <family val="2"/>
    </font>
    <font>
      <vertAlign val="superscript"/>
      <sz val="11"/>
      <color theme="1"/>
      <name val="Arial"/>
      <family val="2"/>
      <scheme val="minor"/>
    </font>
    <font>
      <sz val="11"/>
      <name val="Calibri"/>
    </font>
    <font>
      <sz val="11"/>
      <color rgb="FFFF0000"/>
      <name val="Calibri"/>
      <family val="2"/>
    </font>
    <font>
      <b/>
      <sz val="14"/>
      <name val="Calibri"/>
      <family val="2"/>
    </font>
    <font>
      <sz val="11"/>
      <name val="Arial"/>
      <family val="2"/>
    </font>
    <font>
      <sz val="11"/>
      <color rgb="FF000000"/>
      <name val="Arial"/>
      <family val="2"/>
    </font>
    <font>
      <i/>
      <sz val="11"/>
      <color rgb="FF000000"/>
      <name val="Arial"/>
      <family val="2"/>
    </font>
    <font>
      <sz val="11"/>
      <color rgb="FF000000"/>
      <name val="Arial"/>
    </font>
  </fonts>
  <fills count="25">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rgb="FFD9D9D9"/>
        <bgColor rgb="FF000000"/>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595959"/>
        <bgColor rgb="FF000000"/>
      </patternFill>
    </fill>
    <fill>
      <patternFill patternType="solid">
        <fgColor theme="0" tint="-4.9989318521683403E-2"/>
        <bgColor indexed="64"/>
      </patternFill>
    </fill>
    <fill>
      <patternFill patternType="solid">
        <fgColor rgb="FFFFFFFF"/>
        <bgColor indexed="64"/>
      </patternFill>
    </fill>
    <fill>
      <patternFill patternType="solid">
        <fgColor theme="0" tint="-0.499984740745262"/>
        <bgColor indexed="64"/>
      </patternFill>
    </fill>
    <fill>
      <patternFill patternType="lightGray">
        <bgColor theme="0" tint="-0.14996795556505021"/>
      </patternFill>
    </fill>
    <fill>
      <patternFill patternType="solid">
        <fgColor theme="0" tint="-0.249977111117893"/>
        <bgColor indexed="64"/>
      </patternFill>
    </fill>
    <fill>
      <patternFill patternType="solid">
        <fgColor rgb="FF808080"/>
        <bgColor indexed="64"/>
      </patternFill>
    </fill>
    <fill>
      <patternFill patternType="solid">
        <fgColor rgb="FF595959"/>
        <bgColor indexed="64"/>
      </patternFill>
    </fill>
    <fill>
      <patternFill patternType="solid">
        <fgColor rgb="FFBFBFBF"/>
        <bgColor indexed="64"/>
      </patternFill>
    </fill>
    <fill>
      <patternFill patternType="solid">
        <fgColor rgb="FFE7E6E6"/>
        <bgColor indexed="64"/>
      </patternFill>
    </fill>
    <fill>
      <patternFill patternType="solid">
        <fgColor theme="0" tint="-0.34998626667073579"/>
        <bgColor indexed="64"/>
      </patternFill>
    </fill>
    <fill>
      <patternFill patternType="solid">
        <fgColor theme="2"/>
        <bgColor indexed="64"/>
      </patternFill>
    </fill>
    <fill>
      <patternFill patternType="solid">
        <fgColor theme="1" tint="0.499984740745262"/>
        <bgColor indexed="64"/>
      </patternFill>
    </fill>
    <fill>
      <patternFill patternType="solid">
        <fgColor rgb="FFA6A6A6"/>
        <bgColor indexed="64"/>
      </patternFill>
    </fill>
    <fill>
      <patternFill patternType="solid">
        <fgColor rgb="FFFFFF00"/>
        <bgColor indexed="64"/>
      </patternFill>
    </fill>
    <fill>
      <patternFill patternType="solid">
        <fgColor rgb="FFFFFFFF"/>
        <bgColor rgb="FF000000"/>
      </patternFill>
    </fill>
    <fill>
      <patternFill patternType="solid">
        <fgColor theme="8" tint="0.79998168889431442"/>
        <bgColor indexed="64"/>
      </patternFill>
    </fill>
  </fills>
  <borders count="3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medium">
        <color rgb="FF000000"/>
      </left>
      <right/>
      <top/>
      <bottom/>
      <diagonal/>
    </border>
    <border>
      <left/>
      <right style="medium">
        <color indexed="64"/>
      </right>
      <top/>
      <bottom/>
      <diagonal/>
    </border>
    <border>
      <left/>
      <right style="thin">
        <color rgb="FF000000"/>
      </right>
      <top style="thin">
        <color indexed="64"/>
      </top>
      <bottom style="thin">
        <color indexed="64"/>
      </bottom>
      <diagonal/>
    </border>
    <border>
      <left/>
      <right style="thin">
        <color rgb="FF000000"/>
      </right>
      <top style="thin">
        <color indexed="64"/>
      </top>
      <bottom/>
      <diagonal/>
    </border>
    <border>
      <left/>
      <right style="thin">
        <color rgb="FF000000"/>
      </right>
      <top/>
      <bottom/>
      <diagonal/>
    </border>
    <border>
      <left/>
      <right style="thin">
        <color rgb="FF000000"/>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style="thin">
        <color indexed="64"/>
      </top>
      <bottom/>
      <diagonal/>
    </border>
    <border>
      <left style="thin">
        <color rgb="FF000000"/>
      </left>
      <right/>
      <top/>
      <bottom/>
      <diagonal/>
    </border>
    <border>
      <left style="thin">
        <color rgb="FF000000"/>
      </left>
      <right/>
      <top/>
      <bottom style="thin">
        <color indexed="64"/>
      </bottom>
      <diagonal/>
    </border>
    <border diagonalUp="1" diagonalDown="1">
      <left style="thin">
        <color indexed="64"/>
      </left>
      <right/>
      <top style="thin">
        <color indexed="64"/>
      </top>
      <bottom style="thin">
        <color indexed="64"/>
      </bottom>
      <diagonal style="thin">
        <color indexed="64"/>
      </diagonal>
    </border>
    <border diagonalUp="1" diagonalDown="1">
      <left/>
      <right/>
      <top style="thin">
        <color indexed="64"/>
      </top>
      <bottom style="thin">
        <color indexed="64"/>
      </bottom>
      <diagonal style="thin">
        <color indexed="64"/>
      </diagonal>
    </border>
    <border diagonalUp="1" diagonalDown="1">
      <left/>
      <right style="thin">
        <color indexed="64"/>
      </right>
      <top style="thin">
        <color indexed="64"/>
      </top>
      <bottom style="thin">
        <color indexed="64"/>
      </bottom>
      <diagonal style="thin">
        <color indexed="64"/>
      </diagonal>
    </border>
  </borders>
  <cellStyleXfs count="16">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9" fillId="0" borderId="0"/>
    <xf numFmtId="0" fontId="21" fillId="0" borderId="0"/>
    <xf numFmtId="0" fontId="9" fillId="0" borderId="0">
      <alignment vertical="center"/>
    </xf>
    <xf numFmtId="0" fontId="26" fillId="0" borderId="0" applyNumberFormat="0" applyFill="0" applyBorder="0" applyAlignment="0" applyProtection="0"/>
    <xf numFmtId="0" fontId="9" fillId="0" borderId="0">
      <alignment vertical="center"/>
    </xf>
    <xf numFmtId="0" fontId="27" fillId="5" borderId="5" applyFont="0" applyBorder="0">
      <alignment horizontal="center" wrapText="1"/>
    </xf>
    <xf numFmtId="3" fontId="9" fillId="6" borderId="2" applyFont="0">
      <alignment horizontal="right" vertical="center"/>
      <protection locked="0"/>
    </xf>
    <xf numFmtId="0" fontId="9" fillId="0" borderId="0"/>
    <xf numFmtId="0" fontId="9" fillId="0" borderId="0"/>
    <xf numFmtId="0" fontId="9" fillId="0" borderId="0"/>
    <xf numFmtId="0" fontId="9" fillId="0" borderId="0"/>
    <xf numFmtId="9" fontId="1" fillId="0" borderId="0" applyFont="0" applyFill="0" applyBorder="0" applyAlignment="0" applyProtection="0"/>
    <xf numFmtId="43" fontId="1" fillId="0" borderId="0" applyFont="0" applyFill="0" applyBorder="0" applyAlignment="0" applyProtection="0"/>
  </cellStyleXfs>
  <cellXfs count="994">
    <xf numFmtId="0" fontId="0" fillId="0" borderId="0" xfId="0"/>
    <xf numFmtId="0" fontId="5" fillId="0" borderId="0" xfId="0" applyFont="1"/>
    <xf numFmtId="0" fontId="6" fillId="0" borderId="0" xfId="0" applyFont="1"/>
    <xf numFmtId="0" fontId="7" fillId="0" borderId="0" xfId="0" applyFont="1"/>
    <xf numFmtId="0" fontId="5" fillId="0" borderId="0" xfId="3" applyFont="1" applyAlignment="1">
      <alignment horizontal="left" vertical="top" wrapText="1"/>
    </xf>
    <xf numFmtId="0" fontId="8" fillId="0" borderId="0" xfId="0" applyFont="1"/>
    <xf numFmtId="0" fontId="5" fillId="0" borderId="0" xfId="2" applyFont="1" applyFill="1" applyBorder="1" applyAlignment="1">
      <alignment horizontal="left"/>
    </xf>
    <xf numFmtId="0" fontId="5" fillId="0" borderId="0" xfId="2" applyFont="1" applyFill="1" applyBorder="1" applyAlignment="1">
      <alignment wrapText="1"/>
    </xf>
    <xf numFmtId="0" fontId="5" fillId="0" borderId="0" xfId="2" applyFont="1" applyBorder="1" applyAlignment="1">
      <alignment horizontal="left"/>
    </xf>
    <xf numFmtId="0" fontId="0" fillId="2" borderId="0" xfId="0" applyFill="1"/>
    <xf numFmtId="0" fontId="11" fillId="0" borderId="0" xfId="0" applyFont="1"/>
    <xf numFmtId="0" fontId="0" fillId="2" borderId="0" xfId="0" quotePrefix="1" applyFill="1"/>
    <xf numFmtId="0" fontId="6" fillId="0" borderId="0" xfId="0" applyFont="1" applyAlignment="1">
      <alignment horizontal="left"/>
    </xf>
    <xf numFmtId="0" fontId="13" fillId="0" borderId="0" xfId="0" applyFont="1"/>
    <xf numFmtId="0" fontId="13" fillId="0" borderId="0" xfId="2" applyFont="1" applyFill="1" applyBorder="1" applyAlignment="1">
      <alignment horizontal="left"/>
    </xf>
    <xf numFmtId="0" fontId="13" fillId="0" borderId="0" xfId="2" applyFont="1" applyFill="1" applyBorder="1" applyAlignment="1"/>
    <xf numFmtId="0" fontId="13" fillId="0" borderId="0" xfId="2" quotePrefix="1" applyFont="1" applyFill="1" applyBorder="1" applyAlignment="1">
      <alignment horizontal="left"/>
    </xf>
    <xf numFmtId="0" fontId="6" fillId="0" borderId="0" xfId="0" applyFont="1" applyAlignment="1">
      <alignment vertical="top" wrapText="1"/>
    </xf>
    <xf numFmtId="0" fontId="14" fillId="0" borderId="0" xfId="0" applyFont="1" applyAlignment="1">
      <alignment horizontal="left"/>
    </xf>
    <xf numFmtId="0" fontId="14" fillId="0" borderId="0" xfId="0" applyFont="1"/>
    <xf numFmtId="0" fontId="15" fillId="0" borderId="0" xfId="0" applyFont="1" applyAlignment="1">
      <alignment horizontal="left"/>
    </xf>
    <xf numFmtId="0" fontId="13" fillId="0" borderId="0" xfId="0" applyFont="1" applyAlignment="1">
      <alignment horizontal="left"/>
    </xf>
    <xf numFmtId="0" fontId="13" fillId="0" borderId="0" xfId="2" applyFont="1" applyFill="1" applyBorder="1"/>
    <xf numFmtId="0" fontId="15" fillId="0" borderId="0" xfId="0" applyFont="1" applyAlignment="1">
      <alignment vertical="top" wrapText="1"/>
    </xf>
    <xf numFmtId="0" fontId="15" fillId="0" borderId="0" xfId="0" applyFont="1"/>
    <xf numFmtId="0" fontId="13" fillId="0" borderId="0" xfId="0" quotePrefix="1" applyFont="1" applyAlignment="1">
      <alignment horizontal="left"/>
    </xf>
    <xf numFmtId="0" fontId="16" fillId="0" borderId="0" xfId="0" applyFont="1"/>
    <xf numFmtId="0" fontId="0" fillId="0" borderId="0" xfId="0" applyAlignment="1">
      <alignment horizontal="right"/>
    </xf>
    <xf numFmtId="0" fontId="2" fillId="0" borderId="0" xfId="0" applyFont="1"/>
    <xf numFmtId="0" fontId="3" fillId="0" borderId="0" xfId="0" applyFont="1"/>
    <xf numFmtId="0" fontId="17" fillId="0" borderId="0" xfId="0" applyFont="1" applyAlignment="1">
      <alignment vertical="center" wrapText="1"/>
    </xf>
    <xf numFmtId="0" fontId="18" fillId="0" borderId="1" xfId="0" applyFont="1" applyBorder="1" applyAlignment="1">
      <alignment vertical="center" wrapText="1"/>
    </xf>
    <xf numFmtId="0" fontId="0" fillId="0" borderId="2" xfId="0" applyBorder="1" applyAlignment="1">
      <alignment horizontal="right" vertical="center" wrapText="1"/>
    </xf>
    <xf numFmtId="0" fontId="17" fillId="0" borderId="3" xfId="0" applyFont="1" applyBorder="1" applyAlignment="1">
      <alignment vertical="center" wrapText="1"/>
    </xf>
    <xf numFmtId="0" fontId="17" fillId="0" borderId="4" xfId="0" applyFont="1" applyBorder="1" applyAlignment="1">
      <alignment vertical="center" wrapText="1"/>
    </xf>
    <xf numFmtId="0" fontId="19" fillId="0" borderId="2" xfId="0" applyFont="1" applyBorder="1" applyAlignment="1">
      <alignment horizontal="left" vertical="center" wrapText="1"/>
    </xf>
    <xf numFmtId="0" fontId="19" fillId="0" borderId="2" xfId="0" applyFont="1" applyBorder="1" applyAlignment="1">
      <alignment vertical="center" wrapText="1"/>
    </xf>
    <xf numFmtId="164" fontId="19" fillId="0" borderId="2"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0" fontId="19" fillId="0" borderId="2" xfId="0" applyNumberFormat="1" applyFont="1" applyBorder="1" applyAlignment="1">
      <alignment horizontal="right" vertical="center" wrapText="1"/>
    </xf>
    <xf numFmtId="0" fontId="19" fillId="0" borderId="2" xfId="0" applyFont="1" applyBorder="1" applyAlignment="1">
      <alignment horizontal="left" vertical="center" wrapText="1" indent="1"/>
    </xf>
    <xf numFmtId="0" fontId="5" fillId="0" borderId="2" xfId="0" applyFont="1" applyBorder="1" applyAlignment="1">
      <alignment horizontal="left" vertical="center" wrapText="1"/>
    </xf>
    <xf numFmtId="0" fontId="5" fillId="0" borderId="2" xfId="0" applyFont="1" applyBorder="1" applyAlignment="1">
      <alignment vertical="center" wrapText="1"/>
    </xf>
    <xf numFmtId="10" fontId="5" fillId="0" borderId="2" xfId="0" applyNumberFormat="1" applyFont="1" applyBorder="1" applyAlignment="1">
      <alignment horizontal="right" vertical="center" wrapText="1"/>
    </xf>
    <xf numFmtId="0" fontId="5" fillId="0" borderId="2" xfId="0" applyFont="1" applyBorder="1" applyAlignment="1">
      <alignment horizontal="justify" vertical="center" wrapText="1"/>
    </xf>
    <xf numFmtId="165" fontId="5" fillId="0" borderId="2" xfId="0" applyNumberFormat="1" applyFont="1" applyBorder="1" applyAlignment="1">
      <alignment horizontal="right" vertical="center" wrapText="1"/>
    </xf>
    <xf numFmtId="0" fontId="5" fillId="0" borderId="2" xfId="0" applyFont="1" applyBorder="1" applyAlignment="1">
      <alignment horizontal="right" vertical="center" wrapText="1"/>
    </xf>
    <xf numFmtId="0" fontId="5" fillId="0" borderId="2" xfId="0" applyFont="1" applyBorder="1" applyAlignment="1">
      <alignment horizontal="left" vertical="center" wrapText="1" indent="1"/>
    </xf>
    <xf numFmtId="0" fontId="19" fillId="0" borderId="2" xfId="0" applyFont="1" applyBorder="1" applyAlignment="1">
      <alignment horizontal="right" vertical="center" wrapText="1"/>
    </xf>
    <xf numFmtId="0" fontId="19" fillId="0" borderId="2" xfId="0" applyFont="1" applyBorder="1" applyAlignment="1">
      <alignment horizontal="justify" vertical="center" wrapText="1"/>
    </xf>
    <xf numFmtId="0" fontId="22" fillId="0" borderId="0" xfId="0" applyFont="1"/>
    <xf numFmtId="0" fontId="22" fillId="0" borderId="0" xfId="0" applyFont="1" applyAlignment="1">
      <alignment horizontal="right"/>
    </xf>
    <xf numFmtId="0" fontId="0" fillId="0" borderId="0" xfId="0" applyAlignment="1">
      <alignment wrapText="1"/>
    </xf>
    <xf numFmtId="0" fontId="23" fillId="0" borderId="0" xfId="0" applyFont="1"/>
    <xf numFmtId="0" fontId="19" fillId="0" borderId="0" xfId="0" applyFont="1" applyAlignment="1">
      <alignment horizontal="right"/>
    </xf>
    <xf numFmtId="0" fontId="19" fillId="0" borderId="0" xfId="0" applyFont="1"/>
    <xf numFmtId="0" fontId="20" fillId="0" borderId="0" xfId="0" applyFont="1"/>
    <xf numFmtId="0" fontId="20" fillId="4" borderId="2" xfId="0" applyFont="1" applyFill="1" applyBorder="1" applyAlignment="1">
      <alignment horizontal="left" vertical="center" wrapText="1"/>
    </xf>
    <xf numFmtId="0" fontId="20" fillId="4" borderId="5" xfId="0" applyFont="1" applyFill="1" applyBorder="1" applyAlignment="1">
      <alignment horizontal="left" vertical="center" wrapText="1"/>
    </xf>
    <xf numFmtId="0" fontId="20" fillId="4" borderId="6" xfId="0" applyFont="1" applyFill="1" applyBorder="1" applyAlignment="1">
      <alignment horizontal="left" vertical="center" wrapText="1"/>
    </xf>
    <xf numFmtId="0" fontId="8" fillId="4" borderId="5" xfId="0" applyFont="1" applyFill="1" applyBorder="1" applyAlignment="1">
      <alignment horizontal="left" vertical="center" wrapText="1"/>
    </xf>
    <xf numFmtId="0" fontId="8" fillId="4" borderId="6" xfId="0" applyFont="1" applyFill="1" applyBorder="1" applyAlignment="1">
      <alignment horizontal="left" vertical="center" wrapText="1"/>
    </xf>
    <xf numFmtId="0" fontId="24" fillId="0" borderId="0" xfId="0" applyFont="1"/>
    <xf numFmtId="0" fontId="24" fillId="0" borderId="0" xfId="0" applyFont="1" applyAlignment="1">
      <alignment horizontal="right"/>
    </xf>
    <xf numFmtId="0" fontId="7" fillId="0" borderId="0" xfId="5" applyFont="1" applyAlignment="1">
      <alignment vertical="top"/>
    </xf>
    <xf numFmtId="0" fontId="25" fillId="0" borderId="0" xfId="5" applyFont="1" applyAlignment="1">
      <alignment vertical="top"/>
    </xf>
    <xf numFmtId="0" fontId="5" fillId="0" borderId="0" xfId="5" applyFont="1" applyAlignment="1">
      <alignment vertical="top"/>
    </xf>
    <xf numFmtId="0" fontId="8" fillId="0" borderId="0" xfId="6" applyFont="1" applyFill="1" applyBorder="1" applyAlignment="1">
      <alignment horizontal="left" vertical="top"/>
    </xf>
    <xf numFmtId="0" fontId="8" fillId="0" borderId="0" xfId="6" applyFont="1" applyFill="1" applyBorder="1" applyAlignment="1">
      <alignment vertical="top"/>
    </xf>
    <xf numFmtId="0" fontId="8" fillId="0" borderId="8" xfId="6" applyFont="1" applyFill="1" applyBorder="1" applyAlignment="1">
      <alignment vertical="top"/>
    </xf>
    <xf numFmtId="0" fontId="8" fillId="0" borderId="1" xfId="6" applyFont="1" applyFill="1" applyBorder="1" applyAlignment="1">
      <alignment vertical="top"/>
    </xf>
    <xf numFmtId="0" fontId="8" fillId="0" borderId="2" xfId="6" applyFont="1" applyFill="1" applyBorder="1" applyAlignment="1">
      <alignment horizontal="right" vertical="top" wrapText="1"/>
    </xf>
    <xf numFmtId="0" fontId="5" fillId="0" borderId="2" xfId="7" quotePrefix="1" applyFont="1" applyBorder="1" applyAlignment="1">
      <alignment horizontal="right" vertical="top"/>
    </xf>
    <xf numFmtId="0" fontId="5" fillId="5" borderId="0" xfId="5" applyFont="1" applyFill="1" applyAlignment="1">
      <alignment vertical="top"/>
    </xf>
    <xf numFmtId="0" fontId="8" fillId="0" borderId="9" xfId="6" applyFont="1" applyFill="1" applyBorder="1" applyAlignment="1">
      <alignment vertical="top"/>
    </xf>
    <xf numFmtId="0" fontId="8" fillId="0" borderId="4" xfId="6" applyFont="1" applyFill="1" applyBorder="1" applyAlignment="1">
      <alignment vertical="top"/>
    </xf>
    <xf numFmtId="0" fontId="8" fillId="0" borderId="2" xfId="8" applyFont="1" applyFill="1" applyBorder="1" applyAlignment="1">
      <alignment horizontal="right" vertical="top" wrapText="1"/>
    </xf>
    <xf numFmtId="3" fontId="5" fillId="2" borderId="2" xfId="9" applyFont="1" applyFill="1" applyAlignment="1">
      <alignment horizontal="right" vertical="top"/>
      <protection locked="0"/>
    </xf>
    <xf numFmtId="49" fontId="5" fillId="0" borderId="2" xfId="7" quotePrefix="1" applyNumberFormat="1" applyFont="1" applyBorder="1" applyAlignment="1">
      <alignment horizontal="left" vertical="top"/>
    </xf>
    <xf numFmtId="0" fontId="5" fillId="0" borderId="2" xfId="7" applyFont="1" applyBorder="1" applyAlignment="1">
      <alignment horizontal="left" vertical="top" wrapText="1"/>
    </xf>
    <xf numFmtId="165" fontId="5" fillId="0" borderId="2" xfId="9" applyNumberFormat="1" applyFont="1" applyFill="1" applyAlignment="1">
      <alignment horizontal="right" vertical="top"/>
      <protection locked="0"/>
    </xf>
    <xf numFmtId="0" fontId="5" fillId="0" borderId="2" xfId="7" applyFont="1" applyBorder="1" applyAlignment="1">
      <alignment horizontal="left" vertical="top" wrapText="1" indent="1"/>
    </xf>
    <xf numFmtId="0" fontId="5" fillId="0" borderId="2" xfId="7" applyFont="1" applyBorder="1" applyAlignment="1">
      <alignment horizontal="left" vertical="top"/>
    </xf>
    <xf numFmtId="10" fontId="5" fillId="0" borderId="2" xfId="9" applyNumberFormat="1" applyFont="1" applyFill="1" applyAlignment="1">
      <alignment horizontal="right" vertical="top"/>
      <protection locked="0"/>
    </xf>
    <xf numFmtId="3" fontId="28" fillId="0" borderId="2" xfId="9" applyFont="1" applyFill="1" applyAlignment="1">
      <alignment horizontal="right" vertical="top"/>
      <protection locked="0"/>
    </xf>
    <xf numFmtId="0" fontId="5" fillId="0" borderId="0" xfId="5" applyFont="1" applyAlignment="1">
      <alignment vertical="top" wrapText="1"/>
    </xf>
    <xf numFmtId="0" fontId="25" fillId="5" borderId="0" xfId="5" applyFont="1" applyFill="1" applyAlignment="1">
      <alignment vertical="top"/>
    </xf>
    <xf numFmtId="16" fontId="13" fillId="0" borderId="0" xfId="2" quotePrefix="1" applyNumberFormat="1" applyFont="1" applyBorder="1" applyAlignment="1">
      <alignment horizontal="left"/>
    </xf>
    <xf numFmtId="0" fontId="13" fillId="7" borderId="0" xfId="2" applyFont="1" applyFill="1" applyBorder="1" applyAlignment="1">
      <alignment wrapText="1"/>
    </xf>
    <xf numFmtId="0" fontId="5" fillId="7" borderId="0" xfId="2" applyFont="1" applyFill="1" applyBorder="1" applyAlignment="1">
      <alignment wrapText="1"/>
    </xf>
    <xf numFmtId="0" fontId="0" fillId="0" borderId="0" xfId="0" applyAlignment="1">
      <alignment horizontal="left"/>
    </xf>
    <xf numFmtId="0" fontId="29" fillId="0" borderId="0" xfId="0" applyFont="1" applyAlignment="1">
      <alignment vertical="center"/>
    </xf>
    <xf numFmtId="0" fontId="5" fillId="0" borderId="0" xfId="10" applyFont="1"/>
    <xf numFmtId="0" fontId="30" fillId="0" borderId="0" xfId="0" applyFont="1" applyAlignment="1">
      <alignment horizontal="left" vertical="top"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8" fillId="0" borderId="2" xfId="0" applyFont="1" applyBorder="1" applyAlignment="1">
      <alignment horizontal="left" vertical="center" wrapText="1"/>
    </xf>
    <xf numFmtId="0" fontId="31" fillId="8" borderId="2" xfId="0" applyFont="1" applyFill="1" applyBorder="1" applyAlignment="1">
      <alignment horizontal="right" vertical="center" wrapText="1"/>
    </xf>
    <xf numFmtId="0" fontId="5" fillId="0" borderId="0" xfId="0" applyFont="1" applyAlignment="1">
      <alignment horizontal="justify"/>
    </xf>
    <xf numFmtId="0" fontId="5" fillId="0" borderId="0" xfId="0" applyFont="1" applyAlignment="1">
      <alignment vertical="top" wrapText="1"/>
    </xf>
    <xf numFmtId="0" fontId="32" fillId="0" borderId="0" xfId="0" applyFont="1" applyAlignment="1">
      <alignment vertical="top" wrapText="1"/>
    </xf>
    <xf numFmtId="0" fontId="32" fillId="0" borderId="0" xfId="0" applyFont="1"/>
    <xf numFmtId="16" fontId="13" fillId="0" borderId="0" xfId="2" quotePrefix="1" applyNumberFormat="1" applyFont="1" applyFill="1" applyBorder="1" applyAlignment="1">
      <alignment horizontal="left"/>
    </xf>
    <xf numFmtId="0" fontId="13" fillId="0" borderId="0" xfId="2" quotePrefix="1" applyFont="1" applyBorder="1" applyAlignment="1">
      <alignment horizontal="left"/>
    </xf>
    <xf numFmtId="16" fontId="13" fillId="0" borderId="0" xfId="0" quotePrefix="1" applyNumberFormat="1" applyFont="1" applyAlignment="1">
      <alignment horizontal="left"/>
    </xf>
    <xf numFmtId="0" fontId="33" fillId="0" borderId="0" xfId="0" applyFont="1"/>
    <xf numFmtId="0" fontId="20" fillId="0" borderId="0" xfId="0" applyFont="1" applyAlignment="1">
      <alignment vertical="center"/>
    </xf>
    <xf numFmtId="0" fontId="20" fillId="0" borderId="0" xfId="0" applyFont="1" applyAlignment="1">
      <alignment vertical="center" wrapText="1"/>
    </xf>
    <xf numFmtId="0" fontId="8" fillId="0" borderId="2" xfId="0" applyFont="1" applyBorder="1" applyAlignment="1">
      <alignment horizontal="right"/>
    </xf>
    <xf numFmtId="0" fontId="8" fillId="0" borderId="2" xfId="0" applyFont="1" applyBorder="1" applyAlignment="1">
      <alignment horizontal="right" vertical="center"/>
    </xf>
    <xf numFmtId="0" fontId="8" fillId="0" borderId="2" xfId="0" applyFont="1" applyBorder="1" applyAlignment="1">
      <alignment horizontal="right" vertical="center" wrapText="1"/>
    </xf>
    <xf numFmtId="0" fontId="5" fillId="0" borderId="11" xfId="0" applyFont="1" applyBorder="1" applyAlignment="1">
      <alignment horizontal="left" vertical="center" wrapText="1"/>
    </xf>
    <xf numFmtId="164" fontId="5" fillId="0" borderId="11" xfId="0" applyNumberFormat="1" applyFont="1" applyBorder="1" applyAlignment="1">
      <alignment horizontal="right" vertical="center" wrapText="1"/>
    </xf>
    <xf numFmtId="164" fontId="5" fillId="0" borderId="2" xfId="0" applyNumberFormat="1" applyFont="1" applyBorder="1" applyAlignment="1">
      <alignment horizontal="right" vertical="center" wrapText="1"/>
    </xf>
    <xf numFmtId="0" fontId="5" fillId="0" borderId="2" xfId="0" applyFont="1" applyBorder="1" applyAlignment="1">
      <alignment horizontal="right" vertical="center"/>
    </xf>
    <xf numFmtId="0" fontId="5" fillId="0" borderId="2" xfId="0" applyFont="1" applyBorder="1" applyAlignment="1">
      <alignment horizontal="right"/>
    </xf>
    <xf numFmtId="164" fontId="5" fillId="0" borderId="2" xfId="0" applyNumberFormat="1" applyFont="1" applyBorder="1" applyAlignment="1">
      <alignment horizontal="right" wrapText="1"/>
    </xf>
    <xf numFmtId="0" fontId="34" fillId="0" borderId="2" xfId="0" applyFont="1" applyBorder="1" applyAlignment="1">
      <alignment horizontal="right" vertical="center"/>
    </xf>
    <xf numFmtId="0" fontId="35" fillId="0" borderId="2" xfId="0" applyFont="1" applyBorder="1" applyAlignment="1">
      <alignment horizontal="right" vertical="center"/>
    </xf>
    <xf numFmtId="0" fontId="35" fillId="0" borderId="2" xfId="0" applyFont="1" applyBorder="1" applyAlignment="1">
      <alignment horizontal="right" vertical="center" wrapText="1"/>
    </xf>
    <xf numFmtId="0" fontId="8" fillId="0" borderId="2" xfId="0" applyFont="1" applyBorder="1" applyAlignment="1">
      <alignment horizontal="left" vertical="center" wrapText="1" indent="1"/>
    </xf>
    <xf numFmtId="0" fontId="10" fillId="0" borderId="0" xfId="0" applyFont="1" applyAlignment="1">
      <alignment horizontal="left" vertical="center"/>
    </xf>
    <xf numFmtId="0" fontId="10" fillId="0" borderId="0" xfId="0" applyFont="1"/>
    <xf numFmtId="0" fontId="34" fillId="0" borderId="2" xfId="0" applyFont="1" applyBorder="1" applyAlignment="1">
      <alignment horizontal="right" wrapText="1"/>
    </xf>
    <xf numFmtId="0" fontId="5" fillId="0" borderId="2" xfId="0" applyFont="1" applyBorder="1" applyAlignment="1">
      <alignment horizontal="right" wrapText="1"/>
    </xf>
    <xf numFmtId="0" fontId="5" fillId="0" borderId="0" xfId="0" applyFont="1" applyAlignment="1">
      <alignment wrapText="1"/>
    </xf>
    <xf numFmtId="0" fontId="8" fillId="0" borderId="0" xfId="0" applyFont="1" applyAlignment="1">
      <alignment wrapText="1"/>
    </xf>
    <xf numFmtId="0" fontId="13" fillId="0" borderId="0" xfId="0" applyFont="1" applyAlignment="1">
      <alignment wrapText="1"/>
    </xf>
    <xf numFmtId="0" fontId="7" fillId="0" borderId="0" xfId="0" applyFont="1" applyAlignment="1">
      <alignment vertical="center"/>
    </xf>
    <xf numFmtId="0" fontId="5" fillId="0" borderId="2" xfId="0" applyFont="1" applyBorder="1" applyAlignment="1">
      <alignment vertical="center"/>
    </xf>
    <xf numFmtId="0" fontId="0" fillId="0" borderId="0" xfId="0" applyAlignment="1">
      <alignment horizontal="center"/>
    </xf>
    <xf numFmtId="0" fontId="19" fillId="0" borderId="0" xfId="0" applyFont="1" applyAlignment="1">
      <alignment vertical="center"/>
    </xf>
    <xf numFmtId="0" fontId="19" fillId="0" borderId="1" xfId="0" applyFont="1" applyBorder="1" applyAlignment="1">
      <alignment vertical="center"/>
    </xf>
    <xf numFmtId="0" fontId="19" fillId="0" borderId="3" xfId="0" applyFont="1" applyBorder="1" applyAlignment="1">
      <alignment vertical="center"/>
    </xf>
    <xf numFmtId="0" fontId="19" fillId="0" borderId="4" xfId="0" applyFont="1" applyBorder="1" applyAlignment="1">
      <alignment vertical="center"/>
    </xf>
    <xf numFmtId="0" fontId="20" fillId="0" borderId="2" xfId="0" applyFont="1" applyBorder="1" applyAlignment="1">
      <alignment horizontal="right" vertical="center" wrapText="1"/>
    </xf>
    <xf numFmtId="165" fontId="0" fillId="0" borderId="0" xfId="0" applyNumberFormat="1"/>
    <xf numFmtId="0" fontId="5" fillId="9" borderId="2" xfId="0" applyFont="1" applyFill="1" applyBorder="1" applyAlignment="1">
      <alignment horizontal="right" vertical="center" wrapText="1"/>
    </xf>
    <xf numFmtId="164" fontId="5" fillId="9" borderId="2" xfId="0" applyNumberFormat="1" applyFont="1" applyFill="1" applyBorder="1" applyAlignment="1">
      <alignment horizontal="right" vertical="center" wrapText="1"/>
    </xf>
    <xf numFmtId="164" fontId="0" fillId="0" borderId="0" xfId="0" applyNumberFormat="1"/>
    <xf numFmtId="164" fontId="38" fillId="0" borderId="2" xfId="0" applyNumberFormat="1" applyFont="1" applyBorder="1" applyAlignment="1">
      <alignment horizontal="right" vertical="center" wrapText="1"/>
    </xf>
    <xf numFmtId="0" fontId="8" fillId="0" borderId="2" xfId="0" applyFont="1" applyBorder="1" applyAlignment="1">
      <alignment vertical="center" wrapText="1"/>
    </xf>
    <xf numFmtId="0" fontId="19" fillId="0" borderId="0" xfId="0" applyFont="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left" vertical="center" wrapText="1"/>
    </xf>
    <xf numFmtId="0" fontId="39" fillId="0" borderId="0" xfId="0" applyFont="1" applyAlignment="1">
      <alignment wrapText="1"/>
    </xf>
    <xf numFmtId="0" fontId="40" fillId="0" borderId="0" xfId="0" applyFont="1"/>
    <xf numFmtId="0" fontId="16" fillId="0" borderId="0" xfId="0" applyFont="1" applyAlignment="1">
      <alignment wrapText="1"/>
    </xf>
    <xf numFmtId="0" fontId="0" fillId="0" borderId="3" xfId="0" applyBorder="1"/>
    <xf numFmtId="0" fontId="19" fillId="0" borderId="4" xfId="0" applyFont="1" applyBorder="1" applyAlignment="1">
      <alignment horizontal="center" vertical="center" wrapText="1"/>
    </xf>
    <xf numFmtId="0" fontId="3" fillId="0" borderId="0" xfId="0" applyFont="1" applyAlignment="1">
      <alignment wrapText="1"/>
    </xf>
    <xf numFmtId="0" fontId="0" fillId="10" borderId="2" xfId="0" applyFill="1" applyBorder="1" applyAlignment="1">
      <alignment horizontal="right" vertical="center" wrapText="1"/>
    </xf>
    <xf numFmtId="0" fontId="5" fillId="10" borderId="2" xfId="0" applyFont="1" applyFill="1" applyBorder="1" applyAlignment="1">
      <alignment horizontal="right" vertical="center" wrapText="1"/>
    </xf>
    <xf numFmtId="0" fontId="0" fillId="0" borderId="2" xfId="0" quotePrefix="1" applyBorder="1" applyAlignment="1">
      <alignment horizontal="left"/>
    </xf>
    <xf numFmtId="0" fontId="8" fillId="2" borderId="2" xfId="7" applyFont="1" applyFill="1" applyBorder="1" applyAlignment="1">
      <alignment horizontal="left" vertical="center" wrapText="1"/>
    </xf>
    <xf numFmtId="3" fontId="5" fillId="2" borderId="2" xfId="9" applyFont="1" applyFill="1">
      <alignment horizontal="right" vertical="center"/>
      <protection locked="0"/>
    </xf>
    <xf numFmtId="0" fontId="0" fillId="2" borderId="2" xfId="0" applyFill="1" applyBorder="1" applyAlignment="1">
      <alignment horizontal="right"/>
    </xf>
    <xf numFmtId="0" fontId="0" fillId="0" borderId="2" xfId="0" applyBorder="1" applyAlignment="1">
      <alignment horizontal="left"/>
    </xf>
    <xf numFmtId="0" fontId="5" fillId="5" borderId="2" xfId="7" applyFont="1" applyFill="1" applyBorder="1" applyAlignment="1">
      <alignment horizontal="left" vertical="center" wrapText="1" indent="1"/>
    </xf>
    <xf numFmtId="165" fontId="5" fillId="0" borderId="2" xfId="9" applyNumberFormat="1" applyFont="1" applyFill="1" applyAlignment="1">
      <alignment horizontal="right" vertical="center" wrapText="1"/>
      <protection locked="0"/>
    </xf>
    <xf numFmtId="165" fontId="5" fillId="0" borderId="2" xfId="9" quotePrefix="1" applyNumberFormat="1" applyFont="1" applyFill="1" applyAlignment="1">
      <alignment horizontal="right" vertical="center" wrapText="1"/>
      <protection locked="0"/>
    </xf>
    <xf numFmtId="10" fontId="5" fillId="0" borderId="2" xfId="9" applyNumberFormat="1" applyFont="1" applyFill="1" applyAlignment="1">
      <alignment horizontal="right" vertical="center" wrapText="1"/>
      <protection locked="0"/>
    </xf>
    <xf numFmtId="165" fontId="5" fillId="0" borderId="2" xfId="9" applyNumberFormat="1" applyFont="1" applyFill="1">
      <alignment horizontal="right" vertical="center"/>
      <protection locked="0"/>
    </xf>
    <xf numFmtId="10" fontId="5" fillId="0" borderId="2" xfId="9" applyNumberFormat="1" applyFont="1" applyFill="1">
      <alignment horizontal="right" vertical="center"/>
      <protection locked="0"/>
    </xf>
    <xf numFmtId="0" fontId="0" fillId="0" borderId="2" xfId="0" quotePrefix="1" applyBorder="1" applyAlignment="1">
      <alignment horizontal="left" vertical="center"/>
    </xf>
    <xf numFmtId="0" fontId="42" fillId="0" borderId="0" xfId="0" applyFont="1"/>
    <xf numFmtId="0" fontId="5" fillId="0" borderId="2" xfId="7" applyFont="1" applyBorder="1" applyAlignment="1">
      <alignment horizontal="left" vertical="center" wrapText="1"/>
    </xf>
    <xf numFmtId="165" fontId="43" fillId="0" borderId="2" xfId="9" applyNumberFormat="1" applyFont="1" applyFill="1">
      <alignment horizontal="right" vertical="center"/>
      <protection locked="0"/>
    </xf>
    <xf numFmtId="10" fontId="43" fillId="0" borderId="2" xfId="9" applyNumberFormat="1" applyFont="1" applyFill="1" applyAlignment="1">
      <alignment horizontal="right" vertical="center" wrapText="1"/>
      <protection locked="0"/>
    </xf>
    <xf numFmtId="165" fontId="43" fillId="0" borderId="2" xfId="9" applyNumberFormat="1" applyFont="1" applyFill="1" applyAlignment="1">
      <alignment horizontal="right" vertical="center" wrapText="1"/>
      <protection locked="0"/>
    </xf>
    <xf numFmtId="0" fontId="16" fillId="0" borderId="0" xfId="0" applyFont="1" applyAlignment="1">
      <alignment vertical="center"/>
    </xf>
    <xf numFmtId="0" fontId="3" fillId="0" borderId="10" xfId="0" applyFont="1" applyBorder="1" applyAlignment="1">
      <alignment horizontal="center" vertical="center" wrapText="1"/>
    </xf>
    <xf numFmtId="0" fontId="8" fillId="0" borderId="0" xfId="6" applyFont="1" applyFill="1" applyBorder="1" applyAlignment="1">
      <alignment horizontal="left"/>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0" fillId="0" borderId="2" xfId="0" applyBorder="1" applyAlignment="1">
      <alignment horizontal="left" vertical="center"/>
    </xf>
    <xf numFmtId="0" fontId="0" fillId="0" borderId="2" xfId="0" applyBorder="1" applyAlignment="1">
      <alignment vertical="center" wrapText="1"/>
    </xf>
    <xf numFmtId="164" fontId="0" fillId="0" borderId="2" xfId="0" applyNumberFormat="1" applyBorder="1" applyAlignment="1">
      <alignment horizontal="right" vertical="center" wrapText="1"/>
    </xf>
    <xf numFmtId="0" fontId="0" fillId="0" borderId="5" xfId="0" applyBorder="1" applyAlignment="1">
      <alignment vertical="center" wrapText="1"/>
    </xf>
    <xf numFmtId="0" fontId="0" fillId="12" borderId="2" xfId="0" applyFill="1" applyBorder="1" applyAlignment="1">
      <alignment horizontal="left" vertical="center"/>
    </xf>
    <xf numFmtId="0" fontId="0" fillId="12" borderId="2" xfId="0" applyFill="1" applyBorder="1" applyAlignment="1">
      <alignment vertical="center" wrapText="1"/>
    </xf>
    <xf numFmtId="0" fontId="0" fillId="12" borderId="2" xfId="0" applyFill="1" applyBorder="1" applyAlignment="1">
      <alignment horizontal="right" vertical="center" wrapText="1"/>
    </xf>
    <xf numFmtId="0" fontId="3" fillId="12" borderId="5" xfId="0" applyFont="1" applyFill="1" applyBorder="1" applyAlignment="1">
      <alignment vertical="center" wrapText="1"/>
    </xf>
    <xf numFmtId="0" fontId="3" fillId="12" borderId="2" xfId="0" applyFont="1" applyFill="1" applyBorder="1" applyAlignment="1">
      <alignment vertical="center" wrapText="1"/>
    </xf>
    <xf numFmtId="0" fontId="5" fillId="12" borderId="2" xfId="0" applyFont="1" applyFill="1" applyBorder="1" applyAlignment="1">
      <alignment horizontal="right" vertical="center" wrapText="1"/>
    </xf>
    <xf numFmtId="0" fontId="8" fillId="12" borderId="5" xfId="0" applyFont="1" applyFill="1" applyBorder="1" applyAlignment="1">
      <alignment vertical="center" wrapText="1"/>
    </xf>
    <xf numFmtId="0" fontId="8" fillId="12" borderId="2" xfId="0" applyFont="1" applyFill="1" applyBorder="1" applyAlignment="1">
      <alignment vertical="center" wrapText="1"/>
    </xf>
    <xf numFmtId="0" fontId="0" fillId="0" borderId="2" xfId="0" applyBorder="1" applyAlignment="1">
      <alignment vertical="center"/>
    </xf>
    <xf numFmtId="164" fontId="0" fillId="0" borderId="2" xfId="0" applyNumberFormat="1" applyBorder="1" applyAlignment="1">
      <alignment vertical="center" wrapText="1"/>
    </xf>
    <xf numFmtId="0" fontId="5" fillId="0" borderId="2" xfId="0" applyFont="1" applyBorder="1" applyAlignment="1">
      <alignment vertical="top" wrapText="1"/>
    </xf>
    <xf numFmtId="0" fontId="5" fillId="0" borderId="2" xfId="0" applyFont="1" applyBorder="1" applyAlignment="1">
      <alignment horizontal="left" vertical="center"/>
    </xf>
    <xf numFmtId="0" fontId="0" fillId="12" borderId="2" xfId="0" applyFill="1" applyBorder="1" applyAlignment="1">
      <alignment horizontal="left" vertical="center" wrapText="1"/>
    </xf>
    <xf numFmtId="0" fontId="8" fillId="1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2" xfId="0" quotePrefix="1" applyBorder="1" applyAlignment="1">
      <alignment horizontal="left" vertical="center" wrapText="1"/>
    </xf>
    <xf numFmtId="0" fontId="8" fillId="13" borderId="2" xfId="0" applyFont="1" applyFill="1" applyBorder="1" applyAlignment="1">
      <alignment horizontal="left" vertical="center" wrapText="1"/>
    </xf>
    <xf numFmtId="0" fontId="3" fillId="12" borderId="2" xfId="0" applyFont="1" applyFill="1" applyBorder="1" applyAlignment="1">
      <alignment horizontal="left" vertical="center" wrapText="1"/>
    </xf>
    <xf numFmtId="165" fontId="0" fillId="0" borderId="2" xfId="0" applyNumberFormat="1" applyBorder="1" applyAlignment="1">
      <alignment horizontal="right" vertical="center" wrapText="1"/>
    </xf>
    <xf numFmtId="10" fontId="0" fillId="0" borderId="2" xfId="0" applyNumberFormat="1" applyBorder="1" applyAlignment="1">
      <alignment horizontal="right" vertical="center" wrapText="1"/>
    </xf>
    <xf numFmtId="0" fontId="45" fillId="0" borderId="2" xfId="0" applyFont="1" applyBorder="1" applyAlignment="1">
      <alignment horizontal="center" vertical="center"/>
    </xf>
    <xf numFmtId="0" fontId="45" fillId="0" borderId="2" xfId="0" applyFont="1" applyBorder="1" applyAlignment="1">
      <alignment horizontal="left" vertical="center" wrapText="1"/>
    </xf>
    <xf numFmtId="10" fontId="0" fillId="0" borderId="2" xfId="0" applyNumberFormat="1" applyBorder="1" applyAlignment="1">
      <alignment horizontal="center" vertical="center" wrapText="1"/>
    </xf>
    <xf numFmtId="0" fontId="0" fillId="0" borderId="2" xfId="0" applyBorder="1" applyAlignment="1">
      <alignment horizontal="center" vertical="center" wrapText="1"/>
    </xf>
    <xf numFmtId="0" fontId="46" fillId="13" borderId="2" xfId="0" applyFont="1" applyFill="1" applyBorder="1" applyAlignment="1">
      <alignment horizontal="left" vertical="center" wrapText="1"/>
    </xf>
    <xf numFmtId="0" fontId="45" fillId="0" borderId="0" xfId="0" applyFont="1"/>
    <xf numFmtId="0" fontId="0" fillId="13" borderId="2" xfId="0" applyFill="1" applyBorder="1" applyAlignment="1">
      <alignment horizontal="center" vertical="center" wrapText="1"/>
    </xf>
    <xf numFmtId="0" fontId="45" fillId="7" borderId="2" xfId="0" applyFont="1" applyFill="1" applyBorder="1" applyAlignment="1">
      <alignment horizontal="left" vertical="center" wrapText="1" indent="3"/>
    </xf>
    <xf numFmtId="0" fontId="47" fillId="13" borderId="2" xfId="0" applyFont="1" applyFill="1" applyBorder="1" applyAlignment="1">
      <alignment horizontal="center" vertical="center" wrapText="1"/>
    </xf>
    <xf numFmtId="0" fontId="47" fillId="13" borderId="2" xfId="0" applyFont="1" applyFill="1" applyBorder="1" applyAlignment="1">
      <alignment horizontal="left" vertical="center" wrapText="1"/>
    </xf>
    <xf numFmtId="0" fontId="13" fillId="7" borderId="0" xfId="0" applyFont="1" applyFill="1" applyAlignment="1">
      <alignment wrapText="1"/>
    </xf>
    <xf numFmtId="0" fontId="45" fillId="0" borderId="0" xfId="4" applyFont="1"/>
    <xf numFmtId="0" fontId="0" fillId="0" borderId="0" xfId="4" applyFont="1"/>
    <xf numFmtId="0" fontId="3" fillId="0" borderId="0" xfId="0" applyFont="1" applyAlignment="1">
      <alignment horizontal="left"/>
    </xf>
    <xf numFmtId="0" fontId="0" fillId="0" borderId="0" xfId="4" applyFont="1" applyAlignment="1">
      <alignment vertical="center"/>
    </xf>
    <xf numFmtId="0" fontId="0" fillId="0" borderId="2" xfId="0" applyBorder="1"/>
    <xf numFmtId="0" fontId="3" fillId="0" borderId="2" xfId="0" applyFont="1" applyBorder="1" applyAlignment="1">
      <alignment horizontal="right" vertical="center"/>
    </xf>
    <xf numFmtId="0" fontId="19" fillId="0" borderId="2" xfId="4" applyFont="1" applyBorder="1" applyAlignment="1">
      <alignment horizontal="center" vertical="center" wrapText="1"/>
    </xf>
    <xf numFmtId="0" fontId="48" fillId="0" borderId="0" xfId="4" applyFont="1"/>
    <xf numFmtId="165" fontId="5" fillId="0" borderId="2" xfId="0" quotePrefix="1" applyNumberFormat="1" applyFont="1" applyBorder="1" applyAlignment="1">
      <alignment horizontal="right" vertical="center" wrapText="1"/>
    </xf>
    <xf numFmtId="0" fontId="20" fillId="0" borderId="2" xfId="4" applyFont="1" applyBorder="1" applyAlignment="1">
      <alignment vertical="center" wrapText="1"/>
    </xf>
    <xf numFmtId="165" fontId="0" fillId="0" borderId="2" xfId="4" quotePrefix="1" applyNumberFormat="1" applyFont="1" applyBorder="1" applyAlignment="1">
      <alignment horizontal="right" vertical="center"/>
    </xf>
    <xf numFmtId="0" fontId="5" fillId="0" borderId="0" xfId="4" applyFont="1"/>
    <xf numFmtId="0" fontId="5" fillId="0" borderId="0" xfId="4" applyFont="1" applyAlignment="1">
      <alignment vertical="center"/>
    </xf>
    <xf numFmtId="0" fontId="5" fillId="0" borderId="8" xfId="0" applyFont="1" applyBorder="1" applyAlignment="1">
      <alignment horizontal="center"/>
    </xf>
    <xf numFmtId="0" fontId="5" fillId="0" borderId="8" xfId="0" applyFont="1" applyBorder="1"/>
    <xf numFmtId="0" fontId="5" fillId="0" borderId="1" xfId="0" applyFont="1" applyBorder="1"/>
    <xf numFmtId="0" fontId="5" fillId="0" borderId="9" xfId="0" applyFont="1" applyBorder="1"/>
    <xf numFmtId="0" fontId="5" fillId="0" borderId="4" xfId="0" applyFont="1" applyBorder="1"/>
    <xf numFmtId="0" fontId="5" fillId="3" borderId="2" xfId="4" applyFont="1" applyFill="1" applyBorder="1"/>
    <xf numFmtId="0" fontId="5" fillId="0" borderId="2" xfId="4" applyFont="1" applyBorder="1" applyAlignment="1">
      <alignment horizontal="left" vertical="center"/>
    </xf>
    <xf numFmtId="0" fontId="5" fillId="0" borderId="2" xfId="4" applyFont="1" applyBorder="1" applyAlignment="1">
      <alignment horizontal="left" vertical="center" wrapText="1"/>
    </xf>
    <xf numFmtId="0" fontId="5" fillId="10" borderId="2" xfId="4" applyFont="1" applyFill="1" applyBorder="1" applyAlignment="1">
      <alignment horizontal="left" vertical="center" wrapText="1"/>
    </xf>
    <xf numFmtId="165" fontId="5" fillId="0" borderId="2" xfId="4" quotePrefix="1" applyNumberFormat="1" applyFont="1" applyBorder="1" applyAlignment="1">
      <alignment vertical="center"/>
    </xf>
    <xf numFmtId="165" fontId="5" fillId="0" borderId="2" xfId="4" applyNumberFormat="1" applyFont="1" applyBorder="1"/>
    <xf numFmtId="165" fontId="5" fillId="0" borderId="2" xfId="4" quotePrefix="1" applyNumberFormat="1" applyFont="1" applyBorder="1" applyAlignment="1">
      <alignment vertical="center" wrapText="1"/>
    </xf>
    <xf numFmtId="0" fontId="5" fillId="0" borderId="2" xfId="4" applyFont="1" applyBorder="1" applyAlignment="1">
      <alignment horizontal="left"/>
    </xf>
    <xf numFmtId="0" fontId="8" fillId="0" borderId="2" xfId="4" applyFont="1" applyBorder="1" applyAlignment="1">
      <alignment horizontal="left" vertical="top"/>
    </xf>
    <xf numFmtId="0" fontId="5" fillId="0" borderId="2" xfId="4" quotePrefix="1" applyFont="1" applyBorder="1" applyAlignment="1">
      <alignment horizontal="left" vertical="center"/>
    </xf>
    <xf numFmtId="0" fontId="5" fillId="10" borderId="2" xfId="4" applyFont="1" applyFill="1" applyBorder="1" applyAlignment="1">
      <alignment horizontal="center" vertical="center" wrapText="1"/>
    </xf>
    <xf numFmtId="0" fontId="5" fillId="0" borderId="2" xfId="4" applyFont="1" applyBorder="1" applyAlignment="1">
      <alignment horizontal="justify" vertical="top"/>
    </xf>
    <xf numFmtId="0" fontId="5" fillId="0" borderId="2" xfId="0" applyFont="1" applyBorder="1" applyAlignment="1">
      <alignment horizontal="center" vertical="center" wrapText="1"/>
    </xf>
    <xf numFmtId="0" fontId="5" fillId="0" borderId="2" xfId="4" applyFont="1" applyBorder="1" applyAlignment="1">
      <alignment horizontal="left" vertical="center" wrapText="1" indent="1"/>
    </xf>
    <xf numFmtId="0" fontId="5" fillId="10" borderId="2" xfId="4" applyFont="1" applyFill="1" applyBorder="1" applyAlignment="1">
      <alignment vertical="center" wrapText="1"/>
    </xf>
    <xf numFmtId="0" fontId="8" fillId="0" borderId="2" xfId="4" applyFont="1" applyBorder="1" applyAlignment="1">
      <alignment horizontal="left" vertical="center"/>
    </xf>
    <xf numFmtId="0" fontId="5" fillId="3" borderId="2" xfId="4" applyFont="1" applyFill="1" applyBorder="1" applyAlignment="1">
      <alignment horizontal="left" vertical="center"/>
    </xf>
    <xf numFmtId="0" fontId="5" fillId="3" borderId="2" xfId="4" applyFont="1" applyFill="1" applyBorder="1" applyAlignment="1">
      <alignment horizontal="left" vertical="center" wrapText="1"/>
    </xf>
    <xf numFmtId="165" fontId="5" fillId="3" borderId="2" xfId="4" quotePrefix="1" applyNumberFormat="1" applyFont="1" applyFill="1" applyBorder="1" applyAlignment="1">
      <alignment horizontal="left" vertical="center" wrapText="1"/>
    </xf>
    <xf numFmtId="165" fontId="5" fillId="3" borderId="2" xfId="4" applyNumberFormat="1" applyFont="1" applyFill="1" applyBorder="1"/>
    <xf numFmtId="165" fontId="5" fillId="3" borderId="2" xfId="4" quotePrefix="1" applyNumberFormat="1" applyFont="1" applyFill="1" applyBorder="1" applyAlignment="1">
      <alignment horizontal="left" vertical="center"/>
    </xf>
    <xf numFmtId="0" fontId="8" fillId="3" borderId="2" xfId="4" applyFont="1" applyFill="1" applyBorder="1" applyAlignment="1">
      <alignment horizontal="left" vertical="top"/>
    </xf>
    <xf numFmtId="0" fontId="5" fillId="3" borderId="2" xfId="4" applyFont="1" applyFill="1" applyBorder="1" applyAlignment="1">
      <alignment horizontal="center" vertical="center" wrapText="1"/>
    </xf>
    <xf numFmtId="0" fontId="5" fillId="3" borderId="2" xfId="0" applyFont="1" applyFill="1" applyBorder="1" applyAlignment="1">
      <alignment vertical="center" wrapText="1"/>
    </xf>
    <xf numFmtId="165" fontId="5" fillId="3" borderId="2" xfId="4" quotePrefix="1" applyNumberFormat="1" applyFont="1" applyFill="1" applyBorder="1" applyAlignment="1">
      <alignment vertical="center"/>
    </xf>
    <xf numFmtId="0" fontId="5" fillId="3" borderId="2" xfId="4" applyFont="1" applyFill="1" applyBorder="1" applyAlignment="1">
      <alignment horizontal="justify" vertical="center"/>
    </xf>
    <xf numFmtId="0" fontId="5" fillId="3" borderId="2" xfId="4" applyFont="1" applyFill="1" applyBorder="1" applyAlignment="1">
      <alignment horizontal="justify" vertical="top"/>
    </xf>
    <xf numFmtId="0" fontId="5" fillId="3" borderId="2" xfId="0" applyFont="1" applyFill="1" applyBorder="1" applyAlignment="1">
      <alignment horizontal="justify" vertical="top" wrapText="1"/>
    </xf>
    <xf numFmtId="165" fontId="5" fillId="3" borderId="2" xfId="4" quotePrefix="1" applyNumberFormat="1" applyFont="1" applyFill="1" applyBorder="1" applyAlignment="1">
      <alignment vertical="center" wrapText="1"/>
    </xf>
    <xf numFmtId="0" fontId="5" fillId="3" borderId="2" xfId="4" applyFont="1" applyFill="1" applyBorder="1" applyAlignment="1">
      <alignment horizontal="justify" vertical="top" wrapText="1"/>
    </xf>
    <xf numFmtId="0" fontId="5" fillId="3" borderId="2" xfId="0" applyFont="1" applyFill="1" applyBorder="1" applyAlignment="1">
      <alignment horizontal="justify" vertical="top"/>
    </xf>
    <xf numFmtId="0" fontId="8" fillId="0" borderId="2" xfId="4" applyFont="1" applyBorder="1" applyAlignment="1">
      <alignment horizontal="left"/>
    </xf>
    <xf numFmtId="0" fontId="8" fillId="0" borderId="2" xfId="0" applyFont="1" applyBorder="1" applyAlignment="1">
      <alignment horizontal="left" vertical="top"/>
    </xf>
    <xf numFmtId="10" fontId="5" fillId="0" borderId="2" xfId="4" quotePrefix="1" applyNumberFormat="1" applyFont="1" applyBorder="1" applyAlignment="1">
      <alignment vertical="center" wrapText="1"/>
    </xf>
    <xf numFmtId="0" fontId="5" fillId="0" borderId="2" xfId="4" quotePrefix="1" applyFont="1" applyBorder="1" applyAlignment="1">
      <alignment horizontal="right" vertical="center" wrapText="1"/>
    </xf>
    <xf numFmtId="0" fontId="8" fillId="0" borderId="0" xfId="4" applyFont="1"/>
    <xf numFmtId="165" fontId="5" fillId="0" borderId="2" xfId="0" quotePrefix="1" applyNumberFormat="1" applyFont="1" applyBorder="1"/>
    <xf numFmtId="165" fontId="5" fillId="0" borderId="2" xfId="0" quotePrefix="1" applyNumberFormat="1" applyFont="1" applyBorder="1" applyAlignment="1">
      <alignment vertical="center" wrapText="1"/>
    </xf>
    <xf numFmtId="10" fontId="5" fillId="0" borderId="2" xfId="0" quotePrefix="1" applyNumberFormat="1" applyFont="1" applyBorder="1" applyAlignment="1">
      <alignment vertical="center" wrapText="1"/>
    </xf>
    <xf numFmtId="0" fontId="5" fillId="0" borderId="0" xfId="4" applyFont="1" applyAlignment="1">
      <alignment horizontal="left" wrapText="1"/>
    </xf>
    <xf numFmtId="0" fontId="5" fillId="0" borderId="0" xfId="4" applyFont="1" applyAlignment="1">
      <alignment horizontal="center"/>
    </xf>
    <xf numFmtId="0" fontId="52" fillId="0" borderId="0" xfId="4" applyFont="1"/>
    <xf numFmtId="0" fontId="20" fillId="0" borderId="0" xfId="0" applyFont="1" applyAlignment="1">
      <alignment horizontal="left" vertical="center" wrapText="1"/>
    </xf>
    <xf numFmtId="0" fontId="0" fillId="0" borderId="2" xfId="0" applyBorder="1" applyAlignment="1">
      <alignment horizontal="right"/>
    </xf>
    <xf numFmtId="0" fontId="0" fillId="0" borderId="2" xfId="4" applyFont="1" applyBorder="1"/>
    <xf numFmtId="0" fontId="3" fillId="0" borderId="2" xfId="0" applyFont="1" applyBorder="1" applyAlignment="1">
      <alignment horizontal="right"/>
    </xf>
    <xf numFmtId="0" fontId="20" fillId="10" borderId="2" xfId="4" applyFont="1" applyFill="1" applyBorder="1" applyAlignment="1">
      <alignment vertical="center" wrapText="1"/>
    </xf>
    <xf numFmtId="165" fontId="0" fillId="0" borderId="2" xfId="4" quotePrefix="1" applyNumberFormat="1" applyFont="1" applyBorder="1" applyAlignment="1">
      <alignment horizontal="right" vertical="center" wrapText="1"/>
    </xf>
    <xf numFmtId="0" fontId="19" fillId="10" borderId="2" xfId="4" applyFont="1" applyFill="1" applyBorder="1" applyAlignment="1">
      <alignment vertical="center" wrapText="1"/>
    </xf>
    <xf numFmtId="0" fontId="19" fillId="10" borderId="2" xfId="4" applyFont="1" applyFill="1" applyBorder="1" applyAlignment="1">
      <alignment horizontal="left" vertical="center" wrapText="1" indent="1"/>
    </xf>
    <xf numFmtId="165" fontId="0" fillId="0" borderId="2" xfId="4" quotePrefix="1" applyNumberFormat="1" applyFont="1" applyBorder="1" applyAlignment="1">
      <alignment vertical="center"/>
    </xf>
    <xf numFmtId="165" fontId="0" fillId="0" borderId="2" xfId="4" quotePrefix="1" applyNumberFormat="1" applyFont="1" applyBorder="1" applyAlignment="1">
      <alignment vertical="center" wrapText="1"/>
    </xf>
    <xf numFmtId="0" fontId="5" fillId="0" borderId="0" xfId="0" applyFont="1" applyAlignment="1">
      <alignment vertical="top"/>
    </xf>
    <xf numFmtId="0" fontId="32" fillId="0" borderId="0" xfId="0" applyFont="1" applyAlignment="1">
      <alignment vertical="top"/>
    </xf>
    <xf numFmtId="0" fontId="5" fillId="0" borderId="0" xfId="0" applyFont="1" applyAlignment="1">
      <alignment horizontal="left"/>
    </xf>
    <xf numFmtId="0" fontId="32" fillId="0" borderId="0" xfId="0" applyFont="1" applyAlignment="1">
      <alignment horizontal="left"/>
    </xf>
    <xf numFmtId="16" fontId="32" fillId="0" borderId="0" xfId="0" quotePrefix="1" applyNumberFormat="1" applyFont="1" applyAlignment="1">
      <alignment horizontal="left"/>
    </xf>
    <xf numFmtId="49" fontId="7" fillId="0" borderId="0" xfId="0" applyNumberFormat="1" applyFont="1" applyAlignment="1">
      <alignment vertical="center"/>
    </xf>
    <xf numFmtId="49" fontId="25" fillId="0" borderId="0" xfId="0" applyNumberFormat="1" applyFont="1"/>
    <xf numFmtId="49" fontId="5" fillId="0" borderId="0" xfId="0" applyNumberFormat="1" applyFont="1"/>
    <xf numFmtId="49" fontId="5" fillId="0" borderId="0" xfId="0" applyNumberFormat="1" applyFont="1" applyAlignment="1">
      <alignment vertical="center" wrapText="1"/>
    </xf>
    <xf numFmtId="49" fontId="5" fillId="0" borderId="2" xfId="0" applyNumberFormat="1" applyFont="1" applyBorder="1" applyAlignment="1">
      <alignment horizontal="center" vertical="center" wrapText="1"/>
    </xf>
    <xf numFmtId="49" fontId="5" fillId="7" borderId="10" xfId="0" applyNumberFormat="1" applyFont="1" applyFill="1" applyBorder="1" applyAlignment="1">
      <alignment horizontal="left" vertical="center" wrapText="1" indent="1"/>
    </xf>
    <xf numFmtId="49" fontId="20" fillId="7" borderId="2" xfId="0" applyNumberFormat="1" applyFont="1" applyFill="1" applyBorder="1" applyAlignment="1">
      <alignment horizontal="left" wrapText="1"/>
    </xf>
    <xf numFmtId="49" fontId="20" fillId="7" borderId="2" xfId="0" applyNumberFormat="1" applyFont="1" applyFill="1" applyBorder="1" applyAlignment="1">
      <alignment horizontal="left" vertical="center" wrapText="1"/>
    </xf>
    <xf numFmtId="164" fontId="5" fillId="7" borderId="2" xfId="0" applyNumberFormat="1" applyFont="1" applyFill="1" applyBorder="1" applyAlignment="1">
      <alignment horizontal="right" vertical="center" wrapText="1"/>
    </xf>
    <xf numFmtId="49" fontId="5" fillId="7" borderId="2" xfId="0" applyNumberFormat="1" applyFont="1" applyFill="1" applyBorder="1" applyAlignment="1">
      <alignment horizontal="left" wrapText="1"/>
    </xf>
    <xf numFmtId="49" fontId="5" fillId="7" borderId="2" xfId="0" applyNumberFormat="1" applyFont="1" applyFill="1" applyBorder="1" applyAlignment="1">
      <alignment horizontal="left" vertical="center" wrapText="1"/>
    </xf>
    <xf numFmtId="49" fontId="5" fillId="7" borderId="2" xfId="0" applyNumberFormat="1" applyFont="1" applyFill="1" applyBorder="1" applyAlignment="1">
      <alignment horizontal="left" vertical="center" wrapText="1" indent="1"/>
    </xf>
    <xf numFmtId="49" fontId="5" fillId="7" borderId="2" xfId="0" applyNumberFormat="1" applyFont="1" applyFill="1" applyBorder="1" applyAlignment="1">
      <alignment horizontal="left" vertical="center" wrapText="1" indent="2"/>
    </xf>
    <xf numFmtId="49" fontId="8" fillId="7" borderId="2" xfId="0" applyNumberFormat="1" applyFont="1" applyFill="1" applyBorder="1" applyAlignment="1">
      <alignment horizontal="left" wrapText="1"/>
    </xf>
    <xf numFmtId="49" fontId="8" fillId="7" borderId="2" xfId="0" applyNumberFormat="1" applyFont="1" applyFill="1" applyBorder="1" applyAlignment="1">
      <alignment horizontal="left" vertical="center" wrapText="1"/>
    </xf>
    <xf numFmtId="49" fontId="54" fillId="0" borderId="0" xfId="0" applyNumberFormat="1" applyFont="1" applyAlignment="1">
      <alignment vertical="center"/>
    </xf>
    <xf numFmtId="49" fontId="25" fillId="0" borderId="0" xfId="0" applyNumberFormat="1" applyFont="1" applyAlignment="1">
      <alignment vertical="center"/>
    </xf>
    <xf numFmtId="49" fontId="55" fillId="0" borderId="0" xfId="0" applyNumberFormat="1" applyFont="1" applyAlignment="1">
      <alignment vertical="center"/>
    </xf>
    <xf numFmtId="49" fontId="35" fillId="0" borderId="0" xfId="0" applyNumberFormat="1" applyFont="1" applyAlignment="1">
      <alignment vertical="center"/>
    </xf>
    <xf numFmtId="0" fontId="5" fillId="0" borderId="2" xfId="0" applyFont="1" applyBorder="1" applyAlignment="1">
      <alignment wrapText="1"/>
    </xf>
    <xf numFmtId="165" fontId="0" fillId="0" borderId="2" xfId="0" applyNumberFormat="1" applyBorder="1"/>
    <xf numFmtId="0" fontId="8" fillId="0" borderId="2" xfId="0" applyFont="1" applyBorder="1" applyAlignment="1">
      <alignment horizontal="left" vertical="center"/>
    </xf>
    <xf numFmtId="0" fontId="8" fillId="0" borderId="2" xfId="0" applyFont="1" applyBorder="1" applyAlignment="1">
      <alignment wrapText="1"/>
    </xf>
    <xf numFmtId="49" fontId="8" fillId="0" borderId="0" xfId="0" applyNumberFormat="1" applyFont="1" applyAlignment="1">
      <alignment vertical="center"/>
    </xf>
    <xf numFmtId="49" fontId="5" fillId="0" borderId="0" xfId="0" applyNumberFormat="1" applyFont="1" applyAlignment="1">
      <alignment vertical="center"/>
    </xf>
    <xf numFmtId="49" fontId="5" fillId="0" borderId="0" xfId="0" applyNumberFormat="1" applyFont="1" applyAlignment="1">
      <alignment horizontal="center" vertical="center"/>
    </xf>
    <xf numFmtId="49" fontId="5" fillId="0" borderId="2" xfId="0" applyNumberFormat="1" applyFont="1" applyBorder="1" applyAlignment="1">
      <alignment horizontal="right"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center" vertical="center"/>
    </xf>
    <xf numFmtId="49" fontId="5" fillId="0" borderId="10" xfId="0" applyNumberFormat="1" applyFont="1" applyBorder="1" applyAlignment="1">
      <alignment horizontal="right" vertical="center" wrapText="1"/>
    </xf>
    <xf numFmtId="49" fontId="3" fillId="0" borderId="2" xfId="0" applyNumberFormat="1" applyFont="1" applyBorder="1" applyAlignment="1">
      <alignment horizontal="left" vertical="center" wrapText="1"/>
    </xf>
    <xf numFmtId="49" fontId="8" fillId="0" borderId="2" xfId="0" applyNumberFormat="1" applyFont="1" applyBorder="1" applyAlignment="1">
      <alignment vertical="center"/>
    </xf>
    <xf numFmtId="0" fontId="3" fillId="15" borderId="2" xfId="0" applyFont="1" applyFill="1" applyBorder="1" applyAlignment="1">
      <alignment horizontal="right" vertical="center" wrapText="1"/>
    </xf>
    <xf numFmtId="49" fontId="0" fillId="10" borderId="2" xfId="0" applyNumberFormat="1" applyFill="1" applyBorder="1" applyAlignment="1">
      <alignment horizontal="left" vertical="center" wrapText="1"/>
    </xf>
    <xf numFmtId="49" fontId="5" fillId="0" borderId="2" xfId="0" applyNumberFormat="1" applyFont="1" applyBorder="1" applyAlignment="1">
      <alignment vertical="center"/>
    </xf>
    <xf numFmtId="0" fontId="0" fillId="15" borderId="2" xfId="0" applyFill="1" applyBorder="1" applyAlignment="1">
      <alignment horizontal="right" vertical="center" wrapText="1"/>
    </xf>
    <xf numFmtId="164" fontId="5" fillId="0" borderId="2" xfId="0" quotePrefix="1" applyNumberFormat="1" applyFont="1" applyBorder="1" applyAlignment="1">
      <alignment horizontal="right" vertical="center" wrapText="1"/>
    </xf>
    <xf numFmtId="49" fontId="0" fillId="0" borderId="2" xfId="0" applyNumberFormat="1" applyBorder="1" applyAlignment="1">
      <alignment horizontal="left" vertical="center" wrapText="1"/>
    </xf>
    <xf numFmtId="0" fontId="5" fillId="0" borderId="2" xfId="0" quotePrefix="1" applyFont="1" applyBorder="1" applyAlignment="1">
      <alignment horizontal="right" vertical="center" wrapText="1"/>
    </xf>
    <xf numFmtId="0" fontId="3" fillId="7" borderId="0" xfId="0" applyFont="1" applyFill="1"/>
    <xf numFmtId="49" fontId="5" fillId="0" borderId="16" xfId="0" applyNumberFormat="1" applyFont="1" applyBorder="1" applyAlignment="1">
      <alignment horizontal="center" vertical="center"/>
    </xf>
    <xf numFmtId="49" fontId="5" fillId="0" borderId="8" xfId="0" applyNumberFormat="1" applyFont="1" applyBorder="1" applyAlignment="1">
      <alignment vertical="center" wrapText="1"/>
    </xf>
    <xf numFmtId="49" fontId="5" fillId="0" borderId="17" xfId="0" applyNumberFormat="1" applyFont="1" applyBorder="1" applyAlignment="1">
      <alignment vertical="center" wrapText="1"/>
    </xf>
    <xf numFmtId="49" fontId="5" fillId="0" borderId="2" xfId="0" applyNumberFormat="1" applyFont="1" applyBorder="1" applyAlignment="1">
      <alignment horizontal="center" vertical="center"/>
    </xf>
    <xf numFmtId="49" fontId="5" fillId="0" borderId="18" xfId="0" applyNumberFormat="1" applyFont="1" applyBorder="1" applyAlignment="1">
      <alignment vertical="center" wrapText="1"/>
    </xf>
    <xf numFmtId="49" fontId="5" fillId="0" borderId="2"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18" xfId="0" applyNumberFormat="1" applyFont="1" applyBorder="1" applyAlignment="1">
      <alignment vertical="center" wrapText="1"/>
    </xf>
    <xf numFmtId="49" fontId="5" fillId="7" borderId="2" xfId="0" applyNumberFormat="1" applyFont="1" applyFill="1" applyBorder="1" applyAlignment="1">
      <alignment vertical="center" wrapText="1"/>
    </xf>
    <xf numFmtId="0" fontId="0" fillId="7" borderId="2" xfId="0" applyFill="1" applyBorder="1" applyAlignment="1">
      <alignment vertical="center" wrapText="1"/>
    </xf>
    <xf numFmtId="49" fontId="56" fillId="10" borderId="2" xfId="0" applyNumberFormat="1" applyFont="1" applyFill="1" applyBorder="1" applyAlignment="1">
      <alignment horizontal="left" vertical="center" wrapText="1"/>
    </xf>
    <xf numFmtId="49" fontId="8" fillId="7" borderId="2" xfId="0" applyNumberFormat="1" applyFont="1" applyFill="1" applyBorder="1" applyAlignment="1">
      <alignment vertical="center" wrapText="1"/>
    </xf>
    <xf numFmtId="49" fontId="28" fillId="0" borderId="0" xfId="0" applyNumberFormat="1" applyFont="1" applyAlignment="1">
      <alignment vertical="center"/>
    </xf>
    <xf numFmtId="49" fontId="28" fillId="0" borderId="0" xfId="0" applyNumberFormat="1" applyFont="1" applyAlignment="1">
      <alignment vertical="center" wrapText="1"/>
    </xf>
    <xf numFmtId="49" fontId="5" fillId="0" borderId="2" xfId="0" applyNumberFormat="1" applyFont="1" applyBorder="1"/>
    <xf numFmtId="49" fontId="5" fillId="0" borderId="2" xfId="0" applyNumberFormat="1" applyFont="1" applyBorder="1" applyAlignment="1">
      <alignment horizontal="left" wrapText="1"/>
    </xf>
    <xf numFmtId="49" fontId="5" fillId="10" borderId="2" xfId="0" applyNumberFormat="1" applyFont="1" applyFill="1" applyBorder="1" applyAlignment="1">
      <alignment horizontal="left" wrapText="1"/>
    </xf>
    <xf numFmtId="49" fontId="8" fillId="0" borderId="0" xfId="0" applyNumberFormat="1" applyFont="1" applyAlignment="1">
      <alignment horizontal="justify" vertical="center" wrapText="1"/>
    </xf>
    <xf numFmtId="49" fontId="28" fillId="0" borderId="0" xfId="0" applyNumberFormat="1" applyFont="1" applyAlignment="1">
      <alignment horizontal="justify" vertical="center" wrapText="1"/>
    </xf>
    <xf numFmtId="49" fontId="57" fillId="0" borderId="0" xfId="0" applyNumberFormat="1" applyFont="1" applyAlignment="1">
      <alignment horizontal="justify" vertical="center" wrapText="1"/>
    </xf>
    <xf numFmtId="49" fontId="5" fillId="0" borderId="0" xfId="0" applyNumberFormat="1" applyFont="1" applyAlignment="1">
      <alignment horizontal="justify" vertical="center" wrapText="1"/>
    </xf>
    <xf numFmtId="0" fontId="5" fillId="0" borderId="0" xfId="2" applyFont="1" applyFill="1" applyBorder="1" applyAlignment="1"/>
    <xf numFmtId="0" fontId="5" fillId="0" borderId="2" xfId="0" applyFont="1" applyBorder="1" applyAlignment="1">
      <alignment horizontal="center" vertical="center"/>
    </xf>
    <xf numFmtId="49" fontId="5" fillId="0" borderId="2" xfId="0" applyNumberFormat="1" applyFont="1" applyBorder="1" applyAlignment="1">
      <alignment horizontal="left" vertical="center" wrapText="1"/>
    </xf>
    <xf numFmtId="0" fontId="20" fillId="0" borderId="2" xfId="0" applyFont="1" applyBorder="1" applyAlignment="1">
      <alignment horizontal="left" vertical="center"/>
    </xf>
    <xf numFmtId="0" fontId="20" fillId="0" borderId="2" xfId="0" applyFont="1" applyBorder="1" applyAlignment="1">
      <alignment vertical="center" wrapText="1"/>
    </xf>
    <xf numFmtId="0" fontId="19" fillId="0" borderId="0" xfId="0" applyFont="1" applyAlignment="1">
      <alignment vertical="center" wrapText="1"/>
    </xf>
    <xf numFmtId="0" fontId="58" fillId="0" borderId="0" xfId="0" applyFont="1" applyAlignment="1">
      <alignment vertical="center" wrapText="1"/>
    </xf>
    <xf numFmtId="0" fontId="59" fillId="0" borderId="0" xfId="0" applyFont="1" applyAlignment="1">
      <alignment horizontal="left"/>
    </xf>
    <xf numFmtId="0" fontId="60" fillId="0" borderId="0" xfId="0" applyFont="1" applyAlignment="1">
      <alignment vertical="center"/>
    </xf>
    <xf numFmtId="0" fontId="0" fillId="0" borderId="0" xfId="0" applyAlignment="1">
      <alignment vertical="center" wrapText="1"/>
    </xf>
    <xf numFmtId="0" fontId="61" fillId="0" borderId="0" xfId="0" applyFont="1"/>
    <xf numFmtId="0" fontId="62" fillId="7" borderId="7" xfId="0" applyFont="1" applyFill="1" applyBorder="1" applyAlignment="1">
      <alignment vertical="center" wrapText="1"/>
    </xf>
    <xf numFmtId="0" fontId="62" fillId="7" borderId="7" xfId="0" applyFont="1" applyFill="1" applyBorder="1" applyAlignment="1">
      <alignment horizontal="center" vertical="center" wrapText="1"/>
    </xf>
    <xf numFmtId="0" fontId="62" fillId="7" borderId="10" xfId="0" applyFont="1" applyFill="1" applyBorder="1" applyAlignment="1">
      <alignment horizontal="center" vertical="center" wrapText="1"/>
    </xf>
    <xf numFmtId="0" fontId="63" fillId="7" borderId="2" xfId="0" applyFont="1" applyFill="1" applyBorder="1" applyAlignment="1">
      <alignment horizontal="center" vertical="center" wrapText="1"/>
    </xf>
    <xf numFmtId="0" fontId="0" fillId="0" borderId="10" xfId="0" applyBorder="1" applyAlignment="1">
      <alignment horizontal="left"/>
    </xf>
    <xf numFmtId="164" fontId="64" fillId="7" borderId="2" xfId="0" applyNumberFormat="1" applyFont="1" applyFill="1" applyBorder="1" applyAlignment="1">
      <alignment horizontal="center" vertical="center" wrapText="1"/>
    </xf>
    <xf numFmtId="0" fontId="0" fillId="0" borderId="2" xfId="0" applyBorder="1" applyAlignment="1">
      <alignment horizontal="center"/>
    </xf>
    <xf numFmtId="0" fontId="65" fillId="7" borderId="2" xfId="0" applyFont="1" applyFill="1" applyBorder="1" applyAlignment="1">
      <alignment vertical="center" wrapText="1"/>
    </xf>
    <xf numFmtId="0" fontId="66" fillId="7" borderId="5" xfId="0" applyFont="1" applyFill="1" applyBorder="1" applyAlignment="1">
      <alignment horizontal="center" vertical="center" wrapText="1"/>
    </xf>
    <xf numFmtId="0" fontId="66" fillId="7" borderId="2" xfId="0" applyFont="1" applyFill="1" applyBorder="1" applyAlignment="1">
      <alignment horizontal="center" vertical="center" wrapText="1"/>
    </xf>
    <xf numFmtId="0" fontId="37" fillId="0" borderId="0" xfId="0" applyFont="1" applyAlignment="1">
      <alignment vertical="center"/>
    </xf>
    <xf numFmtId="0" fontId="3" fillId="0" borderId="0" xfId="0" applyFont="1" applyAlignment="1">
      <alignment vertical="center" wrapText="1"/>
    </xf>
    <xf numFmtId="165" fontId="5" fillId="7" borderId="7" xfId="0" applyNumberFormat="1" applyFont="1" applyFill="1" applyBorder="1" applyAlignment="1">
      <alignment horizontal="right" vertical="center" wrapText="1"/>
    </xf>
    <xf numFmtId="10" fontId="5" fillId="7" borderId="7" xfId="0" applyNumberFormat="1" applyFont="1" applyFill="1" applyBorder="1" applyAlignment="1">
      <alignment horizontal="right" vertical="center" wrapText="1"/>
    </xf>
    <xf numFmtId="165" fontId="5" fillId="2" borderId="7" xfId="0" applyNumberFormat="1" applyFont="1" applyFill="1" applyBorder="1" applyAlignment="1">
      <alignment horizontal="right" vertical="center" wrapText="1"/>
    </xf>
    <xf numFmtId="165" fontId="5" fillId="0" borderId="7" xfId="0" applyNumberFormat="1" applyFont="1" applyBorder="1" applyAlignment="1">
      <alignment horizontal="right" vertical="center" wrapText="1"/>
    </xf>
    <xf numFmtId="10" fontId="5" fillId="0" borderId="7" xfId="0" applyNumberFormat="1" applyFont="1" applyBorder="1" applyAlignment="1">
      <alignment horizontal="right" vertical="center" wrapText="1"/>
    </xf>
    <xf numFmtId="0" fontId="0" fillId="0" borderId="0" xfId="0" applyAlignment="1">
      <alignment horizontal="center" vertical="center" wrapText="1"/>
    </xf>
    <xf numFmtId="0" fontId="3" fillId="0" borderId="7" xfId="0" applyFont="1" applyBorder="1" applyAlignment="1">
      <alignment horizontal="right" vertical="center" wrapText="1"/>
    </xf>
    <xf numFmtId="0" fontId="3" fillId="0" borderId="2" xfId="0" applyFont="1" applyBorder="1" applyAlignment="1">
      <alignment horizontal="right" vertical="center" wrapText="1"/>
    </xf>
    <xf numFmtId="0" fontId="0" fillId="0" borderId="7" xfId="0" applyBorder="1" applyAlignment="1">
      <alignment horizontal="right" vertical="center"/>
    </xf>
    <xf numFmtId="0" fontId="0" fillId="0" borderId="2" xfId="0" applyBorder="1" applyAlignment="1">
      <alignment horizontal="right" vertical="center"/>
    </xf>
    <xf numFmtId="0" fontId="0" fillId="0" borderId="0" xfId="0" applyAlignment="1">
      <alignment horizontal="center" vertical="center"/>
    </xf>
    <xf numFmtId="165" fontId="0" fillId="0" borderId="7" xfId="0" applyNumberFormat="1" applyBorder="1" applyAlignment="1">
      <alignment horizontal="right" vertical="center" wrapText="1"/>
    </xf>
    <xf numFmtId="10" fontId="0" fillId="0" borderId="7" xfId="0" applyNumberFormat="1" applyBorder="1" applyAlignment="1">
      <alignment horizontal="right" vertical="center" wrapText="1"/>
    </xf>
    <xf numFmtId="0" fontId="3" fillId="0" borderId="2" xfId="0" applyFont="1" applyBorder="1" applyAlignment="1">
      <alignment horizontal="left" vertical="center" wrapText="1"/>
    </xf>
    <xf numFmtId="0" fontId="3" fillId="0" borderId="2" xfId="0" applyFont="1" applyBorder="1" applyAlignment="1">
      <alignment vertical="center" wrapText="1"/>
    </xf>
    <xf numFmtId="9" fontId="3" fillId="0" borderId="7" xfId="0" applyNumberFormat="1" applyFont="1" applyBorder="1" applyAlignment="1">
      <alignment horizontal="right" vertical="center" wrapText="1"/>
    </xf>
    <xf numFmtId="9" fontId="3" fillId="0" borderId="2" xfId="0" applyNumberFormat="1" applyFont="1" applyBorder="1" applyAlignment="1">
      <alignment horizontal="right" vertical="center" wrapText="1"/>
    </xf>
    <xf numFmtId="9" fontId="8" fillId="0" borderId="2" xfId="0" applyNumberFormat="1" applyFont="1" applyBorder="1" applyAlignment="1">
      <alignment horizontal="right" vertical="center" wrapText="1"/>
    </xf>
    <xf numFmtId="9" fontId="8" fillId="0" borderId="2" xfId="0" applyNumberFormat="1" applyFont="1" applyBorder="1" applyAlignment="1">
      <alignment horizontal="center" vertical="center" wrapText="1"/>
    </xf>
    <xf numFmtId="0" fontId="0" fillId="0" borderId="7" xfId="0" applyBorder="1" applyAlignment="1">
      <alignment horizontal="center" vertical="center"/>
    </xf>
    <xf numFmtId="165" fontId="0" fillId="0" borderId="7" xfId="0" applyNumberForma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8" fillId="0" borderId="12" xfId="0" applyFont="1" applyBorder="1" applyAlignment="1">
      <alignment horizontal="left" wrapText="1"/>
    </xf>
    <xf numFmtId="0" fontId="5" fillId="0" borderId="7" xfId="0" applyFont="1" applyBorder="1" applyAlignment="1">
      <alignment horizontal="right" wrapText="1"/>
    </xf>
    <xf numFmtId="0" fontId="5" fillId="0" borderId="10" xfId="0" applyFont="1" applyBorder="1" applyAlignment="1">
      <alignment horizontal="right" wrapText="1"/>
    </xf>
    <xf numFmtId="0" fontId="5" fillId="0" borderId="7" xfId="0" applyFont="1" applyBorder="1" applyAlignment="1">
      <alignment horizontal="right" vertical="center" wrapText="1"/>
    </xf>
    <xf numFmtId="9" fontId="5" fillId="0" borderId="7" xfId="0" applyNumberFormat="1" applyFont="1" applyBorder="1" applyAlignment="1">
      <alignment horizontal="right" vertical="center" wrapText="1"/>
    </xf>
    <xf numFmtId="0" fontId="5" fillId="0" borderId="15" xfId="0" applyFont="1" applyBorder="1" applyAlignment="1">
      <alignment horizontal="right" wrapText="1"/>
    </xf>
    <xf numFmtId="0" fontId="5" fillId="0" borderId="7" xfId="0" applyFont="1" applyBorder="1" applyAlignment="1">
      <alignment horizontal="right" vertical="center" wrapText="1" indent="1"/>
    </xf>
    <xf numFmtId="3" fontId="5" fillId="0" borderId="7" xfId="0" applyNumberFormat="1" applyFont="1" applyBorder="1" applyAlignment="1">
      <alignment horizontal="right" vertical="center" wrapText="1"/>
    </xf>
    <xf numFmtId="0" fontId="5" fillId="0" borderId="11" xfId="0" applyFont="1" applyBorder="1" applyAlignment="1">
      <alignment horizontal="right" wrapText="1"/>
    </xf>
    <xf numFmtId="165" fontId="5" fillId="0" borderId="2" xfId="0" applyNumberFormat="1" applyFont="1" applyBorder="1" applyAlignment="1">
      <alignment horizontal="right" wrapText="1"/>
    </xf>
    <xf numFmtId="9" fontId="5" fillId="0" borderId="2" xfId="0" applyNumberFormat="1" applyFont="1" applyBorder="1" applyAlignment="1">
      <alignment horizontal="right" wrapText="1"/>
    </xf>
    <xf numFmtId="10" fontId="5" fillId="0" borderId="2" xfId="0" applyNumberFormat="1" applyFont="1" applyBorder="1" applyAlignment="1">
      <alignment horizontal="right" wrapText="1"/>
    </xf>
    <xf numFmtId="3" fontId="5" fillId="0" borderId="2" xfId="0" applyNumberFormat="1" applyFont="1" applyBorder="1" applyAlignment="1">
      <alignment horizontal="right" wrapText="1"/>
    </xf>
    <xf numFmtId="0" fontId="5" fillId="0" borderId="0" xfId="0" applyFont="1" applyAlignment="1">
      <alignment horizontal="right"/>
    </xf>
    <xf numFmtId="0" fontId="8" fillId="0" borderId="0" xfId="0" applyFont="1" applyAlignment="1">
      <alignment horizontal="right"/>
    </xf>
    <xf numFmtId="165" fontId="8" fillId="0" borderId="2" xfId="0" applyNumberFormat="1" applyFont="1" applyBorder="1" applyAlignment="1">
      <alignment horizontal="right" wrapText="1"/>
    </xf>
    <xf numFmtId="9" fontId="8" fillId="0" borderId="2" xfId="0" applyNumberFormat="1" applyFont="1" applyBorder="1" applyAlignment="1">
      <alignment horizontal="right" wrapText="1"/>
    </xf>
    <xf numFmtId="10" fontId="8" fillId="0" borderId="2" xfId="0" applyNumberFormat="1" applyFont="1" applyBorder="1" applyAlignment="1">
      <alignment horizontal="right" wrapText="1"/>
    </xf>
    <xf numFmtId="3" fontId="8" fillId="0" borderId="2" xfId="0" applyNumberFormat="1" applyFont="1" applyBorder="1" applyAlignment="1">
      <alignment horizontal="right" wrapText="1"/>
    </xf>
    <xf numFmtId="0" fontId="8" fillId="0" borderId="2" xfId="0" applyFont="1" applyBorder="1" applyAlignment="1">
      <alignment horizontal="right" wrapText="1"/>
    </xf>
    <xf numFmtId="0" fontId="5" fillId="0" borderId="0" xfId="0" applyFont="1" applyAlignment="1">
      <alignment horizontal="right" wrapText="1"/>
    </xf>
    <xf numFmtId="0" fontId="20" fillId="0" borderId="2" xfId="0" applyFont="1" applyBorder="1" applyAlignment="1">
      <alignment wrapText="1"/>
    </xf>
    <xf numFmtId="0" fontId="19" fillId="0" borderId="11" xfId="0" applyFont="1" applyBorder="1" applyAlignment="1">
      <alignment wrapText="1"/>
    </xf>
    <xf numFmtId="0" fontId="67" fillId="0" borderId="2" xfId="0" applyFont="1" applyBorder="1" applyAlignment="1">
      <alignment horizontal="left" vertical="center" wrapText="1"/>
    </xf>
    <xf numFmtId="0" fontId="19" fillId="0" borderId="11" xfId="0" applyFont="1" applyBorder="1" applyAlignment="1">
      <alignment horizontal="left" wrapText="1" indent="1"/>
    </xf>
    <xf numFmtId="0" fontId="20" fillId="0" borderId="11" xfId="0" applyFont="1" applyBorder="1" applyAlignment="1">
      <alignment wrapText="1"/>
    </xf>
    <xf numFmtId="0" fontId="0" fillId="0" borderId="0" xfId="0" quotePrefix="1" applyAlignment="1">
      <alignment horizontal="left" vertical="center" indent="5"/>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Border="1" applyAlignment="1">
      <alignment horizontal="center" vertical="center" wrapText="1"/>
    </xf>
    <xf numFmtId="10" fontId="19" fillId="0" borderId="7" xfId="0" applyNumberFormat="1" applyFont="1" applyBorder="1" applyAlignment="1">
      <alignment horizontal="right" vertical="center" wrapText="1"/>
    </xf>
    <xf numFmtId="0" fontId="0" fillId="0" borderId="2" xfId="0" applyBorder="1" applyAlignment="1">
      <alignment horizontal="left" vertical="center" wrapText="1" indent="1"/>
    </xf>
    <xf numFmtId="0" fontId="56" fillId="0" borderId="0" xfId="0" applyFont="1"/>
    <xf numFmtId="0" fontId="3" fillId="0" borderId="2" xfId="0" applyFont="1" applyBorder="1" applyAlignment="1">
      <alignment horizontal="left" vertical="center"/>
    </xf>
    <xf numFmtId="0" fontId="3" fillId="0" borderId="2" xfId="0" applyFont="1" applyBorder="1" applyAlignment="1">
      <alignment vertical="center"/>
    </xf>
    <xf numFmtId="0" fontId="0" fillId="0" borderId="0" xfId="0" applyAlignment="1">
      <alignment vertical="center"/>
    </xf>
    <xf numFmtId="0" fontId="5" fillId="7" borderId="7" xfId="0" applyFont="1" applyFill="1" applyBorder="1" applyAlignment="1">
      <alignment horizontal="right" vertical="center" wrapText="1"/>
    </xf>
    <xf numFmtId="3" fontId="5" fillId="7" borderId="7" xfId="0" applyNumberFormat="1" applyFont="1" applyFill="1" applyBorder="1" applyAlignment="1">
      <alignment horizontal="right" vertical="center" wrapText="1"/>
    </xf>
    <xf numFmtId="0" fontId="5" fillId="0" borderId="2" xfId="0" applyFont="1" applyBorder="1" applyAlignment="1">
      <alignment horizontal="center"/>
    </xf>
    <xf numFmtId="0" fontId="5" fillId="0" borderId="0" xfId="0" applyFont="1" applyAlignment="1">
      <alignment horizontal="center"/>
    </xf>
    <xf numFmtId="0" fontId="5" fillId="0" borderId="0" xfId="0" applyFont="1" applyAlignment="1">
      <alignment horizontal="left" vertical="center" wrapText="1"/>
    </xf>
    <xf numFmtId="0" fontId="5" fillId="7" borderId="0" xfId="0" applyFont="1" applyFill="1" applyAlignment="1">
      <alignment horizontal="center" vertical="center" wrapText="1"/>
    </xf>
    <xf numFmtId="0" fontId="32" fillId="0" borderId="0" xfId="0" quotePrefix="1" applyFont="1" applyAlignment="1">
      <alignment horizontal="left"/>
    </xf>
    <xf numFmtId="0" fontId="3" fillId="0" borderId="2" xfId="0" applyFont="1" applyBorder="1" applyAlignment="1">
      <alignment horizontal="center" vertical="center" wrapText="1"/>
    </xf>
    <xf numFmtId="0" fontId="0" fillId="0" borderId="2" xfId="0" applyBorder="1" applyAlignment="1">
      <alignment horizontal="right" wrapText="1"/>
    </xf>
    <xf numFmtId="9" fontId="0" fillId="0" borderId="2" xfId="0" applyNumberFormat="1" applyBorder="1" applyAlignment="1">
      <alignment horizontal="center" vertical="center" wrapText="1"/>
    </xf>
    <xf numFmtId="0" fontId="0" fillId="0" borderId="2" xfId="0" applyBorder="1" applyAlignment="1">
      <alignment wrapText="1"/>
    </xf>
    <xf numFmtId="9" fontId="0" fillId="0" borderId="2" xfId="0" applyNumberFormat="1" applyBorder="1" applyAlignment="1">
      <alignment horizontal="right" wrapText="1"/>
    </xf>
    <xf numFmtId="0" fontId="8" fillId="0" borderId="2" xfId="0" applyFont="1" applyBorder="1" applyAlignment="1">
      <alignment horizontal="center" wrapText="1"/>
    </xf>
    <xf numFmtId="0" fontId="3" fillId="0" borderId="2" xfId="0" applyFont="1" applyBorder="1" applyAlignment="1">
      <alignment horizontal="center" wrapText="1"/>
    </xf>
    <xf numFmtId="0" fontId="0" fillId="0" borderId="2" xfId="0" applyBorder="1" applyAlignment="1">
      <alignment horizontal="center" wrapText="1"/>
    </xf>
    <xf numFmtId="0" fontId="5" fillId="2" borderId="0" xfId="0" applyFont="1" applyFill="1"/>
    <xf numFmtId="0" fontId="7" fillId="0" borderId="0" xfId="5" applyFont="1">
      <alignment vertical="center"/>
    </xf>
    <xf numFmtId="0" fontId="1" fillId="0" borderId="0" xfId="0" applyFont="1" applyAlignment="1">
      <alignment horizontal="center" vertical="center"/>
    </xf>
    <xf numFmtId="0" fontId="1" fillId="0" borderId="0" xfId="0" applyFont="1"/>
    <xf numFmtId="0" fontId="1" fillId="0" borderId="0" xfId="0" applyFont="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left" vertical="center" wrapText="1"/>
    </xf>
    <xf numFmtId="164" fontId="5" fillId="0" borderId="0" xfId="5" applyNumberFormat="1" applyFont="1" applyAlignment="1">
      <alignment horizontal="right" vertical="center" wrapText="1"/>
    </xf>
    <xf numFmtId="164" fontId="1" fillId="10" borderId="2" xfId="0" applyNumberFormat="1" applyFont="1" applyFill="1" applyBorder="1" applyAlignment="1">
      <alignment horizontal="right" vertical="center" wrapText="1"/>
    </xf>
    <xf numFmtId="164" fontId="1" fillId="16" borderId="2" xfId="0" applyNumberFormat="1" applyFont="1" applyFill="1" applyBorder="1" applyAlignment="1">
      <alignment horizontal="right" vertical="center" wrapText="1"/>
    </xf>
    <xf numFmtId="164" fontId="69" fillId="16" borderId="2" xfId="0" applyNumberFormat="1" applyFont="1" applyFill="1" applyBorder="1" applyAlignment="1">
      <alignment horizontal="right" vertical="center" wrapText="1"/>
    </xf>
    <xf numFmtId="0" fontId="1" fillId="16" borderId="2" xfId="0" applyFont="1" applyFill="1" applyBorder="1" applyAlignment="1">
      <alignment horizontal="right" vertical="center" wrapText="1"/>
    </xf>
    <xf numFmtId="0" fontId="1" fillId="10" borderId="2" xfId="0" applyFont="1" applyFill="1" applyBorder="1" applyAlignment="1">
      <alignment horizontal="right" vertical="center" wrapText="1"/>
    </xf>
    <xf numFmtId="0" fontId="28" fillId="0" borderId="2" xfId="0" applyFont="1" applyBorder="1" applyAlignment="1">
      <alignment horizontal="left" vertical="center" wrapText="1"/>
    </xf>
    <xf numFmtId="0" fontId="36" fillId="0" borderId="0" xfId="0" applyFont="1"/>
    <xf numFmtId="0" fontId="71" fillId="0" borderId="2" xfId="0" applyFont="1" applyBorder="1" applyAlignment="1">
      <alignment horizontal="left" vertical="center" wrapText="1"/>
    </xf>
    <xf numFmtId="0" fontId="69" fillId="0" borderId="0" xfId="0" applyFont="1" applyAlignment="1">
      <alignment horizontal="center" vertical="center"/>
    </xf>
    <xf numFmtId="0" fontId="0" fillId="0" borderId="1" xfId="0" applyBorder="1" applyAlignment="1">
      <alignment horizontal="center" vertical="center" wrapText="1"/>
    </xf>
    <xf numFmtId="0" fontId="5" fillId="0" borderId="9" xfId="0" applyFont="1" applyBorder="1" applyAlignment="1">
      <alignment vertical="center" wrapText="1"/>
    </xf>
    <xf numFmtId="0" fontId="0" fillId="0" borderId="4" xfId="0" applyBorder="1" applyAlignment="1">
      <alignment horizontal="center" vertical="center" wrapText="1"/>
    </xf>
    <xf numFmtId="9" fontId="0" fillId="0" borderId="2" xfId="0" applyNumberFormat="1" applyBorder="1" applyAlignment="1">
      <alignment horizontal="right" vertical="center" wrapText="1"/>
    </xf>
    <xf numFmtId="0" fontId="0" fillId="0" borderId="2" xfId="0" applyBorder="1" applyAlignment="1">
      <alignment horizontal="center" vertical="center"/>
    </xf>
    <xf numFmtId="0" fontId="16" fillId="0" borderId="0" xfId="0" applyFont="1" applyAlignment="1">
      <alignment horizontal="left" vertical="center"/>
    </xf>
    <xf numFmtId="0" fontId="0" fillId="0" borderId="0" xfId="0" applyAlignment="1">
      <alignment horizontal="left" vertical="center"/>
    </xf>
    <xf numFmtId="49" fontId="8" fillId="0" borderId="2" xfId="11" applyNumberFormat="1" applyFont="1" applyBorder="1" applyAlignment="1">
      <alignment horizontal="right" vertical="center" wrapText="1"/>
    </xf>
    <xf numFmtId="49" fontId="8" fillId="0" borderId="2" xfId="11" quotePrefix="1" applyNumberFormat="1" applyFont="1" applyBorder="1" applyAlignment="1">
      <alignment horizontal="right" vertical="center" wrapText="1"/>
    </xf>
    <xf numFmtId="0" fontId="5" fillId="0" borderId="2" xfId="11" applyFont="1" applyBorder="1" applyAlignment="1">
      <alignment horizontal="right" vertical="center" wrapText="1"/>
    </xf>
    <xf numFmtId="0" fontId="8" fillId="0" borderId="2" xfId="11" applyFont="1" applyBorder="1" applyAlignment="1">
      <alignment horizontal="left" vertical="center" wrapText="1"/>
    </xf>
    <xf numFmtId="0" fontId="5" fillId="0" borderId="2" xfId="11" applyFont="1" applyBorder="1" applyAlignment="1">
      <alignment horizontal="left" vertical="center" wrapText="1"/>
    </xf>
    <xf numFmtId="164" fontId="5" fillId="0" borderId="2" xfId="11" applyNumberFormat="1" applyFont="1" applyBorder="1" applyAlignment="1">
      <alignment horizontal="right" vertical="center" wrapText="1"/>
    </xf>
    <xf numFmtId="0" fontId="5" fillId="0" borderId="2" xfId="11" applyFont="1" applyBorder="1" applyAlignment="1">
      <alignment vertical="center" wrapText="1"/>
    </xf>
    <xf numFmtId="0" fontId="71" fillId="0" borderId="2" xfId="11" applyFont="1" applyBorder="1" applyAlignment="1">
      <alignment horizontal="left" vertical="center" wrapText="1" indent="2"/>
    </xf>
    <xf numFmtId="0" fontId="5" fillId="13" borderId="2" xfId="11" applyFont="1" applyFill="1" applyBorder="1" applyAlignment="1">
      <alignment horizontal="right" vertical="center" wrapText="1"/>
    </xf>
    <xf numFmtId="0" fontId="5" fillId="13" borderId="2" xfId="11" applyFont="1" applyFill="1" applyBorder="1" applyAlignment="1">
      <alignment horizontal="right" wrapText="1"/>
    </xf>
    <xf numFmtId="0" fontId="5" fillId="13" borderId="2" xfId="11" applyFont="1" applyFill="1" applyBorder="1" applyAlignment="1">
      <alignment horizontal="right"/>
    </xf>
    <xf numFmtId="0" fontId="8" fillId="0" borderId="2" xfId="11" quotePrefix="1" applyFont="1" applyBorder="1" applyAlignment="1">
      <alignment horizontal="left" vertical="center" wrapText="1"/>
    </xf>
    <xf numFmtId="0" fontId="3" fillId="0" borderId="0" xfId="0" applyFont="1" applyAlignment="1">
      <alignment horizontal="center"/>
    </xf>
    <xf numFmtId="0" fontId="3" fillId="0" borderId="0" xfId="0" applyFont="1" applyAlignment="1">
      <alignment horizontal="center" vertical="center" wrapText="1"/>
    </xf>
    <xf numFmtId="165" fontId="0" fillId="0" borderId="0" xfId="0" applyNumberFormat="1" applyAlignment="1">
      <alignment vertical="center" wrapText="1"/>
    </xf>
    <xf numFmtId="165" fontId="73" fillId="0" borderId="0" xfId="0" applyNumberFormat="1" applyFont="1" applyAlignment="1">
      <alignment horizontal="left" vertical="center"/>
    </xf>
    <xf numFmtId="165" fontId="0" fillId="0" borderId="0" xfId="0" applyNumberFormat="1" applyAlignment="1">
      <alignment horizontal="left" vertical="center"/>
    </xf>
    <xf numFmtId="165" fontId="5" fillId="0" borderId="2" xfId="11" applyNumberFormat="1" applyFont="1" applyBorder="1" applyAlignment="1">
      <alignment horizontal="right" vertical="center" wrapText="1"/>
    </xf>
    <xf numFmtId="49" fontId="5" fillId="0" borderId="2" xfId="11" applyNumberFormat="1" applyFont="1" applyBorder="1" applyAlignment="1">
      <alignment horizontal="right" vertical="center" wrapText="1"/>
    </xf>
    <xf numFmtId="0" fontId="0" fillId="0" borderId="8" xfId="0" applyBorder="1"/>
    <xf numFmtId="0" fontId="5" fillId="0" borderId="2" xfId="11" applyFont="1" applyBorder="1" applyAlignment="1">
      <alignment horizontal="center" vertical="center" wrapText="1"/>
    </xf>
    <xf numFmtId="0" fontId="5" fillId="2" borderId="2" xfId="11" applyFont="1" applyFill="1" applyBorder="1" applyAlignment="1">
      <alignment horizontal="right" vertical="center" wrapText="1"/>
    </xf>
    <xf numFmtId="0" fontId="5" fillId="0" borderId="2" xfId="11" quotePrefix="1" applyFont="1" applyBorder="1" applyAlignment="1">
      <alignment horizontal="center" vertical="center" wrapText="1"/>
    </xf>
    <xf numFmtId="0" fontId="74" fillId="0" borderId="0" xfId="0" applyFont="1" applyAlignment="1">
      <alignment horizontal="left"/>
    </xf>
    <xf numFmtId="0" fontId="75" fillId="0" borderId="0" xfId="0" applyFont="1"/>
    <xf numFmtId="0" fontId="74" fillId="0" borderId="0" xfId="0" quotePrefix="1" applyFont="1" applyAlignment="1">
      <alignment horizontal="left"/>
    </xf>
    <xf numFmtId="0" fontId="8" fillId="0" borderId="0" xfId="0" applyFont="1" applyAlignment="1">
      <alignment vertical="center"/>
    </xf>
    <xf numFmtId="0" fontId="3" fillId="0" borderId="0" xfId="0" applyFont="1" applyAlignment="1">
      <alignment vertical="center"/>
    </xf>
    <xf numFmtId="0" fontId="19" fillId="10" borderId="2" xfId="0" applyFont="1" applyFill="1" applyBorder="1" applyAlignment="1">
      <alignment vertical="center" wrapText="1"/>
    </xf>
    <xf numFmtId="0" fontId="0" fillId="10" borderId="2" xfId="0" applyFill="1" applyBorder="1" applyAlignment="1">
      <alignment vertical="center" wrapText="1"/>
    </xf>
    <xf numFmtId="0" fontId="5" fillId="10" borderId="2" xfId="0" applyFont="1" applyFill="1" applyBorder="1" applyAlignment="1">
      <alignment horizontal="left" vertical="center" wrapText="1"/>
    </xf>
    <xf numFmtId="165" fontId="5" fillId="10" borderId="2" xfId="0" applyNumberFormat="1" applyFont="1" applyFill="1" applyBorder="1" applyAlignment="1">
      <alignment vertical="center" wrapText="1"/>
    </xf>
    <xf numFmtId="0" fontId="5" fillId="10" borderId="2" xfId="0" applyFont="1" applyFill="1" applyBorder="1" applyAlignment="1">
      <alignment vertical="center" wrapText="1"/>
    </xf>
    <xf numFmtId="0" fontId="28" fillId="10" borderId="2" xfId="0" applyFont="1" applyFill="1" applyBorder="1" applyAlignment="1">
      <alignment vertical="center" wrapText="1"/>
    </xf>
    <xf numFmtId="164" fontId="5" fillId="10" borderId="2" xfId="0" quotePrefix="1" applyNumberFormat="1" applyFont="1" applyFill="1" applyBorder="1" applyAlignment="1">
      <alignment vertical="center" wrapText="1"/>
    </xf>
    <xf numFmtId="0" fontId="5" fillId="9" borderId="2" xfId="0" applyFont="1" applyFill="1" applyBorder="1" applyAlignment="1">
      <alignment horizontal="left" vertical="center" wrapText="1"/>
    </xf>
    <xf numFmtId="0" fontId="5" fillId="9" borderId="2" xfId="0" applyFont="1" applyFill="1" applyBorder="1" applyAlignment="1">
      <alignment vertical="center" wrapText="1"/>
    </xf>
    <xf numFmtId="0" fontId="5" fillId="10" borderId="19" xfId="0" applyFont="1" applyFill="1" applyBorder="1" applyAlignment="1">
      <alignment vertical="center" wrapText="1"/>
    </xf>
    <xf numFmtId="165" fontId="5" fillId="0" borderId="2" xfId="0" applyNumberFormat="1" applyFont="1" applyBorder="1" applyAlignment="1">
      <alignment vertical="center" wrapText="1"/>
    </xf>
    <xf numFmtId="10" fontId="5" fillId="0" borderId="2" xfId="0" applyNumberFormat="1" applyFont="1" applyBorder="1" applyAlignment="1">
      <alignment vertical="center" wrapText="1"/>
    </xf>
    <xf numFmtId="3" fontId="5" fillId="0" borderId="0" xfId="0" applyNumberFormat="1" applyFont="1"/>
    <xf numFmtId="0" fontId="5" fillId="0" borderId="0" xfId="0" applyFont="1" applyAlignment="1">
      <alignment vertical="center"/>
    </xf>
    <xf numFmtId="0" fontId="8" fillId="0" borderId="20" xfId="0" applyFont="1" applyBorder="1" applyAlignment="1">
      <alignment vertical="center"/>
    </xf>
    <xf numFmtId="0" fontId="28" fillId="0" borderId="0" xfId="0" applyFont="1" applyAlignment="1">
      <alignment vertical="center"/>
    </xf>
    <xf numFmtId="3" fontId="5" fillId="0" borderId="2" xfId="0" applyNumberFormat="1" applyFont="1" applyBorder="1" applyAlignment="1">
      <alignment horizontal="right" vertical="center" wrapText="1"/>
    </xf>
    <xf numFmtId="0" fontId="28" fillId="0" borderId="20" xfId="0" applyFont="1" applyBorder="1" applyAlignment="1">
      <alignment vertical="center"/>
    </xf>
    <xf numFmtId="0" fontId="8" fillId="0" borderId="10" xfId="0" applyFont="1" applyBorder="1" applyAlignment="1">
      <alignment horizontal="right" vertical="center" wrapText="1"/>
    </xf>
    <xf numFmtId="3" fontId="8" fillId="0" borderId="10" xfId="0" applyNumberFormat="1" applyFont="1" applyBorder="1" applyAlignment="1">
      <alignment horizontal="right" vertical="center" wrapText="1"/>
    </xf>
    <xf numFmtId="0" fontId="8" fillId="18" borderId="2" xfId="0" applyFont="1" applyFill="1" applyBorder="1" applyAlignment="1">
      <alignment vertical="center"/>
    </xf>
    <xf numFmtId="0" fontId="5" fillId="19" borderId="2" xfId="0" applyFont="1" applyFill="1" applyBorder="1" applyAlignment="1">
      <alignment vertical="center" wrapText="1"/>
    </xf>
    <xf numFmtId="165" fontId="8" fillId="2" borderId="2" xfId="0" applyNumberFormat="1" applyFont="1" applyFill="1" applyBorder="1" applyAlignment="1">
      <alignment horizontal="right" vertical="center" wrapText="1"/>
    </xf>
    <xf numFmtId="165" fontId="5" fillId="11"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xf>
    <xf numFmtId="0" fontId="5" fillId="19" borderId="2" xfId="0" applyFont="1" applyFill="1" applyBorder="1" applyAlignment="1">
      <alignment vertical="center"/>
    </xf>
    <xf numFmtId="165" fontId="5" fillId="7" borderId="2" xfId="0" applyNumberFormat="1" applyFont="1" applyFill="1" applyBorder="1" applyAlignment="1">
      <alignment horizontal="right" vertical="center" wrapText="1"/>
    </xf>
    <xf numFmtId="165" fontId="8" fillId="19" borderId="2" xfId="0" applyNumberFormat="1" applyFont="1" applyFill="1" applyBorder="1" applyAlignment="1">
      <alignment horizontal="right" vertical="center" wrapText="1"/>
    </xf>
    <xf numFmtId="0" fontId="8" fillId="0" borderId="2" xfId="0" applyFont="1" applyBorder="1" applyAlignment="1">
      <alignment vertical="center"/>
    </xf>
    <xf numFmtId="165" fontId="5" fillId="11" borderId="2" xfId="0" applyNumberFormat="1" applyFont="1" applyFill="1" applyBorder="1" applyAlignment="1">
      <alignment horizontal="right" vertical="center"/>
    </xf>
    <xf numFmtId="165" fontId="8" fillId="0" borderId="2" xfId="0" applyNumberFormat="1" applyFont="1" applyBorder="1" applyAlignment="1">
      <alignment horizontal="right" vertical="center"/>
    </xf>
    <xf numFmtId="165" fontId="8" fillId="18" borderId="2" xfId="0" applyNumberFormat="1" applyFont="1" applyFill="1" applyBorder="1" applyAlignment="1">
      <alignment horizontal="right" vertical="center"/>
    </xf>
    <xf numFmtId="165" fontId="8" fillId="11" borderId="2" xfId="0" applyNumberFormat="1" applyFont="1" applyFill="1" applyBorder="1" applyAlignment="1">
      <alignment horizontal="right" vertical="center" wrapText="1"/>
    </xf>
    <xf numFmtId="0" fontId="5" fillId="0" borderId="2" xfId="0" applyFont="1" applyBorder="1" applyAlignment="1">
      <alignment horizontal="left" vertical="center" wrapText="1" indent="2"/>
    </xf>
    <xf numFmtId="165" fontId="5" fillId="19" borderId="2" xfId="0" applyNumberFormat="1" applyFont="1" applyFill="1" applyBorder="1" applyAlignment="1">
      <alignment horizontal="right" vertical="center" wrapText="1"/>
    </xf>
    <xf numFmtId="165" fontId="5" fillId="20" borderId="2" xfId="0" applyNumberFormat="1" applyFont="1" applyFill="1" applyBorder="1" applyAlignment="1">
      <alignment horizontal="right" vertical="center" wrapText="1"/>
    </xf>
    <xf numFmtId="165" fontId="8" fillId="0" borderId="2" xfId="0" applyNumberFormat="1" applyFont="1" applyBorder="1" applyAlignment="1">
      <alignment horizontal="right" vertical="center" wrapText="1"/>
    </xf>
    <xf numFmtId="0" fontId="5" fillId="0" borderId="0" xfId="0" quotePrefix="1" applyFont="1"/>
    <xf numFmtId="0" fontId="5" fillId="11" borderId="2" xfId="0" applyFont="1" applyFill="1" applyBorder="1" applyAlignment="1">
      <alignment horizontal="right" vertical="center"/>
    </xf>
    <xf numFmtId="3" fontId="5" fillId="11" borderId="2" xfId="0" applyNumberFormat="1" applyFont="1" applyFill="1" applyBorder="1" applyAlignment="1">
      <alignment horizontal="right" vertical="center"/>
    </xf>
    <xf numFmtId="10" fontId="8" fillId="0" borderId="2" xfId="0" applyNumberFormat="1" applyFont="1" applyBorder="1" applyAlignment="1">
      <alignment horizontal="right" vertical="center"/>
    </xf>
    <xf numFmtId="10" fontId="5" fillId="0" borderId="0" xfId="0" applyNumberFormat="1" applyFont="1"/>
    <xf numFmtId="0" fontId="23" fillId="0" borderId="0" xfId="0" applyFont="1" applyAlignment="1">
      <alignment vertical="center" wrapText="1"/>
    </xf>
    <xf numFmtId="0" fontId="20" fillId="0" borderId="11" xfId="0" applyFont="1" applyBorder="1" applyAlignment="1">
      <alignment horizontal="center" vertical="center" wrapText="1"/>
    </xf>
    <xf numFmtId="0" fontId="20" fillId="0" borderId="11" xfId="0" applyFont="1" applyBorder="1" applyAlignment="1">
      <alignment horizontal="right" vertical="center" wrapText="1"/>
    </xf>
    <xf numFmtId="0" fontId="19" fillId="0" borderId="2" xfId="0" quotePrefix="1" applyFont="1" applyBorder="1" applyAlignment="1">
      <alignment horizontal="right" vertical="center" wrapText="1"/>
    </xf>
    <xf numFmtId="0" fontId="20" fillId="0" borderId="2" xfId="0" quotePrefix="1" applyFont="1" applyBorder="1" applyAlignment="1">
      <alignment horizontal="left" vertical="center" wrapText="1"/>
    </xf>
    <xf numFmtId="0" fontId="20" fillId="0" borderId="2" xfId="0" applyFont="1" applyBorder="1" applyAlignment="1">
      <alignment horizontal="left" vertical="center" wrapText="1"/>
    </xf>
    <xf numFmtId="165" fontId="19" fillId="13" borderId="2" xfId="0" applyNumberFormat="1" applyFont="1" applyFill="1" applyBorder="1" applyAlignment="1">
      <alignment horizontal="right" vertical="center" wrapText="1"/>
    </xf>
    <xf numFmtId="0" fontId="19" fillId="0" borderId="2" xfId="0" quotePrefix="1" applyFont="1" applyBorder="1" applyAlignment="1">
      <alignment horizontal="left" vertical="center" wrapText="1"/>
    </xf>
    <xf numFmtId="0" fontId="19" fillId="0" borderId="2" xfId="0" applyFont="1" applyBorder="1" applyAlignment="1">
      <alignment horizontal="left" vertical="center" wrapText="1" indent="2"/>
    </xf>
    <xf numFmtId="165" fontId="72" fillId="13" borderId="2" xfId="0" applyNumberFormat="1" applyFont="1" applyFill="1" applyBorder="1" applyAlignment="1">
      <alignment horizontal="right" vertical="center" wrapText="1"/>
    </xf>
    <xf numFmtId="0" fontId="19" fillId="0" borderId="0" xfId="0" applyFont="1" applyAlignment="1">
      <alignment horizontal="right" vertical="center" wrapText="1"/>
    </xf>
    <xf numFmtId="165" fontId="19" fillId="0" borderId="2" xfId="0" applyNumberFormat="1" applyFont="1" applyBorder="1" applyAlignment="1">
      <alignment horizontal="right" vertical="center" wrapText="1" indent="1"/>
    </xf>
    <xf numFmtId="0" fontId="20" fillId="0" borderId="0" xfId="0" applyFont="1" applyAlignment="1">
      <alignment horizontal="left" vertical="center"/>
    </xf>
    <xf numFmtId="0" fontId="20" fillId="0" borderId="0" xfId="0" applyFont="1" applyAlignment="1">
      <alignment horizontal="justify" vertical="center" wrapText="1"/>
    </xf>
    <xf numFmtId="0" fontId="20" fillId="0" borderId="10" xfId="0" applyFont="1" applyBorder="1" applyAlignment="1">
      <alignment horizontal="right" vertical="center" wrapText="1"/>
    </xf>
    <xf numFmtId="0" fontId="20" fillId="0" borderId="2" xfId="0" quotePrefix="1" applyFont="1" applyBorder="1" applyAlignment="1">
      <alignment horizontal="right" vertical="center" wrapText="1"/>
    </xf>
    <xf numFmtId="0" fontId="5" fillId="0" borderId="2" xfId="0" applyFont="1" applyBorder="1" applyAlignment="1">
      <alignment horizontal="left"/>
    </xf>
    <xf numFmtId="164" fontId="5" fillId="0" borderId="2" xfId="0" applyNumberFormat="1" applyFont="1" applyBorder="1" applyAlignment="1">
      <alignment horizontal="right"/>
    </xf>
    <xf numFmtId="0" fontId="5" fillId="0" borderId="2" xfId="0" applyFont="1" applyBorder="1" applyAlignment="1">
      <alignment horizontal="left" indent="1"/>
    </xf>
    <xf numFmtId="0" fontId="5" fillId="2" borderId="2" xfId="0" applyFont="1" applyFill="1" applyBorder="1" applyAlignment="1">
      <alignment horizontal="right"/>
    </xf>
    <xf numFmtId="0" fontId="5" fillId="0" borderId="2" xfId="0" applyFont="1" applyBorder="1" applyAlignment="1">
      <alignment horizontal="left" wrapText="1" indent="1"/>
    </xf>
    <xf numFmtId="166" fontId="5" fillId="0" borderId="2" xfId="1" applyNumberFormat="1" applyFont="1" applyBorder="1" applyAlignment="1">
      <alignment horizontal="right"/>
    </xf>
    <xf numFmtId="0" fontId="5" fillId="0" borderId="2" xfId="0" applyFont="1" applyBorder="1" applyAlignment="1">
      <alignment horizontal="left" indent="2"/>
    </xf>
    <xf numFmtId="0" fontId="5" fillId="0" borderId="2" xfId="0" applyFont="1" applyBorder="1"/>
    <xf numFmtId="0" fontId="5" fillId="0" borderId="6" xfId="0" applyFont="1" applyBorder="1"/>
    <xf numFmtId="164" fontId="5" fillId="0" borderId="2" xfId="0" applyNumberFormat="1" applyFont="1" applyBorder="1"/>
    <xf numFmtId="0" fontId="41" fillId="0" borderId="0" xfId="0" applyFont="1"/>
    <xf numFmtId="0" fontId="5" fillId="0" borderId="0" xfId="0" applyFont="1" applyAlignment="1">
      <alignment horizontal="left" wrapText="1"/>
    </xf>
    <xf numFmtId="0" fontId="41" fillId="0" borderId="0" xfId="0" applyFont="1" applyAlignment="1">
      <alignment horizontal="left" wrapText="1"/>
    </xf>
    <xf numFmtId="0" fontId="5" fillId="0" borderId="2" xfId="0" applyFont="1" applyBorder="1" applyAlignment="1">
      <alignment horizontal="left" vertical="top" wrapText="1"/>
    </xf>
    <xf numFmtId="0" fontId="5" fillId="0" borderId="2" xfId="0" applyFont="1" applyBorder="1" applyAlignment="1">
      <alignment horizontal="right" vertical="top" wrapText="1"/>
    </xf>
    <xf numFmtId="0" fontId="5" fillId="0" borderId="0" xfId="0" applyFont="1" applyAlignment="1">
      <alignment horizontal="center" wrapText="1"/>
    </xf>
    <xf numFmtId="164" fontId="41" fillId="0" borderId="2" xfId="0" applyNumberFormat="1" applyFont="1" applyBorder="1" applyAlignment="1">
      <alignment horizontal="right"/>
    </xf>
    <xf numFmtId="0" fontId="5" fillId="0" borderId="0" xfId="0" applyFont="1" applyAlignment="1">
      <alignment horizontal="left" vertical="center"/>
    </xf>
    <xf numFmtId="0" fontId="8" fillId="0" borderId="0" xfId="12" applyFont="1" applyAlignment="1">
      <alignment horizontal="left" vertical="center"/>
    </xf>
    <xf numFmtId="49" fontId="51" fillId="2" borderId="2" xfId="12" applyNumberFormat="1" applyFont="1" applyFill="1" applyBorder="1" applyAlignment="1">
      <alignment horizontal="right" vertical="center" wrapText="1"/>
    </xf>
    <xf numFmtId="49" fontId="8" fillId="2" borderId="2" xfId="12" applyNumberFormat="1" applyFont="1" applyFill="1" applyBorder="1" applyAlignment="1">
      <alignment horizontal="right" vertical="center" wrapText="1"/>
    </xf>
    <xf numFmtId="0" fontId="8" fillId="2" borderId="2" xfId="13" applyFont="1" applyFill="1" applyBorder="1" applyAlignment="1">
      <alignment horizontal="left" vertical="center" wrapText="1"/>
    </xf>
    <xf numFmtId="0" fontId="8" fillId="0" borderId="2" xfId="0" applyFont="1" applyBorder="1" applyAlignment="1">
      <alignment horizontal="left"/>
    </xf>
    <xf numFmtId="0" fontId="5" fillId="18" borderId="2" xfId="12" applyFont="1" applyFill="1" applyBorder="1" applyAlignment="1">
      <alignment wrapText="1"/>
    </xf>
    <xf numFmtId="0" fontId="8" fillId="0" borderId="2" xfId="12" applyFont="1" applyBorder="1" applyAlignment="1">
      <alignment horizontal="center" wrapText="1"/>
    </xf>
    <xf numFmtId="0" fontId="8" fillId="0" borderId="2" xfId="0" applyFont="1" applyBorder="1" applyAlignment="1">
      <alignment horizontal="left" indent="1"/>
    </xf>
    <xf numFmtId="0" fontId="5" fillId="0" borderId="2" xfId="12" applyFont="1" applyBorder="1" applyAlignment="1">
      <alignment wrapText="1"/>
    </xf>
    <xf numFmtId="0" fontId="8" fillId="18" borderId="2" xfId="12" applyFont="1" applyFill="1" applyBorder="1" applyAlignment="1">
      <alignment horizontal="center" wrapText="1"/>
    </xf>
    <xf numFmtId="0" fontId="8" fillId="7" borderId="2" xfId="0" applyFont="1" applyFill="1" applyBorder="1" applyAlignment="1">
      <alignment horizontal="left" indent="1"/>
    </xf>
    <xf numFmtId="0" fontId="5" fillId="7" borderId="2" xfId="12" applyFont="1" applyFill="1" applyBorder="1" applyAlignment="1">
      <alignment wrapText="1"/>
    </xf>
    <xf numFmtId="164" fontId="5" fillId="0" borderId="2" xfId="12" applyNumberFormat="1" applyFont="1" applyBorder="1" applyAlignment="1">
      <alignment wrapText="1"/>
    </xf>
    <xf numFmtId="0" fontId="13" fillId="0" borderId="0" xfId="2" applyFont="1"/>
    <xf numFmtId="0" fontId="13" fillId="0" borderId="0" xfId="2" applyFont="1" applyFill="1" applyBorder="1" applyAlignment="1">
      <alignment wrapText="1"/>
    </xf>
    <xf numFmtId="0" fontId="23" fillId="0" borderId="21" xfId="0" applyFont="1" applyBorder="1" applyAlignment="1">
      <alignment vertical="center"/>
    </xf>
    <xf numFmtId="165" fontId="19" fillId="0" borderId="2" xfId="0" applyNumberFormat="1" applyFont="1" applyBorder="1" applyAlignment="1">
      <alignment vertical="center" wrapText="1"/>
    </xf>
    <xf numFmtId="165" fontId="20" fillId="0" borderId="2" xfId="0" applyNumberFormat="1" applyFont="1" applyBorder="1" applyAlignment="1">
      <alignment vertical="center" wrapText="1"/>
    </xf>
    <xf numFmtId="0" fontId="20" fillId="0" borderId="2" xfId="0" applyFont="1" applyBorder="1" applyAlignment="1">
      <alignment horizontal="left" vertical="center" wrapText="1" indent="1"/>
    </xf>
    <xf numFmtId="0" fontId="0" fillId="16" borderId="2" xfId="0" applyFill="1" applyBorder="1" applyAlignment="1">
      <alignment vertical="center" wrapText="1"/>
    </xf>
    <xf numFmtId="0" fontId="0" fillId="16" borderId="7" xfId="0" applyFill="1" applyBorder="1" applyAlignment="1">
      <alignment vertical="center" wrapText="1"/>
    </xf>
    <xf numFmtId="0" fontId="0" fillId="0" borderId="0" xfId="0" applyAlignment="1">
      <alignment horizontal="justify"/>
    </xf>
    <xf numFmtId="165" fontId="0" fillId="0" borderId="7" xfId="0" applyNumberFormat="1" applyBorder="1" applyAlignment="1">
      <alignment vertical="center" wrapText="1"/>
    </xf>
    <xf numFmtId="165" fontId="0" fillId="0" borderId="2" xfId="0" applyNumberFormat="1" applyBorder="1" applyAlignment="1">
      <alignment vertical="center" wrapText="1"/>
    </xf>
    <xf numFmtId="165" fontId="0" fillId="10" borderId="2" xfId="0" applyNumberFormat="1" applyFill="1" applyBorder="1" applyAlignment="1">
      <alignment vertical="center" wrapText="1"/>
    </xf>
    <xf numFmtId="49" fontId="3" fillId="0" borderId="2" xfId="0" applyNumberFormat="1" applyFont="1" applyBorder="1" applyAlignment="1">
      <alignment horizontal="left" vertical="center"/>
    </xf>
    <xf numFmtId="0" fontId="3" fillId="10" borderId="2" xfId="0" applyFont="1" applyFill="1" applyBorder="1" applyAlignment="1">
      <alignment vertical="center" wrapText="1"/>
    </xf>
    <xf numFmtId="49" fontId="0" fillId="0" borderId="2" xfId="0" applyNumberFormat="1" applyBorder="1" applyAlignment="1">
      <alignment horizontal="left" vertical="center"/>
    </xf>
    <xf numFmtId="0" fontId="0" fillId="0" borderId="0" xfId="0" applyAlignment="1">
      <alignment horizontal="left" vertical="center" wrapText="1"/>
    </xf>
    <xf numFmtId="0" fontId="0" fillId="10" borderId="2" xfId="0" applyFill="1" applyBorder="1" applyAlignment="1">
      <alignment horizontal="center" vertical="center" wrapText="1"/>
    </xf>
    <xf numFmtId="0" fontId="3" fillId="10" borderId="2" xfId="0" applyFont="1" applyFill="1" applyBorder="1" applyAlignment="1">
      <alignment horizontal="center" vertical="center" wrapText="1"/>
    </xf>
    <xf numFmtId="165" fontId="0" fillId="0" borderId="2" xfId="0" applyNumberFormat="1" applyBorder="1" applyAlignment="1">
      <alignment horizontal="center" vertical="center" wrapText="1"/>
    </xf>
    <xf numFmtId="0" fontId="0" fillId="2" borderId="2" xfId="0" applyFill="1" applyBorder="1" applyAlignment="1">
      <alignment vertical="center" wrapText="1"/>
    </xf>
    <xf numFmtId="0" fontId="67" fillId="10" borderId="2" xfId="0" applyFont="1" applyFill="1" applyBorder="1" applyAlignment="1">
      <alignment vertical="center" wrapText="1"/>
    </xf>
    <xf numFmtId="0" fontId="77" fillId="0" borderId="0" xfId="0" applyFont="1" applyAlignment="1">
      <alignment vertical="center"/>
    </xf>
    <xf numFmtId="0" fontId="78" fillId="0" borderId="0" xfId="0" applyFont="1" applyAlignment="1">
      <alignment horizontal="left"/>
    </xf>
    <xf numFmtId="49" fontId="5" fillId="7" borderId="10" xfId="0" applyNumberFormat="1" applyFont="1" applyFill="1" applyBorder="1" applyAlignment="1">
      <alignment horizontal="center" vertical="center" wrapText="1"/>
    </xf>
    <xf numFmtId="49" fontId="5" fillId="7" borderId="10" xfId="0" applyNumberFormat="1" applyFont="1" applyFill="1" applyBorder="1" applyAlignment="1">
      <alignment horizontal="righ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8" fillId="7" borderId="0" xfId="0" applyFont="1" applyFill="1" applyAlignment="1">
      <alignment horizontal="right"/>
    </xf>
    <xf numFmtId="0" fontId="8" fillId="0" borderId="7" xfId="0" applyFont="1" applyBorder="1" applyAlignment="1">
      <alignment horizontal="right"/>
    </xf>
    <xf numFmtId="164" fontId="5" fillId="0" borderId="2" xfId="0" applyNumberFormat="1" applyFont="1" applyBorder="1" applyAlignment="1">
      <alignment vertical="top" wrapText="1"/>
    </xf>
    <xf numFmtId="0" fontId="5" fillId="0" borderId="0" xfId="0" applyFont="1" applyAlignment="1">
      <alignment vertical="center" wrapText="1"/>
    </xf>
    <xf numFmtId="0" fontId="28" fillId="0" borderId="0" xfId="0" applyFont="1" applyAlignment="1">
      <alignment vertical="center" wrapText="1"/>
    </xf>
    <xf numFmtId="0" fontId="65" fillId="7" borderId="5" xfId="0" applyFont="1" applyFill="1" applyBorder="1" applyAlignment="1">
      <alignment horizontal="center" vertical="center" wrapText="1"/>
    </xf>
    <xf numFmtId="0" fontId="8" fillId="0" borderId="0" xfId="0" applyFont="1" applyAlignment="1">
      <alignment vertical="center" wrapText="1"/>
    </xf>
    <xf numFmtId="0" fontId="79" fillId="0" borderId="0" xfId="0" applyFont="1"/>
    <xf numFmtId="0" fontId="80" fillId="0" borderId="0" xfId="0" applyFont="1"/>
    <xf numFmtId="0" fontId="80" fillId="0" borderId="2" xfId="0" applyFont="1" applyBorder="1" applyAlignment="1">
      <alignment wrapText="1"/>
    </xf>
    <xf numFmtId="0" fontId="80" fillId="0" borderId="2" xfId="0" applyFont="1" applyBorder="1"/>
    <xf numFmtId="0" fontId="80" fillId="0" borderId="7" xfId="0" applyFont="1" applyBorder="1" applyAlignment="1">
      <alignment wrapText="1"/>
    </xf>
    <xf numFmtId="0" fontId="80" fillId="0" borderId="12" xfId="0" applyFont="1" applyBorder="1"/>
    <xf numFmtId="0" fontId="80" fillId="0" borderId="13" xfId="0" applyFont="1" applyBorder="1" applyAlignment="1">
      <alignment wrapText="1"/>
    </xf>
    <xf numFmtId="0" fontId="80" fillId="0" borderId="8" xfId="0" applyFont="1" applyBorder="1"/>
    <xf numFmtId="0" fontId="80" fillId="0" borderId="1" xfId="0" applyFont="1" applyBorder="1" applyAlignment="1">
      <alignment wrapText="1"/>
    </xf>
    <xf numFmtId="0" fontId="80" fillId="0" borderId="5" xfId="0" applyFont="1" applyBorder="1"/>
    <xf numFmtId="0" fontId="81" fillId="0" borderId="2" xfId="0" applyFont="1" applyBorder="1" applyAlignment="1">
      <alignment wrapText="1"/>
    </xf>
    <xf numFmtId="0" fontId="81" fillId="0" borderId="2" xfId="0" applyFont="1" applyBorder="1"/>
    <xf numFmtId="164" fontId="5" fillId="0" borderId="6" xfId="0" applyNumberFormat="1" applyFont="1" applyBorder="1"/>
    <xf numFmtId="164" fontId="5" fillId="0" borderId="7" xfId="0" applyNumberFormat="1" applyFont="1" applyBorder="1"/>
    <xf numFmtId="164" fontId="5" fillId="0" borderId="0" xfId="0" applyNumberFormat="1" applyFont="1"/>
    <xf numFmtId="2" fontId="5" fillId="0" borderId="2" xfId="12" applyNumberFormat="1" applyFont="1" applyBorder="1" applyAlignment="1">
      <alignment wrapText="1"/>
    </xf>
    <xf numFmtId="165" fontId="8" fillId="12" borderId="2" xfId="0" applyNumberFormat="1" applyFont="1" applyFill="1" applyBorder="1" applyAlignment="1">
      <alignment horizontal="right" vertical="center" wrapText="1"/>
    </xf>
    <xf numFmtId="0" fontId="13" fillId="0" borderId="0" xfId="2" quotePrefix="1" applyFont="1" applyAlignment="1">
      <alignment horizontal="left"/>
    </xf>
    <xf numFmtId="0" fontId="5" fillId="0" borderId="0" xfId="2" applyFont="1" applyAlignment="1">
      <alignment horizontal="left"/>
    </xf>
    <xf numFmtId="0" fontId="5" fillId="0" borderId="0" xfId="2" applyFont="1" applyAlignment="1">
      <alignment wrapText="1"/>
    </xf>
    <xf numFmtId="0" fontId="83" fillId="0" borderId="2" xfId="0" applyFont="1" applyBorder="1" applyAlignment="1">
      <alignment horizontal="center" vertical="center" wrapText="1"/>
    </xf>
    <xf numFmtId="0" fontId="83" fillId="0" borderId="2" xfId="0" applyFont="1" applyBorder="1" applyAlignment="1">
      <alignment vertical="center" wrapText="1"/>
    </xf>
    <xf numFmtId="164" fontId="83" fillId="0" borderId="2" xfId="0" applyNumberFormat="1" applyFont="1" applyBorder="1" applyAlignment="1">
      <alignment vertical="center"/>
    </xf>
    <xf numFmtId="0" fontId="84" fillId="0" borderId="2" xfId="0" applyFont="1" applyBorder="1" applyAlignment="1">
      <alignment horizontal="center" vertical="center" wrapText="1"/>
    </xf>
    <xf numFmtId="0" fontId="84" fillId="0" borderId="2" xfId="0" applyFont="1" applyBorder="1" applyAlignment="1">
      <alignment vertical="center"/>
    </xf>
    <xf numFmtId="0" fontId="83" fillId="16" borderId="2" xfId="0" applyFont="1" applyFill="1" applyBorder="1" applyAlignment="1">
      <alignment vertical="center"/>
    </xf>
    <xf numFmtId="0" fontId="83" fillId="21" borderId="2" xfId="0" applyFont="1" applyFill="1" applyBorder="1" applyAlignment="1">
      <alignment vertical="center"/>
    </xf>
    <xf numFmtId="0" fontId="9" fillId="0" borderId="2" xfId="0" applyFont="1" applyBorder="1" applyAlignment="1">
      <alignment horizontal="center" vertical="center" wrapText="1"/>
    </xf>
    <xf numFmtId="0" fontId="9" fillId="0" borderId="2" xfId="0" applyFont="1" applyBorder="1" applyAlignment="1">
      <alignment vertical="center" wrapText="1"/>
    </xf>
    <xf numFmtId="164" fontId="9" fillId="0" borderId="2" xfId="0" applyNumberFormat="1" applyFont="1" applyBorder="1" applyAlignment="1">
      <alignment vertical="center"/>
    </xf>
    <xf numFmtId="165" fontId="3" fillId="15" borderId="2" xfId="0" applyNumberFormat="1" applyFont="1" applyFill="1" applyBorder="1" applyAlignment="1">
      <alignment horizontal="right" vertical="center" wrapText="1"/>
    </xf>
    <xf numFmtId="165" fontId="0" fillId="15" borderId="2" xfId="0" applyNumberFormat="1" applyFill="1" applyBorder="1" applyAlignment="1">
      <alignment horizontal="right" vertical="center" wrapText="1"/>
    </xf>
    <xf numFmtId="165" fontId="5" fillId="7" borderId="2" xfId="0" applyNumberFormat="1" applyFont="1" applyFill="1" applyBorder="1" applyAlignment="1">
      <alignment vertical="center" wrapText="1"/>
    </xf>
    <xf numFmtId="165" fontId="53" fillId="14" borderId="2" xfId="0" applyNumberFormat="1" applyFont="1" applyFill="1" applyBorder="1" applyAlignment="1">
      <alignment horizontal="right" vertical="center" wrapText="1"/>
    </xf>
    <xf numFmtId="165" fontId="5" fillId="0" borderId="2" xfId="0" applyNumberFormat="1" applyFont="1" applyBorder="1" applyAlignment="1">
      <alignment horizontal="right"/>
    </xf>
    <xf numFmtId="165" fontId="20" fillId="0" borderId="2" xfId="0" applyNumberFormat="1" applyFont="1" applyBorder="1" applyAlignment="1">
      <alignment horizontal="right" vertical="center" wrapText="1"/>
    </xf>
    <xf numFmtId="165" fontId="20" fillId="4" borderId="6" xfId="0" applyNumberFormat="1" applyFont="1" applyFill="1" applyBorder="1" applyAlignment="1">
      <alignment horizontal="left" vertical="center" wrapText="1"/>
    </xf>
    <xf numFmtId="165" fontId="3" fillId="0" borderId="7" xfId="0" applyNumberFormat="1" applyFont="1" applyBorder="1" applyAlignment="1">
      <alignment vertical="center" wrapText="1"/>
    </xf>
    <xf numFmtId="165" fontId="3" fillId="0" borderId="2" xfId="0" applyNumberFormat="1" applyFont="1" applyBorder="1" applyAlignment="1">
      <alignment vertical="center" wrapText="1"/>
    </xf>
    <xf numFmtId="165" fontId="3" fillId="10" borderId="2" xfId="0" applyNumberFormat="1" applyFont="1" applyFill="1" applyBorder="1" applyAlignment="1">
      <alignment vertical="center" wrapText="1"/>
    </xf>
    <xf numFmtId="165" fontId="5" fillId="0" borderId="0" xfId="4" applyNumberFormat="1" applyFont="1"/>
    <xf numFmtId="167" fontId="5" fillId="0" borderId="0" xfId="14" applyNumberFormat="1" applyFont="1"/>
    <xf numFmtId="165" fontId="5" fillId="10" borderId="2" xfId="0" applyNumberFormat="1" applyFont="1" applyFill="1" applyBorder="1" applyAlignment="1">
      <alignment horizontal="right" vertical="center" wrapText="1"/>
    </xf>
    <xf numFmtId="165" fontId="5" fillId="10" borderId="2" xfId="0" quotePrefix="1" applyNumberFormat="1" applyFont="1" applyFill="1" applyBorder="1" applyAlignment="1">
      <alignment horizontal="right" vertical="center" wrapText="1"/>
    </xf>
    <xf numFmtId="0" fontId="26"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27" fillId="0" borderId="2" xfId="0" applyFont="1" applyBorder="1" applyAlignment="1">
      <alignment horizontal="center" vertical="center" wrapText="1"/>
    </xf>
    <xf numFmtId="0" fontId="27" fillId="0" borderId="2" xfId="0" applyFont="1" applyBorder="1" applyAlignment="1">
      <alignment vertical="center" wrapText="1"/>
    </xf>
    <xf numFmtId="0" fontId="9" fillId="16" borderId="2" xfId="0" applyFont="1" applyFill="1" applyBorder="1" applyAlignment="1">
      <alignment vertical="center"/>
    </xf>
    <xf numFmtId="10" fontId="19" fillId="0" borderId="0" xfId="0" applyNumberFormat="1" applyFont="1"/>
    <xf numFmtId="165" fontId="19" fillId="0" borderId="0" xfId="0" applyNumberFormat="1" applyFont="1"/>
    <xf numFmtId="164" fontId="19" fillId="7" borderId="2" xfId="0" applyNumberFormat="1" applyFont="1" applyFill="1" applyBorder="1" applyAlignment="1">
      <alignment horizontal="right" vertical="center" wrapText="1"/>
    </xf>
    <xf numFmtId="0" fontId="86" fillId="0" borderId="0" xfId="0" applyFont="1"/>
    <xf numFmtId="168" fontId="86" fillId="0" borderId="0" xfId="15" applyNumberFormat="1" applyFont="1"/>
    <xf numFmtId="168" fontId="5" fillId="0" borderId="0" xfId="0" applyNumberFormat="1" applyFont="1"/>
    <xf numFmtId="168" fontId="86" fillId="0" borderId="0" xfId="0" applyNumberFormat="1" applyFont="1"/>
    <xf numFmtId="16" fontId="77" fillId="0" borderId="0" xfId="0" quotePrefix="1" applyNumberFormat="1" applyFont="1" applyAlignment="1">
      <alignment vertical="center"/>
    </xf>
    <xf numFmtId="0" fontId="90" fillId="0" borderId="7" xfId="0" applyFont="1" applyBorder="1"/>
    <xf numFmtId="0" fontId="90" fillId="0" borderId="4" xfId="0" applyFont="1" applyBorder="1"/>
    <xf numFmtId="0" fontId="90" fillId="0" borderId="4" xfId="0" applyFont="1" applyBorder="1" applyAlignment="1">
      <alignment horizontal="left"/>
    </xf>
    <xf numFmtId="0" fontId="89" fillId="0" borderId="4" xfId="0" applyFont="1" applyBorder="1" applyAlignment="1">
      <alignment horizontal="left"/>
    </xf>
    <xf numFmtId="0" fontId="90" fillId="0" borderId="4" xfId="0" applyFont="1" applyBorder="1" applyAlignment="1">
      <alignment horizontal="left" wrapText="1"/>
    </xf>
    <xf numFmtId="0" fontId="91" fillId="0" borderId="4" xfId="0" applyFont="1" applyBorder="1" applyAlignment="1">
      <alignment horizontal="left" wrapText="1"/>
    </xf>
    <xf numFmtId="0" fontId="89" fillId="0" borderId="1" xfId="0" applyFont="1" applyBorder="1" applyAlignment="1">
      <alignment horizontal="left" wrapText="1"/>
    </xf>
    <xf numFmtId="0" fontId="90" fillId="0" borderId="7" xfId="0" applyFont="1" applyBorder="1" applyAlignment="1">
      <alignment horizontal="left"/>
    </xf>
    <xf numFmtId="0" fontId="91" fillId="0" borderId="4" xfId="0" applyFont="1" applyBorder="1"/>
    <xf numFmtId="0" fontId="89" fillId="0" borderId="2" xfId="0" applyFont="1" applyBorder="1" applyAlignment="1">
      <alignment horizontal="center" vertical="center"/>
    </xf>
    <xf numFmtId="0" fontId="76" fillId="7" borderId="0" xfId="0" applyFont="1" applyFill="1"/>
    <xf numFmtId="0" fontId="0" fillId="7" borderId="0" xfId="0" applyFill="1"/>
    <xf numFmtId="0" fontId="87" fillId="7" borderId="0" xfId="0" applyFont="1" applyFill="1"/>
    <xf numFmtId="0" fontId="88" fillId="7" borderId="0" xfId="0" applyFont="1" applyFill="1"/>
    <xf numFmtId="0" fontId="86" fillId="7" borderId="0" xfId="0" applyFont="1" applyFill="1"/>
    <xf numFmtId="0" fontId="90" fillId="0" borderId="26" xfId="0" applyFont="1" applyBorder="1" applyAlignment="1">
      <alignment horizontal="center" wrapText="1"/>
    </xf>
    <xf numFmtId="0" fontId="90" fillId="0" borderId="27" xfId="0" applyFont="1" applyBorder="1" applyAlignment="1">
      <alignment horizontal="center" wrapText="1"/>
    </xf>
    <xf numFmtId="0" fontId="37" fillId="7" borderId="0" xfId="0" applyFont="1" applyFill="1" applyAlignment="1">
      <alignment vertical="center"/>
    </xf>
    <xf numFmtId="0" fontId="5" fillId="7" borderId="0" xfId="0" applyFont="1" applyFill="1"/>
    <xf numFmtId="165" fontId="0" fillId="7" borderId="0" xfId="0" applyNumberFormat="1" applyFill="1"/>
    <xf numFmtId="0" fontId="0" fillId="7" borderId="0" xfId="0" applyFill="1" applyAlignment="1">
      <alignment vertical="top" wrapText="1"/>
    </xf>
    <xf numFmtId="49" fontId="41" fillId="0" borderId="0" xfId="0" applyNumberFormat="1" applyFont="1" applyAlignment="1">
      <alignment vertical="center"/>
    </xf>
    <xf numFmtId="2" fontId="5" fillId="0" borderId="2" xfId="0" applyNumberFormat="1" applyFont="1" applyBorder="1" applyAlignment="1">
      <alignment vertical="center" wrapText="1"/>
    </xf>
    <xf numFmtId="2" fontId="0" fillId="0" borderId="0" xfId="0" applyNumberFormat="1"/>
    <xf numFmtId="10" fontId="0" fillId="0" borderId="0" xfId="0" applyNumberFormat="1" applyAlignment="1">
      <alignment horizontal="right"/>
    </xf>
    <xf numFmtId="3" fontId="5" fillId="0" borderId="2" xfId="9" applyFont="1" applyFill="1" applyAlignment="1">
      <alignment horizontal="right" vertical="top"/>
      <protection locked="0"/>
    </xf>
    <xf numFmtId="164" fontId="5" fillId="0" borderId="2" xfId="11" applyNumberFormat="1" applyFont="1" applyBorder="1" applyAlignment="1">
      <alignment horizontal="center" vertical="center" wrapText="1"/>
    </xf>
    <xf numFmtId="0" fontId="5" fillId="0" borderId="0" xfId="0" applyFont="1" applyFill="1" applyAlignment="1">
      <alignment wrapText="1"/>
    </xf>
    <xf numFmtId="0" fontId="5" fillId="0" borderId="0" xfId="0" applyFont="1" applyFill="1" applyAlignment="1">
      <alignment vertical="top"/>
    </xf>
    <xf numFmtId="0" fontId="5" fillId="0" borderId="0" xfId="0" applyFont="1" applyFill="1"/>
    <xf numFmtId="9" fontId="5" fillId="0" borderId="0" xfId="0" applyNumberFormat="1" applyFont="1"/>
    <xf numFmtId="167" fontId="19" fillId="0" borderId="0" xfId="0" applyNumberFormat="1" applyFont="1"/>
    <xf numFmtId="0" fontId="0" fillId="0" borderId="0" xfId="0" applyFill="1"/>
    <xf numFmtId="0" fontId="0" fillId="0" borderId="0" xfId="4" applyFont="1" applyFill="1"/>
    <xf numFmtId="0" fontId="0" fillId="0" borderId="0" xfId="4" applyFont="1" applyFill="1" applyAlignment="1">
      <alignment vertical="center"/>
    </xf>
    <xf numFmtId="0" fontId="1" fillId="0" borderId="0" xfId="4" applyFont="1" applyFill="1" applyAlignment="1">
      <alignment wrapText="1"/>
    </xf>
    <xf numFmtId="0" fontId="1" fillId="0" borderId="0" xfId="0" applyFont="1" applyFill="1" applyAlignment="1">
      <alignment horizontal="center" vertical="center"/>
    </xf>
    <xf numFmtId="0" fontId="1" fillId="0" borderId="0" xfId="0" applyFont="1" applyFill="1"/>
    <xf numFmtId="0" fontId="5" fillId="0" borderId="0" xfId="3" applyFont="1" applyFill="1" applyAlignment="1">
      <alignment vertical="top" wrapText="1"/>
    </xf>
    <xf numFmtId="0" fontId="0" fillId="0" borderId="0" xfId="0" applyFill="1" applyAlignment="1">
      <alignment horizontal="center"/>
    </xf>
    <xf numFmtId="0" fontId="29" fillId="0" borderId="0" xfId="0" applyFont="1" applyAlignment="1">
      <alignment vertical="center"/>
    </xf>
    <xf numFmtId="0" fontId="12" fillId="0" borderId="0" xfId="0" applyFont="1" applyAlignment="1">
      <alignment wrapText="1"/>
    </xf>
    <xf numFmtId="0" fontId="5" fillId="0" borderId="0" xfId="0" applyFont="1" applyAlignment="1"/>
    <xf numFmtId="0" fontId="5" fillId="0" borderId="0" xfId="3" applyFont="1" applyFill="1" applyAlignment="1">
      <alignment vertical="top" wrapText="1"/>
    </xf>
    <xf numFmtId="0" fontId="5" fillId="0" borderId="0" xfId="3" applyFont="1" applyFill="1" applyAlignment="1">
      <alignment horizontal="left" vertical="top" wrapText="1"/>
    </xf>
    <xf numFmtId="0" fontId="19" fillId="0" borderId="0" xfId="0" applyFont="1" applyFill="1" applyAlignment="1">
      <alignment wrapText="1"/>
    </xf>
    <xf numFmtId="0" fontId="5" fillId="0" borderId="0" xfId="0" applyFont="1" applyFill="1" applyAlignment="1">
      <alignment vertical="top" wrapText="1"/>
    </xf>
    <xf numFmtId="0" fontId="19" fillId="0" borderId="0" xfId="0" applyFont="1" applyFill="1" applyAlignment="1">
      <alignment vertical="top" wrapText="1"/>
    </xf>
    <xf numFmtId="0" fontId="19" fillId="0" borderId="0" xfId="0" applyFont="1" applyAlignment="1">
      <alignment wrapText="1"/>
    </xf>
    <xf numFmtId="0" fontId="5" fillId="0" borderId="0" xfId="0" applyFont="1" applyFill="1" applyAlignment="1">
      <alignment wrapText="1"/>
    </xf>
    <xf numFmtId="0" fontId="8" fillId="2" borderId="5" xfId="7" applyFont="1" applyFill="1" applyBorder="1" applyAlignment="1">
      <alignment horizontal="left" vertical="top" wrapText="1"/>
    </xf>
    <xf numFmtId="0" fontId="8" fillId="2" borderId="7" xfId="7" applyFont="1" applyFill="1" applyBorder="1" applyAlignment="1">
      <alignment horizontal="left" vertical="top" wrapText="1"/>
    </xf>
    <xf numFmtId="0" fontId="5" fillId="0" borderId="0" xfId="5" applyFont="1" applyFill="1" applyAlignment="1">
      <alignment vertical="top" wrapText="1"/>
    </xf>
    <xf numFmtId="0" fontId="8" fillId="2" borderId="5" xfId="0" applyFont="1" applyFill="1" applyBorder="1" applyAlignment="1">
      <alignment horizontal="left" vertical="center" wrapText="1"/>
    </xf>
    <xf numFmtId="0" fontId="8" fillId="2" borderId="6"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0" borderId="0" xfId="0" applyFont="1" applyAlignment="1">
      <alignment horizontal="center" vertical="center" wrapText="1"/>
    </xf>
    <xf numFmtId="0" fontId="89" fillId="0" borderId="5" xfId="0" applyFont="1" applyBorder="1" applyAlignment="1">
      <alignment horizontal="center" vertical="center"/>
    </xf>
    <xf numFmtId="0" fontId="89" fillId="0" borderId="22" xfId="0" applyFont="1" applyBorder="1" applyAlignment="1">
      <alignment horizontal="center" vertical="center"/>
    </xf>
    <xf numFmtId="0" fontId="90" fillId="0" borderId="28" xfId="0" applyFont="1" applyBorder="1" applyAlignment="1">
      <alignment horizontal="left" wrapText="1"/>
    </xf>
    <xf numFmtId="0" fontId="90" fillId="0" borderId="14" xfId="0" applyFont="1" applyBorder="1" applyAlignment="1">
      <alignment horizontal="left" wrapText="1"/>
    </xf>
    <xf numFmtId="0" fontId="90" fillId="0" borderId="23" xfId="0" applyFont="1" applyBorder="1" applyAlignment="1">
      <alignment horizontal="left" wrapText="1"/>
    </xf>
    <xf numFmtId="0" fontId="90" fillId="0" borderId="29" xfId="0" applyFont="1" applyBorder="1" applyAlignment="1">
      <alignment horizontal="left" wrapText="1"/>
    </xf>
    <xf numFmtId="0" fontId="90" fillId="0" borderId="0" xfId="0" applyFont="1" applyAlignment="1">
      <alignment horizontal="left" wrapText="1"/>
    </xf>
    <xf numFmtId="0" fontId="90" fillId="0" borderId="24" xfId="0" applyFont="1" applyBorder="1" applyAlignment="1">
      <alignment horizontal="left" wrapText="1"/>
    </xf>
    <xf numFmtId="0" fontId="90" fillId="0" borderId="30" xfId="0" applyFont="1" applyBorder="1" applyAlignment="1">
      <alignment horizontal="left" wrapText="1"/>
    </xf>
    <xf numFmtId="0" fontId="90" fillId="0" borderId="3" xfId="0" applyFont="1" applyBorder="1" applyAlignment="1">
      <alignment horizontal="left" wrapText="1"/>
    </xf>
    <xf numFmtId="0" fontId="90" fillId="0" borderId="25" xfId="0" applyFont="1" applyBorder="1" applyAlignment="1">
      <alignment horizontal="left" wrapText="1"/>
    </xf>
    <xf numFmtId="0" fontId="3" fillId="0" borderId="0" xfId="0" applyFont="1" applyAlignment="1"/>
    <xf numFmtId="0" fontId="19" fillId="0" borderId="2" xfId="0" applyFont="1" applyBorder="1" applyAlignment="1">
      <alignment horizontal="center" vertical="center" wrapText="1"/>
    </xf>
    <xf numFmtId="0" fontId="0" fillId="0" borderId="0" xfId="0" applyFill="1" applyAlignment="1">
      <alignment wrapText="1"/>
    </xf>
    <xf numFmtId="0" fontId="0" fillId="10" borderId="10" xfId="0" applyFill="1" applyBorder="1" applyAlignment="1">
      <alignment horizontal="right" vertical="center" wrapText="1"/>
    </xf>
    <xf numFmtId="0" fontId="0" fillId="10" borderId="15" xfId="0" applyFill="1" applyBorder="1" applyAlignment="1">
      <alignment horizontal="right" vertical="center" wrapText="1"/>
    </xf>
    <xf numFmtId="0" fontId="0" fillId="10" borderId="11" xfId="0" applyFill="1" applyBorder="1" applyAlignment="1">
      <alignment horizontal="right" vertical="center" wrapText="1"/>
    </xf>
    <xf numFmtId="0" fontId="0" fillId="0" borderId="0" xfId="0" applyFill="1" applyAlignment="1">
      <alignment horizontal="left" wrapText="1"/>
    </xf>
    <xf numFmtId="0" fontId="0" fillId="10" borderId="12" xfId="0" applyFill="1" applyBorder="1" applyAlignment="1">
      <alignment horizontal="center" vertical="center" wrapText="1"/>
    </xf>
    <xf numFmtId="0" fontId="0" fillId="10" borderId="13" xfId="0" applyFill="1" applyBorder="1" applyAlignment="1">
      <alignment horizontal="center" vertical="center" wrapText="1"/>
    </xf>
    <xf numFmtId="0" fontId="0" fillId="10" borderId="9" xfId="0" applyFill="1" applyBorder="1" applyAlignment="1">
      <alignment horizontal="center" vertical="center" wrapText="1"/>
    </xf>
    <xf numFmtId="0" fontId="0" fillId="10" borderId="4" xfId="0" applyFill="1" applyBorder="1" applyAlignment="1">
      <alignment horizontal="center" vertical="center" wrapText="1"/>
    </xf>
    <xf numFmtId="0" fontId="0" fillId="10" borderId="12" xfId="0" applyFill="1" applyBorder="1" applyAlignment="1">
      <alignment horizontal="right" vertical="center" wrapText="1"/>
    </xf>
    <xf numFmtId="0" fontId="0" fillId="10" borderId="13" xfId="0" applyFill="1" applyBorder="1" applyAlignment="1">
      <alignment horizontal="right" vertical="center" wrapText="1"/>
    </xf>
    <xf numFmtId="0" fontId="0" fillId="10" borderId="9" xfId="0" applyFill="1" applyBorder="1" applyAlignment="1">
      <alignment horizontal="right" vertical="center" wrapText="1"/>
    </xf>
    <xf numFmtId="0" fontId="0" fillId="10" borderId="4" xfId="0" applyFill="1" applyBorder="1" applyAlignment="1">
      <alignment horizontal="right" vertical="center" wrapText="1"/>
    </xf>
    <xf numFmtId="0" fontId="0" fillId="10" borderId="14" xfId="0" applyFill="1" applyBorder="1" applyAlignment="1">
      <alignment horizontal="center" vertical="center" wrapText="1"/>
    </xf>
    <xf numFmtId="0" fontId="0" fillId="10" borderId="3" xfId="0" applyFill="1" applyBorder="1" applyAlignment="1">
      <alignment horizontal="center" vertical="center" wrapText="1"/>
    </xf>
    <xf numFmtId="0" fontId="0" fillId="10" borderId="1" xfId="0" applyFill="1" applyBorder="1" applyAlignment="1">
      <alignment horizontal="center" vertical="center" wrapText="1"/>
    </xf>
    <xf numFmtId="0" fontId="3" fillId="2" borderId="5" xfId="0" applyFont="1" applyFill="1" applyBorder="1" applyAlignment="1">
      <alignment vertical="center" wrapText="1"/>
    </xf>
    <xf numFmtId="0" fontId="3" fillId="2" borderId="6" xfId="0" applyFont="1" applyFill="1" applyBorder="1" applyAlignment="1">
      <alignment vertical="center" wrapText="1"/>
    </xf>
    <xf numFmtId="0" fontId="3" fillId="2" borderId="13" xfId="0" applyFont="1" applyFill="1" applyBorder="1" applyAlignment="1">
      <alignment vertical="center" wrapText="1"/>
    </xf>
    <xf numFmtId="0" fontId="3" fillId="2" borderId="12" xfId="0" applyFont="1" applyFill="1" applyBorder="1" applyAlignment="1">
      <alignment vertical="center" wrapText="1"/>
    </xf>
    <xf numFmtId="0" fontId="3" fillId="2" borderId="14" xfId="0" applyFont="1" applyFill="1" applyBorder="1" applyAlignment="1">
      <alignment vertical="center" wrapText="1"/>
    </xf>
    <xf numFmtId="0" fontId="3" fillId="2" borderId="1" xfId="0" applyFont="1" applyFill="1" applyBorder="1" applyAlignment="1">
      <alignment vertical="center" wrapText="1"/>
    </xf>
    <xf numFmtId="0" fontId="8" fillId="2" borderId="12" xfId="0" applyFont="1" applyFill="1" applyBorder="1" applyAlignment="1">
      <alignment horizontal="left" vertical="center" wrapText="1"/>
    </xf>
    <xf numFmtId="0" fontId="8" fillId="2" borderId="14" xfId="0" applyFont="1" applyFill="1" applyBorder="1" applyAlignment="1">
      <alignment horizontal="left" vertical="center" wrapText="1"/>
    </xf>
    <xf numFmtId="0" fontId="8" fillId="2" borderId="13" xfId="0" applyFont="1" applyFill="1" applyBorder="1" applyAlignment="1">
      <alignment horizontal="left" vertical="center" wrapText="1"/>
    </xf>
    <xf numFmtId="0" fontId="8" fillId="2" borderId="12" xfId="0" applyFont="1" applyFill="1" applyBorder="1" applyAlignment="1">
      <alignment vertical="center" wrapText="1"/>
    </xf>
    <xf numFmtId="0" fontId="8" fillId="2" borderId="14" xfId="0" applyFont="1" applyFill="1" applyBorder="1" applyAlignment="1">
      <alignment vertical="center" wrapText="1"/>
    </xf>
    <xf numFmtId="0" fontId="8" fillId="2" borderId="13" xfId="0" applyFont="1" applyFill="1" applyBorder="1" applyAlignment="1">
      <alignment vertical="center" wrapText="1"/>
    </xf>
    <xf numFmtId="0" fontId="8" fillId="13" borderId="5" xfId="0" applyFont="1" applyFill="1" applyBorder="1" applyAlignment="1">
      <alignment horizontal="left" vertical="center" wrapText="1"/>
    </xf>
    <xf numFmtId="0" fontId="8" fillId="13" borderId="6" xfId="0" applyFont="1" applyFill="1" applyBorder="1" applyAlignment="1">
      <alignment horizontal="left" vertical="center" wrapText="1"/>
    </xf>
    <xf numFmtId="0" fontId="8" fillId="13" borderId="7" xfId="0" applyFont="1" applyFill="1" applyBorder="1" applyAlignment="1">
      <alignment horizontal="left" vertical="center" wrapText="1"/>
    </xf>
    <xf numFmtId="0" fontId="47" fillId="13" borderId="5" xfId="0" applyFont="1" applyFill="1" applyBorder="1" applyAlignment="1">
      <alignment horizontal="left" vertical="center" wrapText="1"/>
    </xf>
    <xf numFmtId="0" fontId="47" fillId="13" borderId="6" xfId="0" applyFont="1" applyFill="1" applyBorder="1" applyAlignment="1">
      <alignment horizontal="left" vertical="center" wrapText="1"/>
    </xf>
    <xf numFmtId="0" fontId="47" fillId="13" borderId="7" xfId="0" applyFont="1" applyFill="1" applyBorder="1" applyAlignment="1">
      <alignment horizontal="left" vertical="center" wrapText="1"/>
    </xf>
    <xf numFmtId="0" fontId="0" fillId="0" borderId="0" xfId="4" applyFont="1" applyFill="1" applyAlignment="1">
      <alignment wrapText="1"/>
    </xf>
    <xf numFmtId="0" fontId="5" fillId="0" borderId="0" xfId="4" applyFont="1" applyFill="1" applyAlignment="1">
      <alignment horizontal="left" wrapText="1"/>
    </xf>
    <xf numFmtId="0" fontId="8" fillId="3" borderId="2" xfId="4" applyFont="1" applyFill="1" applyBorder="1" applyAlignment="1">
      <alignment horizontal="left" wrapText="1"/>
    </xf>
    <xf numFmtId="0" fontId="8" fillId="3" borderId="2" xfId="4" applyFont="1" applyFill="1" applyBorder="1" applyAlignment="1">
      <alignment horizontal="left"/>
    </xf>
    <xf numFmtId="0" fontId="8" fillId="3" borderId="5" xfId="4" applyFont="1" applyFill="1" applyBorder="1" applyAlignment="1">
      <alignment horizontal="left" vertical="center"/>
    </xf>
    <xf numFmtId="0" fontId="8" fillId="3" borderId="6" xfId="4" applyFont="1" applyFill="1" applyBorder="1" applyAlignment="1">
      <alignment horizontal="left" vertical="center"/>
    </xf>
    <xf numFmtId="0" fontId="8" fillId="3" borderId="7" xfId="4" applyFont="1" applyFill="1" applyBorder="1" applyAlignment="1">
      <alignment horizontal="left" vertical="center"/>
    </xf>
    <xf numFmtId="0" fontId="8" fillId="3" borderId="5"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8" fillId="3" borderId="2" xfId="4" applyFont="1" applyFill="1" applyBorder="1" applyAlignment="1">
      <alignment horizontal="left" vertical="center" wrapText="1"/>
    </xf>
    <xf numFmtId="0" fontId="8" fillId="3" borderId="2" xfId="4" applyFont="1" applyFill="1" applyBorder="1" applyAlignment="1">
      <alignment horizontal="left" vertical="center"/>
    </xf>
    <xf numFmtId="0" fontId="8" fillId="0" borderId="7" xfId="0" applyFont="1" applyBorder="1" applyAlignment="1">
      <alignment horizontal="center"/>
    </xf>
    <xf numFmtId="0" fontId="8" fillId="0" borderId="2" xfId="0" applyFont="1" applyBorder="1" applyAlignment="1">
      <alignment horizontal="center"/>
    </xf>
    <xf numFmtId="0" fontId="8" fillId="3" borderId="5" xfId="4" applyFont="1" applyFill="1" applyBorder="1" applyAlignment="1">
      <alignment horizontal="left"/>
    </xf>
    <xf numFmtId="0" fontId="8" fillId="3" borderId="6" xfId="4" applyFont="1" applyFill="1" applyBorder="1" applyAlignment="1">
      <alignment horizontal="left"/>
    </xf>
    <xf numFmtId="0" fontId="8" fillId="3" borderId="7" xfId="4" applyFont="1" applyFill="1" applyBorder="1" applyAlignment="1">
      <alignment horizontal="left"/>
    </xf>
    <xf numFmtId="0" fontId="1" fillId="0" borderId="0" xfId="4" applyFont="1" applyFill="1" applyAlignment="1">
      <alignment wrapText="1"/>
    </xf>
    <xf numFmtId="0" fontId="23" fillId="0" borderId="0" xfId="0" applyFont="1" applyAlignment="1">
      <alignment horizontal="left" vertical="top" wrapText="1"/>
    </xf>
    <xf numFmtId="49" fontId="5" fillId="7" borderId="2" xfId="0" applyNumberFormat="1" applyFont="1" applyFill="1" applyBorder="1" applyAlignment="1">
      <alignment horizontal="center" vertical="center" wrapText="1"/>
    </xf>
    <xf numFmtId="49" fontId="5" fillId="7" borderId="10" xfId="0" applyNumberFormat="1" applyFont="1" applyFill="1" applyBorder="1" applyAlignment="1">
      <alignment horizontal="center" vertical="center" wrapText="1"/>
    </xf>
    <xf numFmtId="49" fontId="5" fillId="7" borderId="2" xfId="0" applyNumberFormat="1" applyFont="1" applyFill="1" applyBorder="1" applyAlignment="1">
      <alignment horizontal="right" vertical="center" wrapText="1"/>
    </xf>
    <xf numFmtId="49" fontId="5" fillId="7" borderId="10" xfId="0" applyNumberFormat="1" applyFont="1" applyFill="1" applyBorder="1" applyAlignment="1">
      <alignment horizontal="right" vertical="center" wrapText="1"/>
    </xf>
    <xf numFmtId="0" fontId="0" fillId="0" borderId="2" xfId="0" applyBorder="1" applyAlignment="1">
      <alignment horizontal="center"/>
    </xf>
    <xf numFmtId="49" fontId="5" fillId="0" borderId="0" xfId="0" applyNumberFormat="1" applyFont="1" applyFill="1" applyAlignment="1">
      <alignment vertical="center" wrapText="1"/>
    </xf>
    <xf numFmtId="49" fontId="5" fillId="0" borderId="2" xfId="0" applyNumberFormat="1" applyFont="1" applyBorder="1" applyAlignment="1">
      <alignment horizontal="center" vertical="center"/>
    </xf>
    <xf numFmtId="49" fontId="5" fillId="0" borderId="2" xfId="0" applyNumberFormat="1" applyFont="1" applyBorder="1" applyAlignment="1">
      <alignment horizontal="right" vertical="center" wrapText="1"/>
    </xf>
    <xf numFmtId="49" fontId="5" fillId="0" borderId="10" xfId="0" applyNumberFormat="1" applyFont="1" applyBorder="1" applyAlignment="1">
      <alignment horizontal="right" vertical="center" wrapText="1"/>
    </xf>
    <xf numFmtId="49" fontId="5" fillId="0" borderId="10" xfId="0" applyNumberFormat="1" applyFont="1" applyBorder="1" applyAlignment="1">
      <alignment horizontal="center" vertical="center" wrapText="1"/>
    </xf>
    <xf numFmtId="49" fontId="5" fillId="0" borderId="15" xfId="0" applyNumberFormat="1" applyFont="1" applyBorder="1" applyAlignment="1">
      <alignment horizontal="center" vertical="center" wrapText="1"/>
    </xf>
    <xf numFmtId="49" fontId="5" fillId="0" borderId="11" xfId="0" applyNumberFormat="1" applyFont="1" applyBorder="1" applyAlignment="1">
      <alignment horizontal="center" vertical="center" wrapText="1"/>
    </xf>
    <xf numFmtId="49" fontId="5" fillId="0" borderId="10" xfId="0" applyNumberFormat="1" applyFont="1" applyBorder="1" applyAlignment="1">
      <alignment horizontal="center" vertical="center"/>
    </xf>
    <xf numFmtId="49" fontId="7" fillId="0" borderId="0" xfId="0" applyNumberFormat="1" applyFont="1" applyAlignment="1">
      <alignment vertical="center"/>
    </xf>
    <xf numFmtId="49" fontId="5" fillId="0" borderId="5" xfId="0" applyNumberFormat="1" applyFont="1" applyBorder="1" applyAlignment="1">
      <alignment horizontal="center" vertical="center"/>
    </xf>
    <xf numFmtId="49" fontId="5" fillId="0" borderId="6"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15" xfId="0" applyNumberFormat="1" applyFont="1" applyBorder="1" applyAlignment="1">
      <alignment horizontal="right" vertical="center" wrapText="1"/>
    </xf>
    <xf numFmtId="49" fontId="5" fillId="0" borderId="11" xfId="0" applyNumberFormat="1" applyFont="1" applyBorder="1" applyAlignment="1">
      <alignment horizontal="right" vertical="center" wrapText="1"/>
    </xf>
    <xf numFmtId="49" fontId="5" fillId="0" borderId="10" xfId="0" applyNumberFormat="1" applyFont="1" applyBorder="1" applyAlignment="1">
      <alignment vertical="center" wrapText="1"/>
    </xf>
    <xf numFmtId="49" fontId="5" fillId="0" borderId="11" xfId="0" applyNumberFormat="1" applyFont="1" applyBorder="1" applyAlignment="1">
      <alignment vertical="center" wrapText="1"/>
    </xf>
    <xf numFmtId="49" fontId="5" fillId="0" borderId="0" xfId="0" applyNumberFormat="1" applyFont="1" applyFill="1" applyAlignment="1">
      <alignment horizontal="justify"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7" xfId="0" applyNumberFormat="1" applyFont="1" applyBorder="1" applyAlignment="1">
      <alignment horizontal="center" vertical="center" wrapText="1"/>
    </xf>
    <xf numFmtId="0" fontId="19" fillId="0" borderId="0" xfId="0" applyFont="1" applyAlignment="1">
      <alignment horizontal="justify" vertical="center" wrapText="1"/>
    </xf>
    <xf numFmtId="0" fontId="0" fillId="0" borderId="0" xfId="0" applyAlignment="1"/>
    <xf numFmtId="0" fontId="19" fillId="7" borderId="0" xfId="0" applyFont="1" applyFill="1" applyAlignment="1">
      <alignment vertical="center" wrapText="1"/>
    </xf>
    <xf numFmtId="0" fontId="92" fillId="0" borderId="0" xfId="0" applyFont="1" applyFill="1" applyAlignment="1">
      <alignment wrapText="1"/>
    </xf>
    <xf numFmtId="0" fontId="58" fillId="0" borderId="0" xfId="0" applyFont="1" applyAlignment="1">
      <alignment horizontal="justify" vertical="center" wrapText="1"/>
    </xf>
    <xf numFmtId="0" fontId="20" fillId="0" borderId="0" xfId="0" applyFont="1" applyAlignment="1">
      <alignment horizontal="justify" vertical="center"/>
    </xf>
    <xf numFmtId="0" fontId="5" fillId="0" borderId="2" xfId="0" applyFont="1" applyBorder="1" applyAlignment="1">
      <alignment horizontal="center" vertical="center" wrapText="1"/>
    </xf>
    <xf numFmtId="0" fontId="5" fillId="0" borderId="2" xfId="0" applyFont="1" applyBorder="1" applyAlignment="1">
      <alignment horizontal="right" vertical="center" wrapText="1"/>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23" fillId="0" borderId="0" xfId="0" applyFont="1" applyAlignment="1">
      <alignment vertical="center"/>
    </xf>
    <xf numFmtId="0" fontId="5" fillId="0" borderId="0" xfId="0" applyFont="1" applyAlignment="1">
      <alignment wrapText="1"/>
    </xf>
    <xf numFmtId="0" fontId="29" fillId="0" borderId="0" xfId="0" applyFont="1" applyAlignment="1">
      <alignment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 xfId="0" applyFont="1" applyBorder="1" applyAlignment="1"/>
    <xf numFmtId="0" fontId="8" fillId="0" borderId="1"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1" xfId="0" applyFont="1" applyBorder="1" applyAlignment="1">
      <alignment horizontal="center" vertical="center" wrapText="1"/>
    </xf>
    <xf numFmtId="0" fontId="5" fillId="0" borderId="10" xfId="0" applyFont="1" applyBorder="1" applyAlignment="1">
      <alignment horizontal="right" vertical="center" wrapText="1"/>
    </xf>
    <xf numFmtId="0" fontId="5" fillId="0" borderId="11" xfId="0" applyFont="1" applyBorder="1" applyAlignment="1">
      <alignment horizontal="right" vertical="center" wrapText="1"/>
    </xf>
    <xf numFmtId="0" fontId="5" fillId="0" borderId="8" xfId="0" applyFont="1" applyBorder="1" applyAlignment="1"/>
    <xf numFmtId="0" fontId="0" fillId="0" borderId="0" xfId="0" applyFill="1" applyAlignment="1">
      <alignment vertical="top" wrapText="1"/>
    </xf>
    <xf numFmtId="0" fontId="8" fillId="0" borderId="10" xfId="0" applyFont="1" applyBorder="1" applyAlignment="1">
      <alignment horizontal="right" vertical="center" wrapText="1"/>
    </xf>
    <xf numFmtId="0" fontId="8" fillId="0" borderId="15" xfId="0" applyFont="1" applyBorder="1" applyAlignment="1">
      <alignment horizontal="right" vertical="center" wrapText="1"/>
    </xf>
    <xf numFmtId="0" fontId="8" fillId="0" borderId="11" xfId="0" applyFont="1" applyBorder="1" applyAlignment="1">
      <alignment horizontal="right" vertical="center" wrapText="1"/>
    </xf>
    <xf numFmtId="0" fontId="20" fillId="0" borderId="2" xfId="0" applyFont="1" applyBorder="1" applyAlignment="1">
      <alignment horizontal="center" vertical="center" wrapText="1"/>
    </xf>
    <xf numFmtId="0" fontId="20" fillId="0" borderId="2" xfId="0" applyFont="1" applyBorder="1" applyAlignment="1">
      <alignment horizontal="right" vertical="center" wrapText="1"/>
    </xf>
    <xf numFmtId="0" fontId="13" fillId="0" borderId="0" xfId="0" applyFont="1" applyAlignment="1">
      <alignment horizontal="left" vertical="top" wrapText="1"/>
    </xf>
    <xf numFmtId="0" fontId="13" fillId="0" borderId="0" xfId="0" quotePrefix="1" applyFont="1" applyAlignment="1">
      <alignment horizontal="left" vertical="top"/>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7" xfId="0" applyFont="1" applyBorder="1" applyAlignment="1">
      <alignment horizontal="center" vertical="center" wrapText="1"/>
    </xf>
    <xf numFmtId="0" fontId="0" fillId="22" borderId="0" xfId="0" applyFill="1" applyAlignment="1">
      <alignment wrapText="1"/>
    </xf>
    <xf numFmtId="9" fontId="8" fillId="0" borderId="2" xfId="0" applyNumberFormat="1" applyFont="1" applyBorder="1" applyAlignment="1">
      <alignment horizontal="right" vertical="center"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8" fillId="0" borderId="5" xfId="0" applyFont="1" applyBorder="1" applyAlignment="1">
      <alignment horizontal="left" vertical="center" wrapText="1"/>
    </xf>
    <xf numFmtId="0" fontId="8" fillId="0" borderId="7" xfId="0" applyFont="1" applyBorder="1" applyAlignment="1">
      <alignment horizontal="left" vertical="center" wrapText="1"/>
    </xf>
    <xf numFmtId="0" fontId="5" fillId="24" borderId="0" xfId="0" applyFont="1" applyFill="1" applyAlignment="1">
      <alignment wrapTex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0" fillId="0" borderId="0" xfId="0" applyAlignment="1">
      <alignment vertical="center" wrapText="1"/>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horizontal="center" vertical="center"/>
    </xf>
    <xf numFmtId="0" fontId="0" fillId="0" borderId="9"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right" vertical="center" wrapText="1"/>
    </xf>
    <xf numFmtId="0" fontId="0" fillId="0" borderId="15" xfId="0" applyBorder="1" applyAlignment="1">
      <alignment horizontal="right" vertical="center" wrapText="1"/>
    </xf>
    <xf numFmtId="0" fontId="0" fillId="0" borderId="11" xfId="0" applyBorder="1" applyAlignment="1">
      <alignment horizontal="right" vertical="center" wrapText="1"/>
    </xf>
    <xf numFmtId="0" fontId="42" fillId="0" borderId="5" xfId="0" applyFont="1" applyBorder="1" applyAlignment="1">
      <alignment horizontal="center" vertical="center" wrapText="1"/>
    </xf>
    <xf numFmtId="0" fontId="42" fillId="0" borderId="6" xfId="0" applyFont="1" applyBorder="1" applyAlignment="1">
      <alignment horizontal="center" vertical="center" wrapText="1"/>
    </xf>
    <xf numFmtId="0" fontId="42" fillId="0" borderId="7" xfId="0" applyFont="1"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5" xfId="0" applyBorder="1" applyAlignment="1">
      <alignment horizontal="right" vertical="center" wrapText="1"/>
    </xf>
    <xf numFmtId="0" fontId="0" fillId="0" borderId="7" xfId="0" applyBorder="1" applyAlignment="1">
      <alignment horizontal="right" vertical="center" wrapText="1"/>
    </xf>
    <xf numFmtId="0" fontId="3" fillId="0" borderId="10" xfId="0" applyFont="1" applyBorder="1" applyAlignment="1">
      <alignment horizontal="right" vertical="center" wrapText="1"/>
    </xf>
    <xf numFmtId="0" fontId="3" fillId="0" borderId="11" xfId="0" applyFont="1" applyBorder="1" applyAlignment="1">
      <alignment horizontal="right"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4" xfId="0" applyBorder="1" applyAlignment="1">
      <alignment horizontal="center" vertical="center" wrapText="1"/>
    </xf>
    <xf numFmtId="0" fontId="5" fillId="0" borderId="10" xfId="0" applyFont="1" applyBorder="1" applyAlignment="1">
      <alignment horizontal="center"/>
    </xf>
    <xf numFmtId="0" fontId="5" fillId="0" borderId="15" xfId="0" applyFont="1" applyBorder="1" applyAlignment="1">
      <alignment horizontal="center"/>
    </xf>
    <xf numFmtId="0" fontId="5" fillId="0" borderId="11" xfId="0" applyFont="1" applyBorder="1" applyAlignment="1">
      <alignment horizontal="center"/>
    </xf>
    <xf numFmtId="0" fontId="8" fillId="0" borderId="10" xfId="0" applyFont="1" applyBorder="1" applyAlignment="1">
      <alignment horizontal="left" vertical="center" wrapText="1"/>
    </xf>
    <xf numFmtId="0" fontId="8" fillId="0" borderId="11" xfId="0" applyFont="1" applyBorder="1" applyAlignment="1">
      <alignment horizontal="left" vertical="center" wrapText="1"/>
    </xf>
    <xf numFmtId="0" fontId="68" fillId="0" borderId="10" xfId="0" applyFont="1" applyBorder="1" applyAlignment="1">
      <alignment horizontal="center" vertical="center" wrapText="1"/>
    </xf>
    <xf numFmtId="0" fontId="68" fillId="0" borderId="11" xfId="0" applyFont="1" applyBorder="1" applyAlignment="1">
      <alignment horizontal="center" vertical="center" wrapText="1"/>
    </xf>
    <xf numFmtId="0" fontId="68" fillId="0" borderId="12" xfId="0" applyFont="1" applyBorder="1" applyAlignment="1">
      <alignment horizontal="center" vertical="center" wrapText="1"/>
    </xf>
    <xf numFmtId="0" fontId="68" fillId="0" borderId="7" xfId="0" applyFont="1" applyBorder="1" applyAlignment="1">
      <alignment horizontal="center" vertical="center" wrapText="1"/>
    </xf>
    <xf numFmtId="0" fontId="8" fillId="0" borderId="2" xfId="0" applyFont="1" applyBorder="1" applyAlignment="1">
      <alignment horizontal="right" vertical="center" wrapText="1"/>
    </xf>
    <xf numFmtId="0" fontId="8" fillId="0" borderId="2" xfId="0" applyFont="1" applyBorder="1" applyAlignment="1">
      <alignment horizontal="left" vertical="center" wrapText="1"/>
    </xf>
    <xf numFmtId="0" fontId="7" fillId="0" borderId="0" xfId="0" applyFont="1" applyAlignment="1">
      <alignment wrapText="1"/>
    </xf>
    <xf numFmtId="0" fontId="0" fillId="0" borderId="2" xfId="0" applyBorder="1" applyAlignment="1">
      <alignment horizontal="center" vertical="center" wrapText="1"/>
    </xf>
    <xf numFmtId="0" fontId="5" fillId="0" borderId="2" xfId="0" applyFont="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0" xfId="0" applyFont="1" applyBorder="1" applyAlignment="1">
      <alignment horizontal="left" wrapText="1"/>
    </xf>
    <xf numFmtId="0" fontId="3" fillId="0" borderId="11" xfId="0" applyFont="1" applyBorder="1" applyAlignment="1">
      <alignment horizontal="left" wrapText="1"/>
    </xf>
    <xf numFmtId="0" fontId="1" fillId="0" borderId="0" xfId="0" applyFont="1" applyFill="1" applyAlignment="1">
      <alignment horizontal="left" vertical="center" wrapText="1"/>
    </xf>
    <xf numFmtId="0" fontId="0" fillId="0" borderId="2" xfId="0" applyBorder="1" applyAlignment="1">
      <alignment horizontal="right" vertical="center" wrapText="1"/>
    </xf>
    <xf numFmtId="0" fontId="0" fillId="0" borderId="0" xfId="0" applyFill="1" applyAlignment="1">
      <alignment vertical="center" wrapText="1"/>
    </xf>
    <xf numFmtId="0" fontId="0" fillId="0" borderId="2" xfId="0" applyBorder="1" applyAlignment="1">
      <alignment horizontal="center" vertical="center"/>
    </xf>
    <xf numFmtId="0" fontId="5" fillId="0" borderId="2" xfId="0" applyFont="1" applyBorder="1" applyAlignment="1">
      <alignment vertical="center" wrapText="1"/>
    </xf>
    <xf numFmtId="0" fontId="8" fillId="0" borderId="2" xfId="11" applyFont="1" applyBorder="1" applyAlignment="1">
      <alignment horizontal="center" vertical="center" wrapText="1"/>
    </xf>
    <xf numFmtId="0" fontId="5" fillId="0" borderId="2" xfId="11" applyFont="1" applyBorder="1" applyAlignment="1">
      <alignment horizontal="center" vertical="center" wrapText="1"/>
    </xf>
    <xf numFmtId="0" fontId="0" fillId="0" borderId="0" xfId="0" applyAlignment="1">
      <alignment wrapText="1"/>
    </xf>
    <xf numFmtId="0" fontId="3" fillId="0" borderId="15" xfId="0" applyFont="1" applyBorder="1" applyAlignment="1">
      <alignment horizontal="center" vertical="center" wrapText="1"/>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12" xfId="0" applyBorder="1" applyAlignment="1">
      <alignment horizontal="left" vertical="center" wrapText="1"/>
    </xf>
    <xf numFmtId="0" fontId="0" fillId="0" borderId="14" xfId="0" applyBorder="1" applyAlignment="1">
      <alignment horizontal="left" vertical="center" wrapText="1"/>
    </xf>
    <xf numFmtId="0" fontId="5" fillId="0" borderId="12" xfId="11" applyFont="1" applyBorder="1" applyAlignment="1">
      <alignment horizontal="center" vertical="center" wrapText="1"/>
    </xf>
    <xf numFmtId="0" fontId="5" fillId="0" borderId="13" xfId="11" applyFont="1" applyBorder="1" applyAlignment="1">
      <alignment horizontal="center" vertical="center" wrapText="1"/>
    </xf>
    <xf numFmtId="0" fontId="5" fillId="0" borderId="8"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9" xfId="11" applyFont="1" applyBorder="1" applyAlignment="1">
      <alignment horizontal="center" vertical="center" wrapText="1"/>
    </xf>
    <xf numFmtId="0" fontId="5" fillId="0" borderId="4" xfId="11" applyFont="1" applyBorder="1" applyAlignment="1">
      <alignment horizontal="center" vertical="center" wrapText="1"/>
    </xf>
    <xf numFmtId="0" fontId="5" fillId="0" borderId="5" xfId="11" applyFont="1" applyBorder="1" applyAlignment="1">
      <alignment horizontal="right" vertical="center" wrapText="1"/>
    </xf>
    <xf numFmtId="0" fontId="5" fillId="0" borderId="7" xfId="11" applyFont="1" applyBorder="1" applyAlignment="1">
      <alignment horizontal="right" vertical="center" wrapText="1"/>
    </xf>
    <xf numFmtId="0" fontId="5" fillId="0" borderId="2" xfId="11" applyFont="1" applyBorder="1" applyAlignment="1">
      <alignment horizontal="right" vertical="center" wrapText="1"/>
    </xf>
    <xf numFmtId="0" fontId="5" fillId="0" borderId="19" xfId="0" applyFont="1" applyBorder="1" applyAlignment="1">
      <alignment horizontal="center" vertical="center"/>
    </xf>
    <xf numFmtId="165" fontId="71" fillId="10" borderId="19" xfId="0" applyNumberFormat="1" applyFont="1" applyFill="1" applyBorder="1" applyAlignment="1">
      <alignment vertical="center" wrapText="1"/>
    </xf>
    <xf numFmtId="0" fontId="0" fillId="0" borderId="0" xfId="0" applyAlignment="1">
      <alignment horizontal="left" vertical="center" wrapText="1"/>
    </xf>
    <xf numFmtId="165" fontId="5" fillId="10" borderId="19" xfId="0" applyNumberFormat="1" applyFont="1" applyFill="1" applyBorder="1" applyAlignment="1">
      <alignment vertical="center" wrapText="1"/>
    </xf>
    <xf numFmtId="0" fontId="5" fillId="17" borderId="2" xfId="0" applyFont="1" applyFill="1" applyBorder="1" applyAlignment="1">
      <alignment vertical="center" wrapText="1"/>
    </xf>
    <xf numFmtId="0" fontId="8" fillId="2" borderId="2" xfId="0" applyFont="1" applyFill="1" applyBorder="1" applyAlignment="1">
      <alignment horizontal="left"/>
    </xf>
    <xf numFmtId="165" fontId="5" fillId="17" borderId="2" xfId="0" applyNumberFormat="1" applyFont="1" applyFill="1" applyBorder="1" applyAlignment="1">
      <alignment vertical="center" wrapText="1"/>
    </xf>
    <xf numFmtId="0" fontId="19" fillId="10" borderId="2" xfId="0" applyFont="1" applyFill="1" applyBorder="1" applyAlignment="1">
      <alignment horizontal="center" vertical="center" wrapText="1"/>
    </xf>
    <xf numFmtId="0" fontId="19" fillId="10" borderId="5" xfId="0" applyFont="1" applyFill="1" applyBorder="1" applyAlignment="1">
      <alignment horizontal="center" vertical="center" wrapText="1"/>
    </xf>
    <xf numFmtId="0" fontId="19" fillId="10" borderId="6" xfId="0" applyFont="1" applyFill="1" applyBorder="1" applyAlignment="1">
      <alignment horizontal="center" vertical="center" wrapText="1"/>
    </xf>
    <xf numFmtId="0" fontId="19" fillId="10" borderId="7" xfId="0" applyFont="1" applyFill="1" applyBorder="1" applyAlignment="1">
      <alignment horizontal="center" vertical="center" wrapText="1"/>
    </xf>
    <xf numFmtId="0" fontId="82" fillId="23" borderId="31" xfId="0" applyFont="1" applyFill="1" applyBorder="1" applyAlignment="1">
      <alignment wrapText="1"/>
    </xf>
    <xf numFmtId="0" fontId="82" fillId="23" borderId="32" xfId="0" applyFont="1" applyFill="1" applyBorder="1" applyAlignment="1">
      <alignment wrapText="1"/>
    </xf>
    <xf numFmtId="0" fontId="82" fillId="23" borderId="33" xfId="0" applyFont="1" applyFill="1" applyBorder="1" applyAlignment="1">
      <alignment wrapText="1"/>
    </xf>
    <xf numFmtId="0" fontId="8" fillId="0" borderId="2" xfId="0" applyFont="1" applyBorder="1" applyAlignment="1">
      <alignment horizontal="center" vertical="center" wrapText="1"/>
    </xf>
    <xf numFmtId="0" fontId="0" fillId="7" borderId="0" xfId="0" applyFill="1" applyAlignment="1">
      <alignment wrapText="1"/>
    </xf>
    <xf numFmtId="0" fontId="23" fillId="0" borderId="0" xfId="0" applyFont="1" applyAlignment="1">
      <alignment vertical="center" wrapText="1"/>
    </xf>
    <xf numFmtId="0" fontId="20" fillId="0" borderId="0" xfId="0" applyFont="1" applyAlignment="1">
      <alignment vertical="center" wrapText="1"/>
    </xf>
    <xf numFmtId="0" fontId="20" fillId="0" borderId="12" xfId="0" applyFont="1" applyBorder="1" applyAlignment="1">
      <alignment horizontal="center" vertical="center" wrapText="1"/>
    </xf>
    <xf numFmtId="0" fontId="20" fillId="0" borderId="13" xfId="0" applyFont="1" applyBorder="1" applyAlignment="1">
      <alignment horizontal="center" vertical="center" wrapText="1"/>
    </xf>
    <xf numFmtId="0" fontId="20" fillId="0" borderId="7" xfId="0" applyFont="1" applyBorder="1" applyAlignment="1">
      <alignment horizontal="center" vertical="center" wrapText="1"/>
    </xf>
    <xf numFmtId="0" fontId="23" fillId="0" borderId="0" xfId="0" applyFont="1" applyAlignment="1">
      <alignment horizontal="left" vertical="center" wrapText="1"/>
    </xf>
    <xf numFmtId="0" fontId="23" fillId="0" borderId="0" xfId="0" applyFont="1" applyAlignment="1">
      <alignment horizontal="left" vertical="center"/>
    </xf>
    <xf numFmtId="0" fontId="5" fillId="0" borderId="4" xfId="0" applyFont="1" applyBorder="1" applyAlignment="1">
      <alignment horizontal="left"/>
    </xf>
    <xf numFmtId="0" fontId="5" fillId="0" borderId="11" xfId="0" applyFont="1" applyBorder="1" applyAlignment="1">
      <alignment horizontal="left"/>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9" xfId="0" applyFont="1" applyBorder="1" applyAlignment="1">
      <alignment horizontal="left" vertical="center" wrapText="1"/>
    </xf>
    <xf numFmtId="0" fontId="5" fillId="0" borderId="4" xfId="0" applyFont="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Border="1" applyAlignment="1">
      <alignment horizontal="left"/>
    </xf>
    <xf numFmtId="0" fontId="5" fillId="0" borderId="5"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0" xfId="0" applyFont="1" applyAlignment="1">
      <alignment horizontal="left"/>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0" borderId="3" xfId="0" applyFont="1" applyBorder="1" applyAlignment="1">
      <alignment horizontal="left"/>
    </xf>
    <xf numFmtId="0" fontId="8" fillId="2" borderId="2" xfId="12" applyFont="1" applyFill="1" applyBorder="1" applyAlignment="1">
      <alignment horizontal="center" vertical="center"/>
    </xf>
    <xf numFmtId="0" fontId="20" fillId="0" borderId="10" xfId="0" applyFont="1" applyBorder="1" applyAlignment="1">
      <alignment horizontal="right" vertical="center" wrapText="1"/>
    </xf>
    <xf numFmtId="0" fontId="20" fillId="0" borderId="11" xfId="0" applyFont="1" applyBorder="1" applyAlignment="1">
      <alignment horizontal="right" vertical="center" wrapText="1"/>
    </xf>
    <xf numFmtId="0" fontId="20" fillId="16" borderId="5" xfId="0" applyFont="1" applyFill="1" applyBorder="1" applyAlignment="1">
      <alignment horizontal="left" vertical="center" wrapText="1"/>
    </xf>
    <xf numFmtId="0" fontId="20" fillId="16" borderId="6" xfId="0" applyFont="1" applyFill="1" applyBorder="1" applyAlignment="1">
      <alignment horizontal="left" vertical="center" wrapText="1"/>
    </xf>
    <xf numFmtId="0" fontId="20" fillId="16" borderId="7" xfId="0" applyFont="1" applyFill="1" applyBorder="1" applyAlignment="1">
      <alignment horizontal="left" vertical="center" wrapText="1"/>
    </xf>
    <xf numFmtId="0" fontId="0" fillId="0" borderId="0" xfId="0" applyAlignment="1">
      <alignment horizontal="justify" vertical="center" wrapText="1"/>
    </xf>
    <xf numFmtId="0" fontId="3" fillId="0" borderId="0" xfId="0" applyFont="1" applyAlignment="1">
      <alignment horizontal="justify" vertical="center" wrapText="1"/>
    </xf>
    <xf numFmtId="0" fontId="0" fillId="10" borderId="2" xfId="0" applyFill="1" applyBorder="1" applyAlignment="1">
      <alignment horizontal="right" vertical="center" wrapText="1"/>
    </xf>
    <xf numFmtId="0" fontId="0" fillId="10" borderId="2" xfId="0" applyFill="1" applyBorder="1" applyAlignment="1">
      <alignment horizontal="center" vertical="center" wrapText="1"/>
    </xf>
    <xf numFmtId="0" fontId="0" fillId="0" borderId="0" xfId="0" applyFill="1" applyAlignment="1">
      <alignment horizontal="left" vertical="center" wrapText="1"/>
    </xf>
    <xf numFmtId="0" fontId="67" fillId="0" borderId="0" xfId="0" applyFont="1" applyAlignment="1">
      <alignment horizontal="justify" vertical="center" wrapText="1"/>
    </xf>
    <xf numFmtId="0" fontId="0" fillId="0" borderId="2" xfId="0" applyBorder="1" applyAlignment="1">
      <alignment horizontal="left"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cellXfs>
  <cellStyles count="16">
    <cellStyle name="=C:\WINNT35\SYSTEM32\COMMAND.COM" xfId="7" xr:uid="{FC8361F6-4715-41F5-A3E7-2AF2DE5CE358}"/>
    <cellStyle name="Comma" xfId="15" builtinId="3"/>
    <cellStyle name="Currency" xfId="1" builtinId="4"/>
    <cellStyle name="Heading 2 2" xfId="6" xr:uid="{D858C216-C040-4287-96BA-6ACAD5231423}"/>
    <cellStyle name="HeadingTable" xfId="8" xr:uid="{00318EFE-93C3-42A2-A402-E4E8F5D43166}"/>
    <cellStyle name="Hyperlink" xfId="2" builtinId="8"/>
    <cellStyle name="Normaali 22" xfId="3" xr:uid="{837D54EA-7CA7-489F-86E0-7376E15AAF87}"/>
    <cellStyle name="Normal" xfId="0" builtinId="0"/>
    <cellStyle name="Normal 2" xfId="5" xr:uid="{BAAFADCA-6E38-4180-B851-8CB30BDE1BD5}"/>
    <cellStyle name="Normal 2 2" xfId="4" xr:uid="{0C212477-6F94-4C99-8BBF-85B91F5EAF25}"/>
    <cellStyle name="Normal 2 2 2" xfId="10" xr:uid="{EA3EA5B4-8B22-465A-94BF-A21E0C8D9892}"/>
    <cellStyle name="Normal 4" xfId="12" xr:uid="{5353FC4C-524A-40DB-B992-29C00D5EF6E1}"/>
    <cellStyle name="Normal_20 OPR" xfId="11" xr:uid="{C78591C1-42C2-40C8-9EB4-C04E38D43560}"/>
    <cellStyle name="optionalExposure" xfId="9" xr:uid="{56727D65-DB75-4C30-91CE-DCAFD6EBB592}"/>
    <cellStyle name="Percent" xfId="14" builtinId="5"/>
    <cellStyle name="Standard 3" xfId="13" xr:uid="{8C6DFE22-2CF8-4088-8D83-E3A36AFD9666}"/>
  </cellStyles>
  <dxfs count="4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microsoft.com/office/2017/10/relationships/person" Target="persons/perso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haredStrings" Target="sharedString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theme" Target="theme/theme1.xml"/><Relationship Id="rId86"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ustomXml" Target="../customXml/item2.xml"/><Relationship Id="rId61" Type="http://schemas.openxmlformats.org/officeDocument/2006/relationships/worksheet" Target="worksheets/sheet61.xml"/><Relationship Id="rId8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0</xdr:colOff>
      <xdr:row>74</xdr:row>
      <xdr:rowOff>0</xdr:rowOff>
    </xdr:from>
    <xdr:ext cx="184731" cy="264560"/>
    <xdr:sp macro="" textlink="">
      <xdr:nvSpPr>
        <xdr:cNvPr id="2" name="TextBox 1">
          <a:extLst>
            <a:ext uri="{FF2B5EF4-FFF2-40B4-BE49-F238E27FC236}">
              <a16:creationId xmlns:a16="http://schemas.microsoft.com/office/drawing/2014/main" id="{9EFED83C-846F-4019-BD4C-F0313CCDACA0}"/>
            </a:ext>
          </a:extLst>
        </xdr:cNvPr>
        <xdr:cNvSpPr txBox="1"/>
      </xdr:nvSpPr>
      <xdr:spPr>
        <a:xfrm>
          <a:off x="12801600" y="1818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3" name="TextBox 2">
          <a:extLst>
            <a:ext uri="{FF2B5EF4-FFF2-40B4-BE49-F238E27FC236}">
              <a16:creationId xmlns:a16="http://schemas.microsoft.com/office/drawing/2014/main" id="{53E01AD9-CC6F-43A5-8489-4034FA77909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4" name="TextBox 3">
          <a:extLst>
            <a:ext uri="{FF2B5EF4-FFF2-40B4-BE49-F238E27FC236}">
              <a16:creationId xmlns:a16="http://schemas.microsoft.com/office/drawing/2014/main" id="{E041199C-D496-4C83-B488-0926D2C5BEE2}"/>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75</xdr:row>
      <xdr:rowOff>0</xdr:rowOff>
    </xdr:from>
    <xdr:ext cx="184731" cy="264560"/>
    <xdr:sp macro="" textlink="">
      <xdr:nvSpPr>
        <xdr:cNvPr id="5" name="TextBox 4">
          <a:extLst>
            <a:ext uri="{FF2B5EF4-FFF2-40B4-BE49-F238E27FC236}">
              <a16:creationId xmlns:a16="http://schemas.microsoft.com/office/drawing/2014/main" id="{05A860D7-222C-46CA-87D8-880B96C4BD6E}"/>
            </a:ext>
          </a:extLst>
        </xdr:cNvPr>
        <xdr:cNvSpPr txBox="1"/>
      </xdr:nvSpPr>
      <xdr:spPr>
        <a:xfrm>
          <a:off x="12801600" y="18411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86</xdr:row>
      <xdr:rowOff>0</xdr:rowOff>
    </xdr:from>
    <xdr:ext cx="184731" cy="264560"/>
    <xdr:sp macro="" textlink="">
      <xdr:nvSpPr>
        <xdr:cNvPr id="6" name="TextBox 5">
          <a:extLst>
            <a:ext uri="{FF2B5EF4-FFF2-40B4-BE49-F238E27FC236}">
              <a16:creationId xmlns:a16="http://schemas.microsoft.com/office/drawing/2014/main" id="{F8D5FBCF-13B7-4B8E-8208-8BDD31506E64}"/>
            </a:ext>
          </a:extLst>
        </xdr:cNvPr>
        <xdr:cNvSpPr txBox="1"/>
      </xdr:nvSpPr>
      <xdr:spPr>
        <a:xfrm>
          <a:off x="12801600" y="20926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7" name="TextBox 6">
          <a:extLst>
            <a:ext uri="{FF2B5EF4-FFF2-40B4-BE49-F238E27FC236}">
              <a16:creationId xmlns:a16="http://schemas.microsoft.com/office/drawing/2014/main" id="{FB36A993-DECF-4CAD-B904-F0B30A90A98C}"/>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62</xdr:row>
      <xdr:rowOff>0</xdr:rowOff>
    </xdr:from>
    <xdr:ext cx="184731" cy="264560"/>
    <xdr:sp macro="" textlink="">
      <xdr:nvSpPr>
        <xdr:cNvPr id="8" name="TextBox 7">
          <a:extLst>
            <a:ext uri="{FF2B5EF4-FFF2-40B4-BE49-F238E27FC236}">
              <a16:creationId xmlns:a16="http://schemas.microsoft.com/office/drawing/2014/main" id="{AE7430CB-910A-4819-B043-B6AE48C21F1E}"/>
            </a:ext>
          </a:extLst>
        </xdr:cNvPr>
        <xdr:cNvSpPr txBox="1"/>
      </xdr:nvSpPr>
      <xdr:spPr>
        <a:xfrm>
          <a:off x="12801600" y="15440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77</xdr:row>
      <xdr:rowOff>0</xdr:rowOff>
    </xdr:from>
    <xdr:ext cx="184731" cy="264560"/>
    <xdr:sp macro="" textlink="">
      <xdr:nvSpPr>
        <xdr:cNvPr id="9" name="TextBox 8">
          <a:extLst>
            <a:ext uri="{FF2B5EF4-FFF2-40B4-BE49-F238E27FC236}">
              <a16:creationId xmlns:a16="http://schemas.microsoft.com/office/drawing/2014/main" id="{2F300F57-0555-41A1-AA8E-478C99393FF3}"/>
            </a:ext>
          </a:extLst>
        </xdr:cNvPr>
        <xdr:cNvSpPr txBox="1"/>
      </xdr:nvSpPr>
      <xdr:spPr>
        <a:xfrm>
          <a:off x="12801600" y="1886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0" name="TextBox 9">
          <a:extLst>
            <a:ext uri="{FF2B5EF4-FFF2-40B4-BE49-F238E27FC236}">
              <a16:creationId xmlns:a16="http://schemas.microsoft.com/office/drawing/2014/main" id="{98CA8FD1-1902-41CA-AD5D-45A46A402CC2}"/>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1" name="TextBox 10">
          <a:extLst>
            <a:ext uri="{FF2B5EF4-FFF2-40B4-BE49-F238E27FC236}">
              <a16:creationId xmlns:a16="http://schemas.microsoft.com/office/drawing/2014/main" id="{2635EDA0-3936-4CDD-B0C3-320737E93BD6}"/>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79</xdr:row>
      <xdr:rowOff>0</xdr:rowOff>
    </xdr:from>
    <xdr:ext cx="184731" cy="264560"/>
    <xdr:sp macro="" textlink="">
      <xdr:nvSpPr>
        <xdr:cNvPr id="12" name="TextBox 11">
          <a:extLst>
            <a:ext uri="{FF2B5EF4-FFF2-40B4-BE49-F238E27FC236}">
              <a16:creationId xmlns:a16="http://schemas.microsoft.com/office/drawing/2014/main" id="{E4084A93-5B80-4A84-BACC-BC7F508EC07F}"/>
            </a:ext>
          </a:extLst>
        </xdr:cNvPr>
        <xdr:cNvSpPr txBox="1"/>
      </xdr:nvSpPr>
      <xdr:spPr>
        <a:xfrm>
          <a:off x="12801600" y="19326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97</xdr:row>
      <xdr:rowOff>0</xdr:rowOff>
    </xdr:from>
    <xdr:ext cx="184731" cy="264560"/>
    <xdr:sp macro="" textlink="">
      <xdr:nvSpPr>
        <xdr:cNvPr id="13" name="TextBox 12">
          <a:extLst>
            <a:ext uri="{FF2B5EF4-FFF2-40B4-BE49-F238E27FC236}">
              <a16:creationId xmlns:a16="http://schemas.microsoft.com/office/drawing/2014/main" id="{21846815-7227-42A0-9D9E-E21B9B805631}"/>
            </a:ext>
          </a:extLst>
        </xdr:cNvPr>
        <xdr:cNvSpPr txBox="1"/>
      </xdr:nvSpPr>
      <xdr:spPr>
        <a:xfrm>
          <a:off x="12801600" y="23441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87</xdr:row>
      <xdr:rowOff>0</xdr:rowOff>
    </xdr:from>
    <xdr:ext cx="184731" cy="264560"/>
    <xdr:sp macro="" textlink="">
      <xdr:nvSpPr>
        <xdr:cNvPr id="14" name="TextBox 13">
          <a:extLst>
            <a:ext uri="{FF2B5EF4-FFF2-40B4-BE49-F238E27FC236}">
              <a16:creationId xmlns:a16="http://schemas.microsoft.com/office/drawing/2014/main" id="{1102199C-12D9-4E5E-B8C7-130BB33E487C}"/>
            </a:ext>
          </a:extLst>
        </xdr:cNvPr>
        <xdr:cNvSpPr txBox="1"/>
      </xdr:nvSpPr>
      <xdr:spPr>
        <a:xfrm>
          <a:off x="12801600" y="2115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3</xdr:col>
      <xdr:colOff>1866900</xdr:colOff>
      <xdr:row>31</xdr:row>
      <xdr:rowOff>152400</xdr:rowOff>
    </xdr:from>
    <xdr:to>
      <xdr:col>19</xdr:col>
      <xdr:colOff>110967</xdr:colOff>
      <xdr:row>42</xdr:row>
      <xdr:rowOff>7620</xdr:rowOff>
    </xdr:to>
    <xdr:sp macro="" textlink="">
      <xdr:nvSpPr>
        <xdr:cNvPr id="2" name="AutoShape 1">
          <a:extLst>
            <a:ext uri="{FF2B5EF4-FFF2-40B4-BE49-F238E27FC236}">
              <a16:creationId xmlns:a16="http://schemas.microsoft.com/office/drawing/2014/main" id="{0E6CACCC-BD3D-4698-8062-A2A69D8FDF4E}"/>
            </a:ext>
          </a:extLst>
        </xdr:cNvPr>
        <xdr:cNvSpPr>
          <a:spLocks noChangeAspect="1" noChangeArrowheads="1"/>
        </xdr:cNvSpPr>
      </xdr:nvSpPr>
      <xdr:spPr bwMode="auto">
        <a:xfrm>
          <a:off x="3276600" y="6905625"/>
          <a:ext cx="9169242" cy="197739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221C168-3CE9-4B22-90BE-C823C642B2E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7697F831-5513-4443-916C-0FC7813D7342}"/>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BE43F80C-1E32-4033-A6EE-F59F69BA0CB9}"/>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7355437E-8A10-4397-BBC2-536004955E23}"/>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7FADF2D8-EA82-4935-9A77-687FD217845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42690AC5-AEAF-4C5F-AD03-EB746CD36AE6}"/>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CD62F0A1-6736-4C76-B1F1-2292CE292E07}"/>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341E829A-7E21-4101-9B2B-FA9F80B3E381}"/>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6BE27171-12C7-47E6-9D10-5FA8DB61BDB8}"/>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743E5921-8DBB-4689-8BC4-5F7FAF0A112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937C0926-D413-4626-9E34-562010E85D3C}"/>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F526E367-0FB2-44F1-BACC-B33C32DEC4C5}"/>
            </a:ext>
          </a:extLst>
        </xdr:cNvPr>
        <xdr:cNvSpPr txBox="1"/>
      </xdr:nvSpPr>
      <xdr:spPr>
        <a:xfrm>
          <a:off x="78676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FE2D1753-88E1-4592-A649-6E362B0C1FD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5B674D38-AE71-40C4-8E26-F69654548888}"/>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416D664B-DB76-4C39-B07B-15C7366652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0815884-3FB8-4D9D-BD0C-7A60FF89269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D325A79A-3EDF-481F-9059-15B1F651E9B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9EDD13D6-F867-4903-97A2-4C7E42FC23BA}"/>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BD273AE5-EA7F-4271-89CE-342B2D921C13}"/>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266A361-A721-4A79-99C3-A559F7765D71}"/>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51148D02-70EF-4211-9ED1-81033534B2E0}"/>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97D68E54-0075-4121-A904-25A33A440709}"/>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76F99D7E-54F8-4358-AD25-62F3112BF0B4}"/>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4354C21-23DF-4EFC-BDFE-7118BB60F9EF}"/>
            </a:ext>
          </a:extLst>
        </xdr:cNvPr>
        <xdr:cNvSpPr txBox="1"/>
      </xdr:nvSpPr>
      <xdr:spPr>
        <a:xfrm>
          <a:off x="761047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6836161C-8888-43C4-A9F2-CBDE481C19D0}"/>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CF2B98F8-B65C-435D-BA31-DEFC512CBADF}"/>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922E8E2D-1FD3-43B6-A1DD-3297F1C3A3F9}"/>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D7C6684D-9EBF-4A25-9107-ACACA6A17A9A}"/>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D31F15F8-A27E-4193-9486-50A4A3C4876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F6260CF-F8ED-41F2-BC65-69583AA59E3E}"/>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1CE7D05-EC99-4FE6-80D6-5206EBA7815F}"/>
            </a:ext>
          </a:extLst>
        </xdr:cNvPr>
        <xdr:cNvSpPr txBox="1"/>
      </xdr:nvSpPr>
      <xdr:spPr>
        <a:xfrm>
          <a:off x="13182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46B4E956-8589-488E-8AA8-6AE6EECDB43C}"/>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2EC691FD-53B4-4408-A0FC-1544309BB308}"/>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E6F79DDF-5E75-4199-BC20-6F377DB3283B}"/>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55F5D5F6-890A-4F99-A921-F6207E340507}"/>
            </a:ext>
          </a:extLst>
        </xdr:cNvPr>
        <xdr:cNvSpPr txBox="1"/>
      </xdr:nvSpPr>
      <xdr:spPr>
        <a:xfrm>
          <a:off x="13182600" y="190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43E246C0-EA1C-4345-BED3-41E4573955A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0704BF48-3C78-46A6-A6FA-283E95818439}"/>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D4E8C02A-B9CA-4876-80CA-53DCCBECC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275CC924-2383-4D07-9F2D-020DEB0FF07D}"/>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216AC817-3657-46A2-8A58-1AC80B0832D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BE5E251E-AB37-4D75-9B61-378402972D6F}"/>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E2729AF6-401F-4C59-B9D9-2557EE9CB6D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85BC9A26-2AEA-4A81-A18A-122D2D15280B}"/>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E702DF18-5E82-4D8C-9AB6-E88607C63B76}"/>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B4AA3055-F508-4D7A-9B3B-DE229906DD5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9668338B-B2F0-471A-BD37-9DAFB5E92901}"/>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93457DEC-B5DF-4F6C-B825-E53D808E2E07}"/>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784E8F8A-FF31-45D0-ACBC-92A2947318E8}"/>
            </a:ext>
          </a:extLst>
        </xdr:cNvPr>
        <xdr:cNvSpPr txBox="1"/>
      </xdr:nvSpPr>
      <xdr:spPr>
        <a:xfrm>
          <a:off x="13182600" y="561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0" name="TextBox 49">
          <a:extLst>
            <a:ext uri="{FF2B5EF4-FFF2-40B4-BE49-F238E27FC236}">
              <a16:creationId xmlns:a16="http://schemas.microsoft.com/office/drawing/2014/main" id="{F8300639-6830-4213-8E69-C0EFC6A019E1}"/>
            </a:ext>
          </a:extLst>
        </xdr:cNvPr>
        <xdr:cNvSpPr txBox="1"/>
      </xdr:nvSpPr>
      <xdr:spPr>
        <a:xfrm>
          <a:off x="128016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1" name="TextBox 50">
          <a:extLst>
            <a:ext uri="{FF2B5EF4-FFF2-40B4-BE49-F238E27FC236}">
              <a16:creationId xmlns:a16="http://schemas.microsoft.com/office/drawing/2014/main" id="{B06CC1EB-BF92-4019-938C-60F4F42441BC}"/>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2" name="TextBox 51">
          <a:extLst>
            <a:ext uri="{FF2B5EF4-FFF2-40B4-BE49-F238E27FC236}">
              <a16:creationId xmlns:a16="http://schemas.microsoft.com/office/drawing/2014/main" id="{E46A05D2-8C5A-42E8-82E7-3397CAFB8B06}"/>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3" name="TextBox 52">
          <a:extLst>
            <a:ext uri="{FF2B5EF4-FFF2-40B4-BE49-F238E27FC236}">
              <a16:creationId xmlns:a16="http://schemas.microsoft.com/office/drawing/2014/main" id="{628299AC-CAF6-4AE9-835C-DB7ED02C4B00}"/>
            </a:ext>
          </a:extLst>
        </xdr:cNvPr>
        <xdr:cNvSpPr txBox="1"/>
      </xdr:nvSpPr>
      <xdr:spPr>
        <a:xfrm>
          <a:off x="128016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54" name="TextBox 53">
          <a:extLst>
            <a:ext uri="{FF2B5EF4-FFF2-40B4-BE49-F238E27FC236}">
              <a16:creationId xmlns:a16="http://schemas.microsoft.com/office/drawing/2014/main" id="{D4FAC14F-BBDE-409F-B02A-D13A6580C58A}"/>
            </a:ext>
          </a:extLst>
        </xdr:cNvPr>
        <xdr:cNvSpPr txBox="1"/>
      </xdr:nvSpPr>
      <xdr:spPr>
        <a:xfrm>
          <a:off x="12801600" y="2971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5" name="TextBox 54">
          <a:extLst>
            <a:ext uri="{FF2B5EF4-FFF2-40B4-BE49-F238E27FC236}">
              <a16:creationId xmlns:a16="http://schemas.microsoft.com/office/drawing/2014/main" id="{46F2D4B0-5FD1-4987-B121-08D685732EDB}"/>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6" name="TextBox 55">
          <a:extLst>
            <a:ext uri="{FF2B5EF4-FFF2-40B4-BE49-F238E27FC236}">
              <a16:creationId xmlns:a16="http://schemas.microsoft.com/office/drawing/2014/main" id="{EF0FEFE2-6736-46BB-AC66-73AE0D18F101}"/>
            </a:ext>
          </a:extLst>
        </xdr:cNvPr>
        <xdr:cNvSpPr txBox="1"/>
      </xdr:nvSpPr>
      <xdr:spPr>
        <a:xfrm>
          <a:off x="12801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57" name="TextBox 56">
          <a:extLst>
            <a:ext uri="{FF2B5EF4-FFF2-40B4-BE49-F238E27FC236}">
              <a16:creationId xmlns:a16="http://schemas.microsoft.com/office/drawing/2014/main" id="{F906F29A-D87B-46F8-B57F-D628BF3C5AAD}"/>
            </a:ext>
          </a:extLst>
        </xdr:cNvPr>
        <xdr:cNvSpPr txBox="1"/>
      </xdr:nvSpPr>
      <xdr:spPr>
        <a:xfrm>
          <a:off x="12801600"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8" name="TextBox 57">
          <a:extLst>
            <a:ext uri="{FF2B5EF4-FFF2-40B4-BE49-F238E27FC236}">
              <a16:creationId xmlns:a16="http://schemas.microsoft.com/office/drawing/2014/main" id="{F6A2D244-65D5-48F3-9B4A-E4500D05E5DB}"/>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59" name="TextBox 58">
          <a:extLst>
            <a:ext uri="{FF2B5EF4-FFF2-40B4-BE49-F238E27FC236}">
              <a16:creationId xmlns:a16="http://schemas.microsoft.com/office/drawing/2014/main" id="{BC345C97-753A-4CED-A0B2-2832F6E414F5}"/>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60" name="TextBox 59">
          <a:extLst>
            <a:ext uri="{FF2B5EF4-FFF2-40B4-BE49-F238E27FC236}">
              <a16:creationId xmlns:a16="http://schemas.microsoft.com/office/drawing/2014/main" id="{B57B73FD-0742-4032-B434-BBEC3ED36230}"/>
            </a:ext>
          </a:extLst>
        </xdr:cNvPr>
        <xdr:cNvSpPr txBox="1"/>
      </xdr:nvSpPr>
      <xdr:spPr>
        <a:xfrm>
          <a:off x="12801600"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24</xdr:row>
      <xdr:rowOff>0</xdr:rowOff>
    </xdr:from>
    <xdr:ext cx="184731" cy="264560"/>
    <xdr:sp macro="" textlink="">
      <xdr:nvSpPr>
        <xdr:cNvPr id="61" name="TextBox 60">
          <a:extLst>
            <a:ext uri="{FF2B5EF4-FFF2-40B4-BE49-F238E27FC236}">
              <a16:creationId xmlns:a16="http://schemas.microsoft.com/office/drawing/2014/main" id="{D297D81C-6342-409E-A2D2-305CE7B0DEA6}"/>
            </a:ext>
          </a:extLst>
        </xdr:cNvPr>
        <xdr:cNvSpPr txBox="1"/>
      </xdr:nvSpPr>
      <xdr:spPr>
        <a:xfrm>
          <a:off x="12801600" y="5486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2" name="TextBox 61">
          <a:extLst>
            <a:ext uri="{FF2B5EF4-FFF2-40B4-BE49-F238E27FC236}">
              <a16:creationId xmlns:a16="http://schemas.microsoft.com/office/drawing/2014/main" id="{777976BD-912C-4ED2-AAC7-24634AB27C35}"/>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3" name="TextBox 62">
          <a:extLst>
            <a:ext uri="{FF2B5EF4-FFF2-40B4-BE49-F238E27FC236}">
              <a16:creationId xmlns:a16="http://schemas.microsoft.com/office/drawing/2014/main" id="{DA5FD197-EFD6-49F1-B201-02BFA4B631F2}"/>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4" name="TextBox 63">
          <a:extLst>
            <a:ext uri="{FF2B5EF4-FFF2-40B4-BE49-F238E27FC236}">
              <a16:creationId xmlns:a16="http://schemas.microsoft.com/office/drawing/2014/main" id="{3EF10866-3160-4767-BC0E-E297B9B7E40E}"/>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5" name="TextBox 64">
          <a:extLst>
            <a:ext uri="{FF2B5EF4-FFF2-40B4-BE49-F238E27FC236}">
              <a16:creationId xmlns:a16="http://schemas.microsoft.com/office/drawing/2014/main" id="{1A8B3356-391E-4FEC-BAA4-F9CED5709D2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6" name="TextBox 65">
          <a:extLst>
            <a:ext uri="{FF2B5EF4-FFF2-40B4-BE49-F238E27FC236}">
              <a16:creationId xmlns:a16="http://schemas.microsoft.com/office/drawing/2014/main" id="{DB65C6C2-ADC7-4A17-A5AA-FE26AE0442A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7" name="TextBox 66">
          <a:extLst>
            <a:ext uri="{FF2B5EF4-FFF2-40B4-BE49-F238E27FC236}">
              <a16:creationId xmlns:a16="http://schemas.microsoft.com/office/drawing/2014/main" id="{31151AD4-3936-4E65-9083-2334E00DA7B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26</xdr:row>
      <xdr:rowOff>0</xdr:rowOff>
    </xdr:from>
    <xdr:ext cx="184731" cy="264560"/>
    <xdr:sp macro="" textlink="">
      <xdr:nvSpPr>
        <xdr:cNvPr id="68" name="TextBox 67">
          <a:extLst>
            <a:ext uri="{FF2B5EF4-FFF2-40B4-BE49-F238E27FC236}">
              <a16:creationId xmlns:a16="http://schemas.microsoft.com/office/drawing/2014/main" id="{0AD328BB-8696-47B8-B267-703907304971}"/>
            </a:ext>
          </a:extLst>
        </xdr:cNvPr>
        <xdr:cNvSpPr txBox="1"/>
      </xdr:nvSpPr>
      <xdr:spPr>
        <a:xfrm>
          <a:off x="12801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69" name="TextBox 68">
          <a:extLst>
            <a:ext uri="{FF2B5EF4-FFF2-40B4-BE49-F238E27FC236}">
              <a16:creationId xmlns:a16="http://schemas.microsoft.com/office/drawing/2014/main" id="{77DBD766-948C-4D99-A574-4669240D842C}"/>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0" name="TextBox 69">
          <a:extLst>
            <a:ext uri="{FF2B5EF4-FFF2-40B4-BE49-F238E27FC236}">
              <a16:creationId xmlns:a16="http://schemas.microsoft.com/office/drawing/2014/main" id="{AECCB638-B599-4A34-B425-CB9926EBE7C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1" name="TextBox 70">
          <a:extLst>
            <a:ext uri="{FF2B5EF4-FFF2-40B4-BE49-F238E27FC236}">
              <a16:creationId xmlns:a16="http://schemas.microsoft.com/office/drawing/2014/main" id="{570702CA-7B88-451D-B237-4E20DEB3B949}"/>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2" name="TextBox 71">
          <a:extLst>
            <a:ext uri="{FF2B5EF4-FFF2-40B4-BE49-F238E27FC236}">
              <a16:creationId xmlns:a16="http://schemas.microsoft.com/office/drawing/2014/main" id="{1B49462F-2CF4-4807-99BB-803531414F77}"/>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36</xdr:row>
      <xdr:rowOff>0</xdr:rowOff>
    </xdr:from>
    <xdr:ext cx="184731" cy="264560"/>
    <xdr:sp macro="" textlink="">
      <xdr:nvSpPr>
        <xdr:cNvPr id="73" name="TextBox 72">
          <a:extLst>
            <a:ext uri="{FF2B5EF4-FFF2-40B4-BE49-F238E27FC236}">
              <a16:creationId xmlns:a16="http://schemas.microsoft.com/office/drawing/2014/main" id="{F00E5BDE-7C21-431A-A780-548283E7E903}"/>
            </a:ext>
          </a:extLst>
        </xdr:cNvPr>
        <xdr:cNvSpPr txBox="1"/>
      </xdr:nvSpPr>
      <xdr:spPr>
        <a:xfrm>
          <a:off x="12801600" y="8229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9C70131D-EBE4-4503-9298-6D220830C29E}"/>
            </a:ext>
          </a:extLst>
        </xdr:cNvPr>
        <xdr:cNvSpPr txBox="1"/>
      </xdr:nvSpPr>
      <xdr:spPr>
        <a:xfrm>
          <a:off x="90582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7A03FED4-D93E-4C95-8A1B-B948A656E31C}"/>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62F4BDD4-5992-4D8D-977A-12739A3452CF}"/>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7CE57D58-D822-486E-9E92-0D4E17B898C0}"/>
            </a:ext>
          </a:extLst>
        </xdr:cNvPr>
        <xdr:cNvSpPr txBox="1"/>
      </xdr:nvSpPr>
      <xdr:spPr>
        <a:xfrm>
          <a:off x="90582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6" name="TextBox 5">
          <a:extLst>
            <a:ext uri="{FF2B5EF4-FFF2-40B4-BE49-F238E27FC236}">
              <a16:creationId xmlns:a16="http://schemas.microsoft.com/office/drawing/2014/main" id="{4E48C7DB-933D-4E01-A10F-44F829118DD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1354FA4-274B-4108-AB00-080436A8F5FA}"/>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5043F0E-7B66-41FA-B064-27CC86A492B8}"/>
            </a:ext>
          </a:extLst>
        </xdr:cNvPr>
        <xdr:cNvSpPr txBox="1"/>
      </xdr:nvSpPr>
      <xdr:spPr>
        <a:xfrm>
          <a:off x="90582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5</xdr:row>
      <xdr:rowOff>0</xdr:rowOff>
    </xdr:from>
    <xdr:ext cx="184731" cy="264560"/>
    <xdr:sp macro="" textlink="">
      <xdr:nvSpPr>
        <xdr:cNvPr id="9" name="TextBox 8">
          <a:extLst>
            <a:ext uri="{FF2B5EF4-FFF2-40B4-BE49-F238E27FC236}">
              <a16:creationId xmlns:a16="http://schemas.microsoft.com/office/drawing/2014/main" id="{E9659BAF-F23E-4D01-AF4B-895F0DB77D5B}"/>
            </a:ext>
          </a:extLst>
        </xdr:cNvPr>
        <xdr:cNvSpPr txBox="1"/>
      </xdr:nvSpPr>
      <xdr:spPr>
        <a:xfrm>
          <a:off x="905827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0" name="TextBox 9">
          <a:extLst>
            <a:ext uri="{FF2B5EF4-FFF2-40B4-BE49-F238E27FC236}">
              <a16:creationId xmlns:a16="http://schemas.microsoft.com/office/drawing/2014/main" id="{2024335F-3F2D-4A25-83E2-D2FEDB5C80B7}"/>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1" name="TextBox 10">
          <a:extLst>
            <a:ext uri="{FF2B5EF4-FFF2-40B4-BE49-F238E27FC236}">
              <a16:creationId xmlns:a16="http://schemas.microsoft.com/office/drawing/2014/main" id="{DC3AFEA5-4A07-4ECA-B8F5-11C8BF676643}"/>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7</xdr:row>
      <xdr:rowOff>0</xdr:rowOff>
    </xdr:from>
    <xdr:ext cx="184731" cy="264560"/>
    <xdr:sp macro="" textlink="">
      <xdr:nvSpPr>
        <xdr:cNvPr id="12" name="TextBox 11">
          <a:extLst>
            <a:ext uri="{FF2B5EF4-FFF2-40B4-BE49-F238E27FC236}">
              <a16:creationId xmlns:a16="http://schemas.microsoft.com/office/drawing/2014/main" id="{AEB2200C-59B8-4FE7-B319-BA4AEA241935}"/>
            </a:ext>
          </a:extLst>
        </xdr:cNvPr>
        <xdr:cNvSpPr txBox="1"/>
      </xdr:nvSpPr>
      <xdr:spPr>
        <a:xfrm>
          <a:off x="905827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3" name="TextBox 12">
          <a:extLst>
            <a:ext uri="{FF2B5EF4-FFF2-40B4-BE49-F238E27FC236}">
              <a16:creationId xmlns:a16="http://schemas.microsoft.com/office/drawing/2014/main" id="{A6BC8177-8187-4DEF-AAA2-E116A86BBC30}"/>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7BE8E756-675B-4EBD-B968-37527AD343F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43AFDD3F-A9AA-487C-97E9-70E5E3F77D83}"/>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53F9E539-104A-47EE-A433-E78DF920D57C}"/>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4FB59258-3388-457C-9C72-3A4EA5FAE7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184E7615-836C-4C89-912E-C0C620FDFA3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9" name="TextBox 18">
          <a:extLst>
            <a:ext uri="{FF2B5EF4-FFF2-40B4-BE49-F238E27FC236}">
              <a16:creationId xmlns:a16="http://schemas.microsoft.com/office/drawing/2014/main" id="{4AEFABC6-F69E-4649-AB5F-79EEAF0265B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0" name="TextBox 19">
          <a:extLst>
            <a:ext uri="{FF2B5EF4-FFF2-40B4-BE49-F238E27FC236}">
              <a16:creationId xmlns:a16="http://schemas.microsoft.com/office/drawing/2014/main" id="{50CE49AB-9B10-4DD6-AB2C-1646F21F9C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792605A3-0907-4F47-B3A8-0B0D0F859CDA}"/>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6FA8E41B-2454-4AAD-83A9-42129263B5CD}"/>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A8283F97-434E-4826-AECA-90CBE593C75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58DF2A4D-D66B-473D-8C71-B1BD6E3EBBC8}"/>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F82AC922-1409-461A-B14C-F09D44282F82}"/>
            </a:ext>
          </a:extLst>
        </xdr:cNvPr>
        <xdr:cNvSpPr txBox="1"/>
      </xdr:nvSpPr>
      <xdr:spPr>
        <a:xfrm>
          <a:off x="9058275"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BBDFAAE-8491-493D-A099-0B8FAAADE08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30EA43D7-8BBD-458A-BF75-B157029EB556}"/>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7D305533-D50F-4C02-B791-FFE3BFD8BAA2}"/>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E635FF93-D943-40F3-926D-DAA1BD8BB6B5}"/>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C62F2E05-DE36-4A1E-A85B-6E6AB5D00006}"/>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6FFB694-00B6-4D32-896A-D98424048A18}"/>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10AC8175-D217-4BFD-A8CE-5CB99833962F}"/>
            </a:ext>
          </a:extLst>
        </xdr:cNvPr>
        <xdr:cNvSpPr txBox="1"/>
      </xdr:nvSpPr>
      <xdr:spPr>
        <a:xfrm>
          <a:off x="76200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02F13105-0F17-40B8-9F0E-5A480FA125FE}"/>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0A1D7CBD-C50E-4219-9414-31870F84CC3B}"/>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CB7A9D63-8DF0-4D7E-80E0-FB2DAA3830A0}"/>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76CD2BBC-6B3C-4211-A51B-136DCCA9BCA9}"/>
            </a:ext>
          </a:extLst>
        </xdr:cNvPr>
        <xdr:cNvSpPr txBox="1"/>
      </xdr:nvSpPr>
      <xdr:spPr>
        <a:xfrm>
          <a:off x="7620000" y="257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58DEEB49-199B-4A3B-86B6-472A6A02BFB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F2EB1B91-1E4E-430D-A149-2DC634B23BD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EA1087A3-284D-45B4-9229-49B3AB55427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B1067724-2742-494E-BFD8-86F2357E774A}"/>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B8B96C6A-4D6D-48C8-A4E9-2B07F20B4497}"/>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5B6DA7D-C8FD-4C10-BBF9-FA5609898ACC}"/>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9" name="TextBox 18">
          <a:extLst>
            <a:ext uri="{FF2B5EF4-FFF2-40B4-BE49-F238E27FC236}">
              <a16:creationId xmlns:a16="http://schemas.microsoft.com/office/drawing/2014/main" id="{C42B9D0A-955D-40E1-897D-E0D6E5A41068}"/>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0" name="TextBox 19">
          <a:extLst>
            <a:ext uri="{FF2B5EF4-FFF2-40B4-BE49-F238E27FC236}">
              <a16:creationId xmlns:a16="http://schemas.microsoft.com/office/drawing/2014/main" id="{3E8396C6-E8C8-43DB-9CFE-EFF5CBE0C7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748F4922-9D60-409E-AA1B-9CA8ABEBE5A1}"/>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1CEE3CEB-2432-4F25-8943-9935B2CA97FF}"/>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C6810238-F35D-4435-B873-D443B0ED2B33}"/>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3E0056F7-DFED-4BA0-9ADD-699B219A48CD}"/>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4BA69507-B0CA-487A-A0D0-4B598C39D5FE}"/>
            </a:ext>
          </a:extLst>
        </xdr:cNvPr>
        <xdr:cNvSpPr txBox="1"/>
      </xdr:nvSpPr>
      <xdr:spPr>
        <a:xfrm>
          <a:off x="7620000" y="7715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6.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BACE56CE-3463-4A56-A63F-4A26CDFBCC3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B2C65B66-E71F-4AB1-9F94-4285224E6B7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46534699-F6D6-4509-9060-575D9EB457B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0BF9AE6E-CB3B-4944-B7B2-69C8CFBBE5A7}"/>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646B3C65-A6F7-4204-8CDE-D81CE5169F45}"/>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277ED75-08B9-4D5B-9D9D-104AD5975830}"/>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4871623-DF57-442D-9415-2CC5583A225A}"/>
            </a:ext>
          </a:extLst>
        </xdr:cNvPr>
        <xdr:cNvSpPr txBox="1"/>
      </xdr:nvSpPr>
      <xdr:spPr>
        <a:xfrm>
          <a:off x="103822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349B65A1-A196-4BA2-8529-81F9780B5593}"/>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8879BEAB-B524-4CED-9DC5-E3ADDD0D4D68}"/>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80FBADC0-0E56-47D2-BEE0-55A5857ECDEA}"/>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D0EB8E51-7A11-474B-AA30-19E46337286B}"/>
            </a:ext>
          </a:extLst>
        </xdr:cNvPr>
        <xdr:cNvSpPr txBox="1"/>
      </xdr:nvSpPr>
      <xdr:spPr>
        <a:xfrm>
          <a:off x="103822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7F0B570D-9056-4DE3-B8D7-827FD6DB56D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EFEB91E9-26AF-4224-815E-AAA9464DF029}"/>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0561B97E-271D-4BBE-A0E6-A0CD928FE75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3E175D2A-2641-42F3-9C6D-7521BF2702B0}"/>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E2041DCA-D963-4EC4-B82C-2117BA1A8A8B}"/>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69EAD281-C207-4C0B-B638-463CE80FE46C}"/>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46FAF5DF-2B54-41A9-BCFD-7B7FEC3260F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EC5EB95C-41DA-45A9-8F77-ED5185F9315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FABE0A96-4879-4129-98AF-957CE26A0294}"/>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404D4071-995A-4D28-BB5F-4202C42F699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D0CF697B-DAAB-41A8-B1DA-AF58BDF1C068}"/>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CC7E4EE1-5682-41A4-9091-CB02F1CE8437}"/>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9FD19621-2803-4025-BBC7-539A63B27D1D}"/>
            </a:ext>
          </a:extLst>
        </xdr:cNvPr>
        <xdr:cNvSpPr txBox="1"/>
      </xdr:nvSpPr>
      <xdr:spPr>
        <a:xfrm>
          <a:off x="10382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7.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3DFF248-94BE-4769-B44E-B4D66F94EC0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08B31E0-7FBA-4272-9F00-C5AB3EFA515A}"/>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C1AD702E-40B5-47F7-8409-5C878BF623BB}"/>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701F33E6-0607-47EC-BE72-F3847C85227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C6164CE8-86FE-4C77-B4E1-A5B430F91822}"/>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B0287D1C-0452-4C21-B0C7-B210549768D9}"/>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90A72A-C7B8-4F4B-86D9-8C5EA850F28D}"/>
            </a:ext>
          </a:extLst>
        </xdr:cNvPr>
        <xdr:cNvSpPr txBox="1"/>
      </xdr:nvSpPr>
      <xdr:spPr>
        <a:xfrm>
          <a:off x="109251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17B19154-5684-49D3-88E3-6F138C911F64}"/>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534DE351-AC45-4303-9CE7-E303B1D17343}"/>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0E3F25A-A362-4CDE-BD64-0C6E3BF4359D}"/>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107CB65E-CFFB-4A76-94E6-42640ED6E725}"/>
            </a:ext>
          </a:extLst>
        </xdr:cNvPr>
        <xdr:cNvSpPr txBox="1"/>
      </xdr:nvSpPr>
      <xdr:spPr>
        <a:xfrm>
          <a:off x="109251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93EAB1CC-8E14-4DC5-90E8-F307E8779FF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92F7FA58-8598-40AD-8DFA-B4B90079A9C1}"/>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EEC305FD-83F7-487F-B6E8-9A6BB10DEF4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B05EE149-E5ED-4BB7-BCB5-739860306C8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A53F49AE-08DA-4110-966A-AA989081CCA0}"/>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BB176E5D-E479-4394-AEB0-E5E38EB3D533}"/>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C3DE2CCE-4ABC-4D6F-8D64-0100BDB2028D}"/>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C996C6E3-5FE5-425E-B250-852B7AE343C4}"/>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CEF95A83-4DA3-40E7-85C6-8C08E7752006}"/>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A2783516-EC06-4208-933D-ABF8160F2CB8}"/>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1DA63455-6456-46CF-BE73-5BBCEAE757DF}"/>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682BB8A9-39A7-4DE2-8BD0-948CBFC8309E}"/>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0E54EAB0-C067-4CDF-A360-CF9286D58372}"/>
            </a:ext>
          </a:extLst>
        </xdr:cNvPr>
        <xdr:cNvSpPr txBox="1"/>
      </xdr:nvSpPr>
      <xdr:spPr>
        <a:xfrm>
          <a:off x="1092517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8.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5400F48D-00F9-4002-AB57-F7F481048F98}"/>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13FB68B9-FF0E-41B8-923E-6F162BB3D2A5}"/>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E11549DA-B2CA-4128-B412-B002B851F991}"/>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CC6F2A5D-A621-483E-A651-5A7C4302AF0A}"/>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3D04F6D1-EC6C-412F-8F9A-B98D4A454C90}"/>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A7904B2-F45E-439C-932E-DE6EBB102DA5}"/>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217004C-0497-4AFA-BB52-6161047EA3E2}"/>
            </a:ext>
          </a:extLst>
        </xdr:cNvPr>
        <xdr:cNvSpPr txBox="1"/>
      </xdr:nvSpPr>
      <xdr:spPr>
        <a:xfrm>
          <a:off x="132873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F84BD6C7-3B52-488D-9C6A-24731D3029A3}"/>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14084FD3-F79A-4359-A686-1798D24D8ACE}"/>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156FF60F-BDBE-42FB-A5D0-7D06195382E4}"/>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6F48395C-47DE-4E47-85C5-D1BB93DF13A2}"/>
            </a:ext>
          </a:extLst>
        </xdr:cNvPr>
        <xdr:cNvSpPr txBox="1"/>
      </xdr:nvSpPr>
      <xdr:spPr>
        <a:xfrm>
          <a:off x="1328737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10</xdr:row>
      <xdr:rowOff>0</xdr:rowOff>
    </xdr:from>
    <xdr:ext cx="184731" cy="264560"/>
    <xdr:sp macro="" textlink="">
      <xdr:nvSpPr>
        <xdr:cNvPr id="13" name="TextBox 12">
          <a:extLst>
            <a:ext uri="{FF2B5EF4-FFF2-40B4-BE49-F238E27FC236}">
              <a16:creationId xmlns:a16="http://schemas.microsoft.com/office/drawing/2014/main" id="{CF1AD59B-B446-4D1A-845F-80C67AAC983A}"/>
            </a:ext>
          </a:extLst>
        </xdr:cNvPr>
        <xdr:cNvSpPr txBox="1"/>
      </xdr:nvSpPr>
      <xdr:spPr>
        <a:xfrm>
          <a:off x="13287375" y="2057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4" name="TextBox 13">
          <a:extLst>
            <a:ext uri="{FF2B5EF4-FFF2-40B4-BE49-F238E27FC236}">
              <a16:creationId xmlns:a16="http://schemas.microsoft.com/office/drawing/2014/main" id="{F4B812A5-65A8-41CB-82AE-5A5FCE29CCDC}"/>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5" name="TextBox 14">
          <a:extLst>
            <a:ext uri="{FF2B5EF4-FFF2-40B4-BE49-F238E27FC236}">
              <a16:creationId xmlns:a16="http://schemas.microsoft.com/office/drawing/2014/main" id="{C143E731-A635-46A6-821D-5933F1EA85B8}"/>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6" name="TextBox 15">
          <a:extLst>
            <a:ext uri="{FF2B5EF4-FFF2-40B4-BE49-F238E27FC236}">
              <a16:creationId xmlns:a16="http://schemas.microsoft.com/office/drawing/2014/main" id="{A894EE35-69E3-4DE0-9F65-5B412C60099A}"/>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7" name="TextBox 16">
          <a:extLst>
            <a:ext uri="{FF2B5EF4-FFF2-40B4-BE49-F238E27FC236}">
              <a16:creationId xmlns:a16="http://schemas.microsoft.com/office/drawing/2014/main" id="{EF38129E-640A-4B9C-9AA4-2E079A88A6D2}"/>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18" name="TextBox 17">
          <a:extLst>
            <a:ext uri="{FF2B5EF4-FFF2-40B4-BE49-F238E27FC236}">
              <a16:creationId xmlns:a16="http://schemas.microsoft.com/office/drawing/2014/main" id="{3CF1821C-18B4-4E03-965E-07C707BE58D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19" name="TextBox 18">
          <a:extLst>
            <a:ext uri="{FF2B5EF4-FFF2-40B4-BE49-F238E27FC236}">
              <a16:creationId xmlns:a16="http://schemas.microsoft.com/office/drawing/2014/main" id="{A78016B4-DB22-46D9-843A-53860DDE6370}"/>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12</xdr:row>
      <xdr:rowOff>0</xdr:rowOff>
    </xdr:from>
    <xdr:ext cx="184731" cy="264560"/>
    <xdr:sp macro="" textlink="">
      <xdr:nvSpPr>
        <xdr:cNvPr id="20" name="TextBox 19">
          <a:extLst>
            <a:ext uri="{FF2B5EF4-FFF2-40B4-BE49-F238E27FC236}">
              <a16:creationId xmlns:a16="http://schemas.microsoft.com/office/drawing/2014/main" id="{D613DA84-6189-4C12-94B0-BCD268BDD0DE}"/>
            </a:ext>
          </a:extLst>
        </xdr:cNvPr>
        <xdr:cNvSpPr txBox="1"/>
      </xdr:nvSpPr>
      <xdr:spPr>
        <a:xfrm>
          <a:off x="13287375"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1" name="TextBox 20">
          <a:extLst>
            <a:ext uri="{FF2B5EF4-FFF2-40B4-BE49-F238E27FC236}">
              <a16:creationId xmlns:a16="http://schemas.microsoft.com/office/drawing/2014/main" id="{5E8063D1-1D54-4555-BB38-F1A4FFD2C6F4}"/>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2" name="TextBox 21">
          <a:extLst>
            <a:ext uri="{FF2B5EF4-FFF2-40B4-BE49-F238E27FC236}">
              <a16:creationId xmlns:a16="http://schemas.microsoft.com/office/drawing/2014/main" id="{B90EA426-4F55-4B3C-9B5E-C3BF28F2A96B}"/>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3" name="TextBox 22">
          <a:extLst>
            <a:ext uri="{FF2B5EF4-FFF2-40B4-BE49-F238E27FC236}">
              <a16:creationId xmlns:a16="http://schemas.microsoft.com/office/drawing/2014/main" id="{D4EB4BF9-A10C-4434-862A-593ED89E34A5}"/>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4" name="TextBox 23">
          <a:extLst>
            <a:ext uri="{FF2B5EF4-FFF2-40B4-BE49-F238E27FC236}">
              <a16:creationId xmlns:a16="http://schemas.microsoft.com/office/drawing/2014/main" id="{98788397-88EB-49FD-9D4D-256E8A9BC37E}"/>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13</xdr:row>
      <xdr:rowOff>0</xdr:rowOff>
    </xdr:from>
    <xdr:ext cx="184731" cy="264560"/>
    <xdr:sp macro="" textlink="">
      <xdr:nvSpPr>
        <xdr:cNvPr id="25" name="TextBox 24">
          <a:extLst>
            <a:ext uri="{FF2B5EF4-FFF2-40B4-BE49-F238E27FC236}">
              <a16:creationId xmlns:a16="http://schemas.microsoft.com/office/drawing/2014/main" id="{28CAD0FC-7B14-4386-9F43-F57C9BDC59DF}"/>
            </a:ext>
          </a:extLst>
        </xdr:cNvPr>
        <xdr:cNvSpPr txBox="1"/>
      </xdr:nvSpPr>
      <xdr:spPr>
        <a:xfrm>
          <a:off x="13287375" y="2743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19.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A35F7507-E2AF-4B81-9530-9D25668B9BC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4ECC6BB3-8D6D-493E-9F1D-EF8C6D26651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697BD2F9-20E8-4063-8473-59E0D2635059}"/>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9452080E-FEEE-42DD-9109-6D07DF1A1B2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0F20A8B9-F55C-4F5B-8DF8-F3A2C0F5EC1C}"/>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7F95A0B-8F50-4518-8256-E8FE8F60EFA3}"/>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7C89ECC4-0400-43F8-9100-6783BF377EFD}"/>
            </a:ext>
          </a:extLst>
        </xdr:cNvPr>
        <xdr:cNvSpPr txBox="1"/>
      </xdr:nvSpPr>
      <xdr:spPr>
        <a:xfrm>
          <a:off x="109918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6CFA4953-01D4-4414-A27F-A4AA54C3EE71}"/>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C9251829-8566-40A5-91BD-4EA7F04D05A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069F22F2-D866-4038-94B2-D30F7D41F8DD}"/>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39486AA9-BE13-4E60-B597-79D5A44D2296}"/>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0A2E7C5F-D9A5-4474-BA77-25F8DF97A510}"/>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4" name="TextBox 13">
          <a:extLst>
            <a:ext uri="{FF2B5EF4-FFF2-40B4-BE49-F238E27FC236}">
              <a16:creationId xmlns:a16="http://schemas.microsoft.com/office/drawing/2014/main" id="{DA22E78F-FCBA-4B3B-99E1-85855F36ACF6}"/>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5" name="TextBox 14">
          <a:extLst>
            <a:ext uri="{FF2B5EF4-FFF2-40B4-BE49-F238E27FC236}">
              <a16:creationId xmlns:a16="http://schemas.microsoft.com/office/drawing/2014/main" id="{89E2A930-35A6-49F9-84C7-F0BE29782ECB}"/>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6" name="TextBox 15">
          <a:extLst>
            <a:ext uri="{FF2B5EF4-FFF2-40B4-BE49-F238E27FC236}">
              <a16:creationId xmlns:a16="http://schemas.microsoft.com/office/drawing/2014/main" id="{65C78F98-6324-44DC-9573-7275D4E316B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7" name="TextBox 16">
          <a:extLst>
            <a:ext uri="{FF2B5EF4-FFF2-40B4-BE49-F238E27FC236}">
              <a16:creationId xmlns:a16="http://schemas.microsoft.com/office/drawing/2014/main" id="{3502AD7D-806D-462B-9792-64F172A40DA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8" name="TextBox 17">
          <a:extLst>
            <a:ext uri="{FF2B5EF4-FFF2-40B4-BE49-F238E27FC236}">
              <a16:creationId xmlns:a16="http://schemas.microsoft.com/office/drawing/2014/main" id="{E7FFC2BB-8666-4900-B5CB-A34C0F207C8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1E51E0BD-42A8-470E-9CC9-EA58153FE628}"/>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DB13A0DB-7425-4094-8535-89EEA653E6A2}"/>
            </a:ext>
          </a:extLst>
        </xdr:cNvPr>
        <xdr:cNvSpPr txBox="1"/>
      </xdr:nvSpPr>
      <xdr:spPr>
        <a:xfrm>
          <a:off x="1099185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1" name="TextBox 20">
          <a:extLst>
            <a:ext uri="{FF2B5EF4-FFF2-40B4-BE49-F238E27FC236}">
              <a16:creationId xmlns:a16="http://schemas.microsoft.com/office/drawing/2014/main" id="{216EA1B7-89F2-430E-9620-E0ABCC242EE3}"/>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2" name="TextBox 21">
          <a:extLst>
            <a:ext uri="{FF2B5EF4-FFF2-40B4-BE49-F238E27FC236}">
              <a16:creationId xmlns:a16="http://schemas.microsoft.com/office/drawing/2014/main" id="{9FA7EE63-7349-4574-8A97-606CC0389F30}"/>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3" name="TextBox 22">
          <a:extLst>
            <a:ext uri="{FF2B5EF4-FFF2-40B4-BE49-F238E27FC236}">
              <a16:creationId xmlns:a16="http://schemas.microsoft.com/office/drawing/2014/main" id="{3DE12999-F004-4331-A511-97EE77FAABAF}"/>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4" name="TextBox 23">
          <a:extLst>
            <a:ext uri="{FF2B5EF4-FFF2-40B4-BE49-F238E27FC236}">
              <a16:creationId xmlns:a16="http://schemas.microsoft.com/office/drawing/2014/main" id="{6F5569AA-4837-4929-98E0-595D23B05362}"/>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25" name="TextBox 24">
          <a:extLst>
            <a:ext uri="{FF2B5EF4-FFF2-40B4-BE49-F238E27FC236}">
              <a16:creationId xmlns:a16="http://schemas.microsoft.com/office/drawing/2014/main" id="{2771B03E-0657-4874-8274-119303EC6E85}"/>
            </a:ext>
          </a:extLst>
        </xdr:cNvPr>
        <xdr:cNvSpPr txBox="1"/>
      </xdr:nvSpPr>
      <xdr:spPr>
        <a:xfrm>
          <a:off x="1099185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0</xdr:row>
      <xdr:rowOff>0</xdr:rowOff>
    </xdr:from>
    <xdr:ext cx="184731" cy="264560"/>
    <xdr:sp macro="" textlink="">
      <xdr:nvSpPr>
        <xdr:cNvPr id="2" name="TextBox 1">
          <a:extLst>
            <a:ext uri="{FF2B5EF4-FFF2-40B4-BE49-F238E27FC236}">
              <a16:creationId xmlns:a16="http://schemas.microsoft.com/office/drawing/2014/main" id="{D7EB7818-6744-487E-ABDF-55534088D32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3" name="TextBox 2">
          <a:extLst>
            <a:ext uri="{FF2B5EF4-FFF2-40B4-BE49-F238E27FC236}">
              <a16:creationId xmlns:a16="http://schemas.microsoft.com/office/drawing/2014/main" id="{B8292345-E999-467B-B29E-5C407872D12A}"/>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4" name="TextBox 3">
          <a:extLst>
            <a:ext uri="{FF2B5EF4-FFF2-40B4-BE49-F238E27FC236}">
              <a16:creationId xmlns:a16="http://schemas.microsoft.com/office/drawing/2014/main" id="{C6C936F3-1041-435E-838E-7822DA432B1C}"/>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5" name="TextBox 4">
          <a:extLst>
            <a:ext uri="{FF2B5EF4-FFF2-40B4-BE49-F238E27FC236}">
              <a16:creationId xmlns:a16="http://schemas.microsoft.com/office/drawing/2014/main" id="{F9F1CCBA-FF3B-496C-92F9-F8277CA461BB}"/>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6" name="TextBox 5">
          <a:extLst>
            <a:ext uri="{FF2B5EF4-FFF2-40B4-BE49-F238E27FC236}">
              <a16:creationId xmlns:a16="http://schemas.microsoft.com/office/drawing/2014/main" id="{D01FDD4B-7917-4A24-9911-11662E721FD7}"/>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7" name="TextBox 6">
          <a:extLst>
            <a:ext uri="{FF2B5EF4-FFF2-40B4-BE49-F238E27FC236}">
              <a16:creationId xmlns:a16="http://schemas.microsoft.com/office/drawing/2014/main" id="{2478E126-7865-4EFD-A05A-C84FFEA5F14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8" name="TextBox 7">
          <a:extLst>
            <a:ext uri="{FF2B5EF4-FFF2-40B4-BE49-F238E27FC236}">
              <a16:creationId xmlns:a16="http://schemas.microsoft.com/office/drawing/2014/main" id="{90FC3483-B3A9-4886-B983-6A3A802FA196}"/>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9" name="TextBox 8">
          <a:extLst>
            <a:ext uri="{FF2B5EF4-FFF2-40B4-BE49-F238E27FC236}">
              <a16:creationId xmlns:a16="http://schemas.microsoft.com/office/drawing/2014/main" id="{34057058-8684-490B-86B8-1BBA985DFFE1}"/>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0" name="TextBox 9">
          <a:extLst>
            <a:ext uri="{FF2B5EF4-FFF2-40B4-BE49-F238E27FC236}">
              <a16:creationId xmlns:a16="http://schemas.microsoft.com/office/drawing/2014/main" id="{DF615B95-0621-4456-9C4D-9A68A7CD42D8}"/>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1" name="TextBox 10">
          <a:extLst>
            <a:ext uri="{FF2B5EF4-FFF2-40B4-BE49-F238E27FC236}">
              <a16:creationId xmlns:a16="http://schemas.microsoft.com/office/drawing/2014/main" id="{263CB627-EE98-4AC7-AC7D-0F59D764694D}"/>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2" name="TextBox 11">
          <a:extLst>
            <a:ext uri="{FF2B5EF4-FFF2-40B4-BE49-F238E27FC236}">
              <a16:creationId xmlns:a16="http://schemas.microsoft.com/office/drawing/2014/main" id="{2F78AB0B-68CE-42C9-BC34-CED33121B403}"/>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1</xdr:col>
      <xdr:colOff>0</xdr:colOff>
      <xdr:row>0</xdr:row>
      <xdr:rowOff>0</xdr:rowOff>
    </xdr:from>
    <xdr:ext cx="184731" cy="264560"/>
    <xdr:sp macro="" textlink="">
      <xdr:nvSpPr>
        <xdr:cNvPr id="13" name="TextBox 12">
          <a:extLst>
            <a:ext uri="{FF2B5EF4-FFF2-40B4-BE49-F238E27FC236}">
              <a16:creationId xmlns:a16="http://schemas.microsoft.com/office/drawing/2014/main" id="{CA19CD22-7A46-40B2-BA81-000BCB953F6F}"/>
            </a:ext>
          </a:extLst>
        </xdr:cNvPr>
        <xdr:cNvSpPr txBox="1"/>
      </xdr:nvSpPr>
      <xdr:spPr>
        <a:xfrm>
          <a:off x="108299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0.xml><?xml version="1.0" encoding="utf-8"?>
<xdr:wsDr xmlns:xdr="http://schemas.openxmlformats.org/drawingml/2006/spreadsheetDrawing" xmlns:a="http://schemas.openxmlformats.org/drawingml/2006/main">
  <xdr:oneCellAnchor>
    <xdr:from>
      <xdr:col>2</xdr:col>
      <xdr:colOff>0</xdr:colOff>
      <xdr:row>1</xdr:row>
      <xdr:rowOff>0</xdr:rowOff>
    </xdr:from>
    <xdr:ext cx="184731" cy="264560"/>
    <xdr:sp macro="" textlink="">
      <xdr:nvSpPr>
        <xdr:cNvPr id="2" name="TextBox 1">
          <a:extLst>
            <a:ext uri="{FF2B5EF4-FFF2-40B4-BE49-F238E27FC236}">
              <a16:creationId xmlns:a16="http://schemas.microsoft.com/office/drawing/2014/main" id="{0652AFD2-AD92-4291-A528-A2D0007E6888}"/>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3" name="TextBox 2">
          <a:extLst>
            <a:ext uri="{FF2B5EF4-FFF2-40B4-BE49-F238E27FC236}">
              <a16:creationId xmlns:a16="http://schemas.microsoft.com/office/drawing/2014/main" id="{98820EA9-6FDC-4B9F-92BE-923B5412A727}"/>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4" name="TextBox 3">
          <a:extLst>
            <a:ext uri="{FF2B5EF4-FFF2-40B4-BE49-F238E27FC236}">
              <a16:creationId xmlns:a16="http://schemas.microsoft.com/office/drawing/2014/main" id="{3CD8CE85-D035-4B09-8689-FC45E5997236}"/>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5" name="TextBox 4">
          <a:extLst>
            <a:ext uri="{FF2B5EF4-FFF2-40B4-BE49-F238E27FC236}">
              <a16:creationId xmlns:a16="http://schemas.microsoft.com/office/drawing/2014/main" id="{F7B5B404-1660-4AC0-B7FD-6417FA0B081F}"/>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1301B64-2066-447E-98F9-B25DC1F4A30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D0B39247-1072-4547-B880-86B870E3F9FD}"/>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ABC1CBF8-1B35-4645-868C-3F5D84DDBED7}"/>
            </a:ext>
          </a:extLst>
        </xdr:cNvPr>
        <xdr:cNvSpPr txBox="1"/>
      </xdr:nvSpPr>
      <xdr:spPr>
        <a:xfrm>
          <a:off x="108966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9" name="TextBox 8">
          <a:extLst>
            <a:ext uri="{FF2B5EF4-FFF2-40B4-BE49-F238E27FC236}">
              <a16:creationId xmlns:a16="http://schemas.microsoft.com/office/drawing/2014/main" id="{7E09CF18-89D3-45CD-943D-683EAF6F65FA}"/>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0" name="TextBox 9">
          <a:extLst>
            <a:ext uri="{FF2B5EF4-FFF2-40B4-BE49-F238E27FC236}">
              <a16:creationId xmlns:a16="http://schemas.microsoft.com/office/drawing/2014/main" id="{B3D3D083-A1CB-4AA7-8BF6-40BB9FFD758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1" name="TextBox 10">
          <a:extLst>
            <a:ext uri="{FF2B5EF4-FFF2-40B4-BE49-F238E27FC236}">
              <a16:creationId xmlns:a16="http://schemas.microsoft.com/office/drawing/2014/main" id="{53E2BDC3-0921-4E00-AF7A-6133AE1149DD}"/>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2" name="TextBox 11">
          <a:extLst>
            <a:ext uri="{FF2B5EF4-FFF2-40B4-BE49-F238E27FC236}">
              <a16:creationId xmlns:a16="http://schemas.microsoft.com/office/drawing/2014/main" id="{2EEFF80F-8F0C-4965-8073-4C7922EF3290}"/>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3" name="TextBox 12">
          <a:extLst>
            <a:ext uri="{FF2B5EF4-FFF2-40B4-BE49-F238E27FC236}">
              <a16:creationId xmlns:a16="http://schemas.microsoft.com/office/drawing/2014/main" id="{DFAD79BA-9C54-4C80-B5C8-FEAD9008DF25}"/>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4" name="TextBox 13">
          <a:extLst>
            <a:ext uri="{FF2B5EF4-FFF2-40B4-BE49-F238E27FC236}">
              <a16:creationId xmlns:a16="http://schemas.microsoft.com/office/drawing/2014/main" id="{B6817AF0-A853-4E56-B107-367DE5A508A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5" name="TextBox 14">
          <a:extLst>
            <a:ext uri="{FF2B5EF4-FFF2-40B4-BE49-F238E27FC236}">
              <a16:creationId xmlns:a16="http://schemas.microsoft.com/office/drawing/2014/main" id="{A64E2201-F83F-48EE-BB0B-9F396590887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6" name="TextBox 15">
          <a:extLst>
            <a:ext uri="{FF2B5EF4-FFF2-40B4-BE49-F238E27FC236}">
              <a16:creationId xmlns:a16="http://schemas.microsoft.com/office/drawing/2014/main" id="{A9F70003-244F-4F0F-8631-4153C5F9FDD9}"/>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7" name="TextBox 16">
          <a:extLst>
            <a:ext uri="{FF2B5EF4-FFF2-40B4-BE49-F238E27FC236}">
              <a16:creationId xmlns:a16="http://schemas.microsoft.com/office/drawing/2014/main" id="{D89D087D-3FC7-4728-B480-95FA65207BCD}"/>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18" name="TextBox 17">
          <a:extLst>
            <a:ext uri="{FF2B5EF4-FFF2-40B4-BE49-F238E27FC236}">
              <a16:creationId xmlns:a16="http://schemas.microsoft.com/office/drawing/2014/main" id="{C198B1BA-2AAF-4C66-A978-0CBD569B6B48}"/>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19" name="TextBox 18">
          <a:extLst>
            <a:ext uri="{FF2B5EF4-FFF2-40B4-BE49-F238E27FC236}">
              <a16:creationId xmlns:a16="http://schemas.microsoft.com/office/drawing/2014/main" id="{CE6252CC-C61B-44A5-8787-34C39D090781}"/>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20" name="TextBox 19">
          <a:extLst>
            <a:ext uri="{FF2B5EF4-FFF2-40B4-BE49-F238E27FC236}">
              <a16:creationId xmlns:a16="http://schemas.microsoft.com/office/drawing/2014/main" id="{6C6D776F-B5B6-4399-A308-124C894BFFB3}"/>
            </a:ext>
          </a:extLst>
        </xdr:cNvPr>
        <xdr:cNvSpPr txBox="1"/>
      </xdr:nvSpPr>
      <xdr:spPr>
        <a:xfrm>
          <a:off x="10896600"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1" name="TextBox 20">
          <a:extLst>
            <a:ext uri="{FF2B5EF4-FFF2-40B4-BE49-F238E27FC236}">
              <a16:creationId xmlns:a16="http://schemas.microsoft.com/office/drawing/2014/main" id="{DF430F35-14F5-4F7D-89F2-DAE19503184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2" name="TextBox 21">
          <a:extLst>
            <a:ext uri="{FF2B5EF4-FFF2-40B4-BE49-F238E27FC236}">
              <a16:creationId xmlns:a16="http://schemas.microsoft.com/office/drawing/2014/main" id="{C7DC7B2E-4091-4FC5-AC77-932F06E1938A}"/>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3" name="TextBox 22">
          <a:extLst>
            <a:ext uri="{FF2B5EF4-FFF2-40B4-BE49-F238E27FC236}">
              <a16:creationId xmlns:a16="http://schemas.microsoft.com/office/drawing/2014/main" id="{4F8D75FC-6549-4126-BF48-5BE1C561DBB2}"/>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4" name="TextBox 23">
          <a:extLst>
            <a:ext uri="{FF2B5EF4-FFF2-40B4-BE49-F238E27FC236}">
              <a16:creationId xmlns:a16="http://schemas.microsoft.com/office/drawing/2014/main" id="{A6D19B6C-AF6C-4A38-822C-526FDC3FB670}"/>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8</xdr:row>
      <xdr:rowOff>0</xdr:rowOff>
    </xdr:from>
    <xdr:ext cx="184731" cy="264560"/>
    <xdr:sp macro="" textlink="">
      <xdr:nvSpPr>
        <xdr:cNvPr id="25" name="TextBox 24">
          <a:extLst>
            <a:ext uri="{FF2B5EF4-FFF2-40B4-BE49-F238E27FC236}">
              <a16:creationId xmlns:a16="http://schemas.microsoft.com/office/drawing/2014/main" id="{3C54E2BD-60C0-48FE-95D8-7074123CDCF3}"/>
            </a:ext>
          </a:extLst>
        </xdr:cNvPr>
        <xdr:cNvSpPr txBox="1"/>
      </xdr:nvSpPr>
      <xdr:spPr>
        <a:xfrm>
          <a:off x="10896600" y="1828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1.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77FA838A-4F70-43B5-8897-C95D59154F38}"/>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07CB52E-82DF-4472-807D-1B37CDD1B1B6}"/>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A198360-AE21-4FEC-9592-F76BF27F1922}"/>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8BAFAA4F-D65B-40B1-ACB2-1DCF8C3B9C00}"/>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90EA431D-3524-4478-9518-095EF37EE93A}"/>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57FBE00C-0386-4583-BDFB-66EB92B644A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EDA0C16E-0568-429D-BFFE-B2E1C86AB612}"/>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2EF7DC7B-388F-4AE7-9C3F-00364A9B511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E45C334C-0134-4527-BDAB-2827572E4DBD}"/>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4358B838-CB67-4CCD-8F64-8C7618AC1C79}"/>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F4F7AB9-E114-4715-B47B-21B1900F2C83}"/>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0F3F1941-C70C-4875-8E26-D161693B87F1}"/>
            </a:ext>
          </a:extLst>
        </xdr:cNvPr>
        <xdr:cNvSpPr txBox="1"/>
      </xdr:nvSpPr>
      <xdr:spPr>
        <a:xfrm>
          <a:off x="107823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2.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B0D01445-DF98-4784-AE52-1ED18BFA1A6D}"/>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B5486A4C-1FC6-40FC-A09E-169D6EC07FDE}"/>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4AD903CF-C0AF-400B-86C4-C3B7FDD9DDB9}"/>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EF1B2149-664B-4E1C-BE5E-66A1E6270041}"/>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DCAA389C-A867-474D-B297-849F670746F3}"/>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4FB579E7-3009-4627-8D7C-F5BC97874503}"/>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9298A3-749C-4B19-9444-3F04FAD1023F}"/>
            </a:ext>
          </a:extLst>
        </xdr:cNvPr>
        <xdr:cNvSpPr txBox="1"/>
      </xdr:nvSpPr>
      <xdr:spPr>
        <a:xfrm>
          <a:off x="107823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xdr:row>
      <xdr:rowOff>0</xdr:rowOff>
    </xdr:from>
    <xdr:ext cx="184731" cy="264560"/>
    <xdr:sp macro="" textlink="">
      <xdr:nvSpPr>
        <xdr:cNvPr id="9" name="TextBox 8">
          <a:extLst>
            <a:ext uri="{FF2B5EF4-FFF2-40B4-BE49-F238E27FC236}">
              <a16:creationId xmlns:a16="http://schemas.microsoft.com/office/drawing/2014/main" id="{E40D4289-6E9B-4E74-93C6-6B47B02E49CE}"/>
            </a:ext>
          </a:extLst>
        </xdr:cNvPr>
        <xdr:cNvSpPr txBox="1"/>
      </xdr:nvSpPr>
      <xdr:spPr>
        <a:xfrm>
          <a:off x="10782300" y="457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390C0B6B-7190-4568-A595-661835B5615D}"/>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C4072F53-1848-4810-A51C-C847BF8F850A}"/>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F55FAA54-D482-46E7-B587-2997B1F8B0D9}"/>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298ABCBE-6428-444D-849B-609FA6F36F68}"/>
            </a:ext>
          </a:extLst>
        </xdr:cNvPr>
        <xdr:cNvSpPr txBox="1"/>
      </xdr:nvSpPr>
      <xdr:spPr>
        <a:xfrm>
          <a:off x="1078230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12CC3870-7B00-4F61-B6FB-54E52E9BFEF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7622947D-1312-4C98-B28C-7514783D8F2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3FAF705C-D899-4CE2-AF2A-BF45F35FA30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5EE87677-C436-44A9-B22E-1F572340F7A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C404897B-6F3C-4268-9E21-63F418B92DE3}"/>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3C3C019-8F49-45BC-BAE6-16A15A4EDE7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8253F76-B04C-4E03-8213-1D389519C62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CF9CE6C0-BA64-4F04-B655-3284A0A24032}"/>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FE65EF53-CF80-4F9C-A0B4-58C7B226EA5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06C40830-005C-4350-8609-5468EC90464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D74CE35-A857-43D4-BDB5-F7891FF4A2C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449EF7E4-E26C-4627-97D8-851E3119C8D6}"/>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4.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E71D9F6C-75B1-4781-BB49-48B07F02EEE4}"/>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76F7C59-F005-4C89-9847-C649A85AB70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A5A81424-A85B-4583-9BD0-33CD039EF028}"/>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9CB7DAED-6ED3-45DA-A809-8EA5E9684A21}"/>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BB4D7AB7-D9F1-4D62-A905-8309D76B260B}"/>
            </a:ext>
          </a:extLst>
        </xdr:cNvPr>
        <xdr:cNvSpPr txBox="1"/>
      </xdr:nvSpPr>
      <xdr:spPr>
        <a:xfrm>
          <a:off x="10820400"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3020B0B-4D9D-4A8E-BB63-F3D767A0F4C3}"/>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A2711BE-9F6D-4147-8FFB-08393FE2AF3C}"/>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DE95EF6-A9CD-4FEA-9E87-FE363BB1A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3B41070-DB01-447F-A233-DF7D4DA210E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E5D6D21F-9505-4358-B3E1-46ED3AEF9F6D}"/>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67EED3B2-AE6F-407B-B3FD-ACCE7E4853FB}"/>
            </a:ext>
          </a:extLst>
        </xdr:cNvPr>
        <xdr:cNvSpPr txBox="1"/>
      </xdr:nvSpPr>
      <xdr:spPr>
        <a:xfrm>
          <a:off x="1082040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11</xdr:row>
      <xdr:rowOff>0</xdr:rowOff>
    </xdr:from>
    <xdr:ext cx="184731" cy="264560"/>
    <xdr:sp macro="" textlink="">
      <xdr:nvSpPr>
        <xdr:cNvPr id="13" name="TextBox 12">
          <a:extLst>
            <a:ext uri="{FF2B5EF4-FFF2-40B4-BE49-F238E27FC236}">
              <a16:creationId xmlns:a16="http://schemas.microsoft.com/office/drawing/2014/main" id="{762A81D2-D9DB-4CFE-A4A1-8548A033E560}"/>
            </a:ext>
          </a:extLst>
        </xdr:cNvPr>
        <xdr:cNvSpPr txBox="1"/>
      </xdr:nvSpPr>
      <xdr:spPr>
        <a:xfrm>
          <a:off x="10820400" y="2514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5.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3DCDE60-F7B8-48BD-A2DB-0D4DD4B26983}"/>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931C3A-68ED-431A-8362-7528FA80663F}"/>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57BA6C1-74D2-46CB-82BE-A3408673231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DEC4CCC4-C5DC-4DAA-A9DF-678D303E49C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F6845399-4CF0-44BB-BA0A-EACFDB06B778}"/>
            </a:ext>
          </a:extLst>
        </xdr:cNvPr>
        <xdr:cNvSpPr txBox="1"/>
      </xdr:nvSpPr>
      <xdr:spPr>
        <a:xfrm>
          <a:off x="110204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D41F267-DA7D-4D14-ADCF-C4C4FFA6D4F2}"/>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48F9E7B2-25BB-4AC5-AA79-503D1A7C44D5}"/>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FE45B3E-AE8C-4D01-9797-89D583D1499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E2151A5-EF2E-4C03-817D-8B1622074334}"/>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D305C75A-6130-4F82-B628-98C35176106D}"/>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EF14557E-051B-46E6-B976-81DF63C05C2E}"/>
            </a:ext>
          </a:extLst>
        </xdr:cNvPr>
        <xdr:cNvSpPr txBox="1"/>
      </xdr:nvSpPr>
      <xdr:spPr>
        <a:xfrm>
          <a:off x="11020425" y="1428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4BEC88AE-3093-49FF-8AA7-82B3CE1A9E4D}"/>
            </a:ext>
          </a:extLst>
        </xdr:cNvPr>
        <xdr:cNvSpPr txBox="1"/>
      </xdr:nvSpPr>
      <xdr:spPr>
        <a:xfrm>
          <a:off x="11020425" y="1685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6.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284F6AE-5AAB-41E9-A011-2A064425442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33CD4B2-D24C-4F24-A0F0-B0DB37BF553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2F8C08D-C3C2-48B5-BB8F-4D865471F78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B8FA5607-CB78-4E61-8D8B-79F6AD80B32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1</xdr:row>
      <xdr:rowOff>0</xdr:rowOff>
    </xdr:from>
    <xdr:ext cx="184731" cy="264560"/>
    <xdr:sp macro="" textlink="">
      <xdr:nvSpPr>
        <xdr:cNvPr id="6" name="TextBox 5">
          <a:extLst>
            <a:ext uri="{FF2B5EF4-FFF2-40B4-BE49-F238E27FC236}">
              <a16:creationId xmlns:a16="http://schemas.microsoft.com/office/drawing/2014/main" id="{24004C79-3E81-4150-8D3B-A50EBBFBBC35}"/>
            </a:ext>
          </a:extLst>
        </xdr:cNvPr>
        <xdr:cNvSpPr txBox="1"/>
      </xdr:nvSpPr>
      <xdr:spPr>
        <a:xfrm>
          <a:off x="11020425" y="228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F944D550-68A7-49E8-98A3-E0DD0A9E3B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581712AB-75B9-4AD8-B557-32E93FCCC88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999EA10D-BABF-469F-B293-460BCC17B068}"/>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8F855ADC-3531-49EE-8461-FA71A2D0ADE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5263D53-E3DA-4F22-B2E5-C2E313426C2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C701ED51-65D9-41DE-ABF2-CD8D484F2B7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F4BC21E6-9881-4F21-AF3A-710C248AF1AC}"/>
            </a:ext>
          </a:extLst>
        </xdr:cNvPr>
        <xdr:cNvSpPr txBox="1"/>
      </xdr:nvSpPr>
      <xdr:spPr>
        <a:xfrm>
          <a:off x="11020425" y="1371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7.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31F319F3-A437-4925-801F-38549E2C004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452F8C41-F82A-4274-A62D-0B9BBF66794F}"/>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FCAA65BA-9AEA-4940-8478-073AD7AB672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454FD212-A66E-4CD8-A61E-075792450097}"/>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9EFDCFE4-6F0E-45A8-8257-2F6FBFC59555}"/>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C01F6341-9A87-44B3-A547-845A30FE0B96}"/>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0572810F-E71E-4904-90F9-79C79E508C81}"/>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38E2BACA-A6D3-43DF-8971-F01D4F85B9A0}"/>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A7082AD6-ECEA-4F2A-A61D-A75ED6041E73}"/>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C2C5796F-E3FF-4443-9B2D-5E29F36B3FCD}"/>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44D57EB5-2EF4-41A1-A689-A9E6DA7EE50E}"/>
            </a:ext>
          </a:extLst>
        </xdr:cNvPr>
        <xdr:cNvSpPr txBox="1"/>
      </xdr:nvSpPr>
      <xdr:spPr>
        <a:xfrm>
          <a:off x="1081087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CA8561CD-C1DC-428C-8E27-6EE2D29178B5}"/>
            </a:ext>
          </a:extLst>
        </xdr:cNvPr>
        <xdr:cNvSpPr txBox="1"/>
      </xdr:nvSpPr>
      <xdr:spPr>
        <a:xfrm>
          <a:off x="108108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8.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47F9120-5FD9-48C0-B4D0-7B6E779D17B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A6FC335C-7243-4E9A-8BC6-0FBD82E9846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81D0D9C0-D3C5-4A50-B5B8-76B86C40B4C3}"/>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6696F7BC-D088-4A1A-B191-BE987F42F7B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E92C5EF6-C8D2-4BD5-87B3-491DB08B214A}"/>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041BB9A7-8B64-4EE4-9236-4AFEE21DC18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808F006E-CCD6-42FC-BF37-29CC2EA4EAA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FA2F43A4-52A8-4A8B-A8A4-E1ACA460111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4674C238-3D16-49C7-B22F-7A2374AEF989}"/>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A2054B37-4A99-4804-8950-7FE059C35174}"/>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289A67CF-44A8-4EAF-A232-9475785E9C5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FB7D0B60-6AFC-4826-ACED-4BC8A9261857}"/>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9.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D2E95A11-BD2D-4BB8-BD30-3E7E667B69C6}"/>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55EE7AB5-87FE-4BE0-AA88-2BC29956B79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E8B3ADC6-C1F7-4A85-BF27-5015A3F7C981}"/>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04EA5BBF-7C4A-43A4-A888-A660FB7275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D20DEE-F500-46F5-AF8B-D66FBA32DAF0}"/>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9728EBED-D55C-4ED3-9DE5-151D5CEBF74E}"/>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BA249289-B40B-4961-A004-B86AD163070C}"/>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BEADF9D-6FA1-4343-8BFD-0A8AECD8C2DD}"/>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2DA5CF4E-55FB-4398-80E1-7D2BF6D3650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46DDC468-2C3B-4434-9CF3-AD370BCF3BDF}"/>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B69991D6-D9E4-4329-B298-5A19A4AF4A9B}"/>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C3C2849-D256-47EB-ACDE-30E4E9FF8B35}"/>
            </a:ext>
          </a:extLst>
        </xdr:cNvPr>
        <xdr:cNvSpPr txBox="1"/>
      </xdr:nvSpPr>
      <xdr:spPr>
        <a:xfrm>
          <a:off x="110204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2</xdr:col>
      <xdr:colOff>0</xdr:colOff>
      <xdr:row>0</xdr:row>
      <xdr:rowOff>0</xdr:rowOff>
    </xdr:from>
    <xdr:ext cx="184731" cy="264560"/>
    <xdr:sp macro="" textlink="">
      <xdr:nvSpPr>
        <xdr:cNvPr id="2" name="TextBox 1">
          <a:extLst>
            <a:ext uri="{FF2B5EF4-FFF2-40B4-BE49-F238E27FC236}">
              <a16:creationId xmlns:a16="http://schemas.microsoft.com/office/drawing/2014/main" id="{660E400A-9D83-46D4-8C42-7E44CBC5673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3" name="TextBox 2">
          <a:extLst>
            <a:ext uri="{FF2B5EF4-FFF2-40B4-BE49-F238E27FC236}">
              <a16:creationId xmlns:a16="http://schemas.microsoft.com/office/drawing/2014/main" id="{63CE0A44-88B3-46FE-8E25-999799ABC48D}"/>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4" name="TextBox 3">
          <a:extLst>
            <a:ext uri="{FF2B5EF4-FFF2-40B4-BE49-F238E27FC236}">
              <a16:creationId xmlns:a16="http://schemas.microsoft.com/office/drawing/2014/main" id="{DF7C8C4D-4657-425F-AD18-19B06AAF30E3}"/>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5" name="TextBox 4">
          <a:extLst>
            <a:ext uri="{FF2B5EF4-FFF2-40B4-BE49-F238E27FC236}">
              <a16:creationId xmlns:a16="http://schemas.microsoft.com/office/drawing/2014/main" id="{CA94400B-2AC4-4C11-B332-1F305BA77500}"/>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6" name="TextBox 5">
          <a:extLst>
            <a:ext uri="{FF2B5EF4-FFF2-40B4-BE49-F238E27FC236}">
              <a16:creationId xmlns:a16="http://schemas.microsoft.com/office/drawing/2014/main" id="{042E4BDA-9060-4139-B872-DA7107920627}"/>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7" name="TextBox 6">
          <a:extLst>
            <a:ext uri="{FF2B5EF4-FFF2-40B4-BE49-F238E27FC236}">
              <a16:creationId xmlns:a16="http://schemas.microsoft.com/office/drawing/2014/main" id="{76DE06A1-E54A-4911-BF7B-CE1C597A7EAB}"/>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8" name="TextBox 7">
          <a:extLst>
            <a:ext uri="{FF2B5EF4-FFF2-40B4-BE49-F238E27FC236}">
              <a16:creationId xmlns:a16="http://schemas.microsoft.com/office/drawing/2014/main" id="{62DC8790-98A1-4406-94C3-959BAF5C50C5}"/>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9" name="TextBox 8">
          <a:extLst>
            <a:ext uri="{FF2B5EF4-FFF2-40B4-BE49-F238E27FC236}">
              <a16:creationId xmlns:a16="http://schemas.microsoft.com/office/drawing/2014/main" id="{6D0E6CA4-86D9-418C-A074-8D67965D5B0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0" name="TextBox 9">
          <a:extLst>
            <a:ext uri="{FF2B5EF4-FFF2-40B4-BE49-F238E27FC236}">
              <a16:creationId xmlns:a16="http://schemas.microsoft.com/office/drawing/2014/main" id="{BD05E518-70BF-41DC-959C-1E533F340E9A}"/>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1" name="TextBox 10">
          <a:extLst>
            <a:ext uri="{FF2B5EF4-FFF2-40B4-BE49-F238E27FC236}">
              <a16:creationId xmlns:a16="http://schemas.microsoft.com/office/drawing/2014/main" id="{F3CA8CF9-D2D0-492F-ACAD-4F86F53F7DF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2" name="TextBox 11">
          <a:extLst>
            <a:ext uri="{FF2B5EF4-FFF2-40B4-BE49-F238E27FC236}">
              <a16:creationId xmlns:a16="http://schemas.microsoft.com/office/drawing/2014/main" id="{9604F67B-D55F-4B01-96BF-B3C134D4B26E}"/>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0</xdr:row>
      <xdr:rowOff>0</xdr:rowOff>
    </xdr:from>
    <xdr:ext cx="184731" cy="264560"/>
    <xdr:sp macro="" textlink="">
      <xdr:nvSpPr>
        <xdr:cNvPr id="13" name="TextBox 12">
          <a:extLst>
            <a:ext uri="{FF2B5EF4-FFF2-40B4-BE49-F238E27FC236}">
              <a16:creationId xmlns:a16="http://schemas.microsoft.com/office/drawing/2014/main" id="{6E5CDFF1-CE65-41D3-904A-0AAC251F9CBC}"/>
            </a:ext>
          </a:extLst>
        </xdr:cNvPr>
        <xdr:cNvSpPr txBox="1"/>
      </xdr:nvSpPr>
      <xdr:spPr>
        <a:xfrm>
          <a:off x="5915025"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4" name="TextBox 13">
          <a:extLst>
            <a:ext uri="{FF2B5EF4-FFF2-40B4-BE49-F238E27FC236}">
              <a16:creationId xmlns:a16="http://schemas.microsoft.com/office/drawing/2014/main" id="{6C2F78B0-E6B2-44AF-88C5-904F23374B5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5" name="TextBox 14">
          <a:extLst>
            <a:ext uri="{FF2B5EF4-FFF2-40B4-BE49-F238E27FC236}">
              <a16:creationId xmlns:a16="http://schemas.microsoft.com/office/drawing/2014/main" id="{5A1971CA-62C7-442E-AC1A-4E6260DB41C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6" name="TextBox 15">
          <a:extLst>
            <a:ext uri="{FF2B5EF4-FFF2-40B4-BE49-F238E27FC236}">
              <a16:creationId xmlns:a16="http://schemas.microsoft.com/office/drawing/2014/main" id="{535EBE93-4F83-40BC-A420-C64D9CE4C8D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7" name="TextBox 16">
          <a:extLst>
            <a:ext uri="{FF2B5EF4-FFF2-40B4-BE49-F238E27FC236}">
              <a16:creationId xmlns:a16="http://schemas.microsoft.com/office/drawing/2014/main" id="{5A685756-F85D-4149-821C-150CD07887ED}"/>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8" name="TextBox 17">
          <a:extLst>
            <a:ext uri="{FF2B5EF4-FFF2-40B4-BE49-F238E27FC236}">
              <a16:creationId xmlns:a16="http://schemas.microsoft.com/office/drawing/2014/main" id="{4E68E31D-B524-4EB2-B7F5-9DA2AC8233B3}"/>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9" name="TextBox 18">
          <a:extLst>
            <a:ext uri="{FF2B5EF4-FFF2-40B4-BE49-F238E27FC236}">
              <a16:creationId xmlns:a16="http://schemas.microsoft.com/office/drawing/2014/main" id="{B8D0C596-BF2F-4A88-A822-384A9A67F35E}"/>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0" name="TextBox 19">
          <a:extLst>
            <a:ext uri="{FF2B5EF4-FFF2-40B4-BE49-F238E27FC236}">
              <a16:creationId xmlns:a16="http://schemas.microsoft.com/office/drawing/2014/main" id="{9889DEC4-4BAD-486D-A89D-38DC7A51BCD6}"/>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1" name="TextBox 20">
          <a:extLst>
            <a:ext uri="{FF2B5EF4-FFF2-40B4-BE49-F238E27FC236}">
              <a16:creationId xmlns:a16="http://schemas.microsoft.com/office/drawing/2014/main" id="{E5E0B7AE-B681-43BF-B770-FA8FCD6CBBCA}"/>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2" name="TextBox 21">
          <a:extLst>
            <a:ext uri="{FF2B5EF4-FFF2-40B4-BE49-F238E27FC236}">
              <a16:creationId xmlns:a16="http://schemas.microsoft.com/office/drawing/2014/main" id="{B8B54144-FB31-4C4B-A041-50460FC7A87B}"/>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3" name="TextBox 22">
          <a:extLst>
            <a:ext uri="{FF2B5EF4-FFF2-40B4-BE49-F238E27FC236}">
              <a16:creationId xmlns:a16="http://schemas.microsoft.com/office/drawing/2014/main" id="{FEF0D88A-D1C2-4570-AF5A-8C9F15E7799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4" name="TextBox 23">
          <a:extLst>
            <a:ext uri="{FF2B5EF4-FFF2-40B4-BE49-F238E27FC236}">
              <a16:creationId xmlns:a16="http://schemas.microsoft.com/office/drawing/2014/main" id="{5F2CAA00-9FA1-4DB8-809B-CA29B0ECD535}"/>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25" name="TextBox 24">
          <a:extLst>
            <a:ext uri="{FF2B5EF4-FFF2-40B4-BE49-F238E27FC236}">
              <a16:creationId xmlns:a16="http://schemas.microsoft.com/office/drawing/2014/main" id="{33839557-8262-4885-A739-D6D72BCE8EE8}"/>
            </a:ext>
          </a:extLst>
        </xdr:cNvPr>
        <xdr:cNvSpPr txBox="1"/>
      </xdr:nvSpPr>
      <xdr:spPr>
        <a:xfrm>
          <a:off x="5915025"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2</xdr:col>
      <xdr:colOff>0</xdr:colOff>
      <xdr:row>21</xdr:row>
      <xdr:rowOff>0</xdr:rowOff>
    </xdr:from>
    <xdr:ext cx="184731" cy="264560"/>
    <xdr:sp macro="" textlink="">
      <xdr:nvSpPr>
        <xdr:cNvPr id="2" name="TextBox 1">
          <a:extLst>
            <a:ext uri="{FF2B5EF4-FFF2-40B4-BE49-F238E27FC236}">
              <a16:creationId xmlns:a16="http://schemas.microsoft.com/office/drawing/2014/main" id="{53DF67E8-FFC6-4A8E-89EF-874B2F75FB3A}"/>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3" name="TextBox 2">
          <a:extLst>
            <a:ext uri="{FF2B5EF4-FFF2-40B4-BE49-F238E27FC236}">
              <a16:creationId xmlns:a16="http://schemas.microsoft.com/office/drawing/2014/main" id="{496D680A-A4CA-4A6D-AA09-93E64DFFF70F}"/>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4" name="TextBox 3">
          <a:extLst>
            <a:ext uri="{FF2B5EF4-FFF2-40B4-BE49-F238E27FC236}">
              <a16:creationId xmlns:a16="http://schemas.microsoft.com/office/drawing/2014/main" id="{47525354-9729-4F3A-9E3D-49CB5DADF1F5}"/>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5" name="TextBox 4">
          <a:extLst>
            <a:ext uri="{FF2B5EF4-FFF2-40B4-BE49-F238E27FC236}">
              <a16:creationId xmlns:a16="http://schemas.microsoft.com/office/drawing/2014/main" id="{CEE5E436-4D37-4862-92B4-8C1A7B6D98F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6" name="TextBox 5">
          <a:extLst>
            <a:ext uri="{FF2B5EF4-FFF2-40B4-BE49-F238E27FC236}">
              <a16:creationId xmlns:a16="http://schemas.microsoft.com/office/drawing/2014/main" id="{2C4F0F1D-F07E-4E5B-98A2-9BF312B57A1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7" name="TextBox 6">
          <a:extLst>
            <a:ext uri="{FF2B5EF4-FFF2-40B4-BE49-F238E27FC236}">
              <a16:creationId xmlns:a16="http://schemas.microsoft.com/office/drawing/2014/main" id="{46872E7B-AA52-407C-9EAE-59D2BF935F0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8" name="TextBox 7">
          <a:extLst>
            <a:ext uri="{FF2B5EF4-FFF2-40B4-BE49-F238E27FC236}">
              <a16:creationId xmlns:a16="http://schemas.microsoft.com/office/drawing/2014/main" id="{06C3C327-2D36-4C0F-A898-C57006481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9" name="TextBox 8">
          <a:extLst>
            <a:ext uri="{FF2B5EF4-FFF2-40B4-BE49-F238E27FC236}">
              <a16:creationId xmlns:a16="http://schemas.microsoft.com/office/drawing/2014/main" id="{6BED181D-D7BD-401A-81FC-C073B8925C3D}"/>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0" name="TextBox 9">
          <a:extLst>
            <a:ext uri="{FF2B5EF4-FFF2-40B4-BE49-F238E27FC236}">
              <a16:creationId xmlns:a16="http://schemas.microsoft.com/office/drawing/2014/main" id="{CC0CD764-AEAC-4FD3-8470-990E9B406488}"/>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1" name="TextBox 10">
          <a:extLst>
            <a:ext uri="{FF2B5EF4-FFF2-40B4-BE49-F238E27FC236}">
              <a16:creationId xmlns:a16="http://schemas.microsoft.com/office/drawing/2014/main" id="{642A001B-748B-42A3-B1AE-02156B2F4EFC}"/>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2" name="TextBox 11">
          <a:extLst>
            <a:ext uri="{FF2B5EF4-FFF2-40B4-BE49-F238E27FC236}">
              <a16:creationId xmlns:a16="http://schemas.microsoft.com/office/drawing/2014/main" id="{2459444A-5C1D-4845-8C0B-3E3E9C42A2C4}"/>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21</xdr:row>
      <xdr:rowOff>0</xdr:rowOff>
    </xdr:from>
    <xdr:ext cx="184731" cy="264560"/>
    <xdr:sp macro="" textlink="">
      <xdr:nvSpPr>
        <xdr:cNvPr id="13" name="TextBox 12">
          <a:extLst>
            <a:ext uri="{FF2B5EF4-FFF2-40B4-BE49-F238E27FC236}">
              <a16:creationId xmlns:a16="http://schemas.microsoft.com/office/drawing/2014/main" id="{491B6C48-93A7-4E03-AB37-B2DEE42BC693}"/>
            </a:ext>
          </a:extLst>
        </xdr:cNvPr>
        <xdr:cNvSpPr txBox="1"/>
      </xdr:nvSpPr>
      <xdr:spPr>
        <a:xfrm>
          <a:off x="7915275" y="480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1F416C8F-DEAD-4C5B-9504-79D1030D1453}"/>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563DABFF-6521-414A-AD1D-E350EDCF18E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8E9001B4-608F-4290-BAE5-FC66985337A2}"/>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DEA20636-58DD-49AE-84BC-D3BA76AA42DE}"/>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E3718CF3-4156-47F6-93F3-8D6BB95A8000}"/>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A3D6587D-196F-413F-932E-5551A5656EBB}"/>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EF5A4078-E3DA-41E6-B326-36122033C41A}"/>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BA8C4312-658C-49E6-B39C-9DA799D2890F}"/>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BF6D0B58-0EF2-47A3-BBC4-3C370F54CA16}"/>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D6A93C72-B329-4E3E-961D-4FF0717361B7}"/>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03C22108-92FB-4CE9-B2EB-2354A5768728}"/>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14F521FD-5CCE-43B9-BE53-095C701EAB74}"/>
            </a:ext>
          </a:extLst>
        </xdr:cNvPr>
        <xdr:cNvSpPr txBox="1"/>
      </xdr:nvSpPr>
      <xdr:spPr>
        <a:xfrm>
          <a:off x="604837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2</xdr:col>
      <xdr:colOff>0</xdr:colOff>
      <xdr:row>3</xdr:row>
      <xdr:rowOff>0</xdr:rowOff>
    </xdr:from>
    <xdr:ext cx="184731" cy="264560"/>
    <xdr:sp macro="" textlink="">
      <xdr:nvSpPr>
        <xdr:cNvPr id="2" name="TextBox 1">
          <a:extLst>
            <a:ext uri="{FF2B5EF4-FFF2-40B4-BE49-F238E27FC236}">
              <a16:creationId xmlns:a16="http://schemas.microsoft.com/office/drawing/2014/main" id="{E48D4137-B1BC-461A-8E42-30158F3C26C6}"/>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3" name="TextBox 2">
          <a:extLst>
            <a:ext uri="{FF2B5EF4-FFF2-40B4-BE49-F238E27FC236}">
              <a16:creationId xmlns:a16="http://schemas.microsoft.com/office/drawing/2014/main" id="{DCE3B988-DB90-44F7-BB74-0A465D5C12C8}"/>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4" name="TextBox 3">
          <a:extLst>
            <a:ext uri="{FF2B5EF4-FFF2-40B4-BE49-F238E27FC236}">
              <a16:creationId xmlns:a16="http://schemas.microsoft.com/office/drawing/2014/main" id="{FFAEECA8-FFB1-426A-824B-3C7CEDB16D1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5" name="TextBox 4">
          <a:extLst>
            <a:ext uri="{FF2B5EF4-FFF2-40B4-BE49-F238E27FC236}">
              <a16:creationId xmlns:a16="http://schemas.microsoft.com/office/drawing/2014/main" id="{52619088-F8A5-44E2-B915-058CA98E9AB2}"/>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6" name="TextBox 5">
          <a:extLst>
            <a:ext uri="{FF2B5EF4-FFF2-40B4-BE49-F238E27FC236}">
              <a16:creationId xmlns:a16="http://schemas.microsoft.com/office/drawing/2014/main" id="{19296A1F-EC2A-43FC-AB4F-D676E8A3D229}"/>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7" name="TextBox 6">
          <a:extLst>
            <a:ext uri="{FF2B5EF4-FFF2-40B4-BE49-F238E27FC236}">
              <a16:creationId xmlns:a16="http://schemas.microsoft.com/office/drawing/2014/main" id="{C58EB6B0-7BE4-46E5-9963-DB768B3AAFE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8" name="TextBox 7">
          <a:extLst>
            <a:ext uri="{FF2B5EF4-FFF2-40B4-BE49-F238E27FC236}">
              <a16:creationId xmlns:a16="http://schemas.microsoft.com/office/drawing/2014/main" id="{239DA795-B90F-4E28-97D3-B9A072FF3C1D}"/>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9" name="TextBox 8">
          <a:extLst>
            <a:ext uri="{FF2B5EF4-FFF2-40B4-BE49-F238E27FC236}">
              <a16:creationId xmlns:a16="http://schemas.microsoft.com/office/drawing/2014/main" id="{524495B9-864C-4181-A1C0-675071D29121}"/>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0" name="TextBox 9">
          <a:extLst>
            <a:ext uri="{FF2B5EF4-FFF2-40B4-BE49-F238E27FC236}">
              <a16:creationId xmlns:a16="http://schemas.microsoft.com/office/drawing/2014/main" id="{081984A6-2BB9-4F24-8F2A-F99F17CDE5D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1" name="TextBox 10">
          <a:extLst>
            <a:ext uri="{FF2B5EF4-FFF2-40B4-BE49-F238E27FC236}">
              <a16:creationId xmlns:a16="http://schemas.microsoft.com/office/drawing/2014/main" id="{E85BAB2B-6FC7-4F75-B74E-1220965B4ECB}"/>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2" name="TextBox 11">
          <a:extLst>
            <a:ext uri="{FF2B5EF4-FFF2-40B4-BE49-F238E27FC236}">
              <a16:creationId xmlns:a16="http://schemas.microsoft.com/office/drawing/2014/main" id="{BE33930C-B22D-4F08-B73C-F40A5044398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3</xdr:row>
      <xdr:rowOff>0</xdr:rowOff>
    </xdr:from>
    <xdr:ext cx="184731" cy="264560"/>
    <xdr:sp macro="" textlink="">
      <xdr:nvSpPr>
        <xdr:cNvPr id="13" name="TextBox 12">
          <a:extLst>
            <a:ext uri="{FF2B5EF4-FFF2-40B4-BE49-F238E27FC236}">
              <a16:creationId xmlns:a16="http://schemas.microsoft.com/office/drawing/2014/main" id="{373CD116-6014-486D-9D8F-7F432486542E}"/>
            </a:ext>
          </a:extLst>
        </xdr:cNvPr>
        <xdr:cNvSpPr txBox="1"/>
      </xdr:nvSpPr>
      <xdr:spPr>
        <a:xfrm>
          <a:off x="5991225" y="6858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DEEDAD0A-D2B8-49B2-932B-CB769EA30DD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D47F18C8-1C30-4984-88BA-96DEBCE3DEE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6D47FD02-9A35-4411-86AC-294C30EE4EE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A34084D8-4542-4EDE-890F-E17FFC75E0A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551B09EC-3505-4E98-A373-C3D253CFB1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A45C5-C9BD-433B-BCBD-41B9C0A7B350}"/>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38D43353-9BF6-4401-A748-959897ABD723}"/>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F1EA4730-5F7E-4D1B-9F67-7537C8809934}"/>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1971A405-5817-43B4-A6E0-4227AE72777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8140ACEF-78C9-4933-8FC2-D4582ADCE28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D371B23-AE03-48D9-90F7-A9E58D44B192}"/>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E4A0E596-2E87-4575-A273-C9BBAD64A7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2</xdr:col>
      <xdr:colOff>0</xdr:colOff>
      <xdr:row>6</xdr:row>
      <xdr:rowOff>0</xdr:rowOff>
    </xdr:from>
    <xdr:ext cx="184731" cy="264560"/>
    <xdr:sp macro="" textlink="">
      <xdr:nvSpPr>
        <xdr:cNvPr id="2" name="TextBox 1">
          <a:extLst>
            <a:ext uri="{FF2B5EF4-FFF2-40B4-BE49-F238E27FC236}">
              <a16:creationId xmlns:a16="http://schemas.microsoft.com/office/drawing/2014/main" id="{A0586A7A-F5A7-4F0D-AEF2-D8BE0E4DCF6E}"/>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3" name="TextBox 2">
          <a:extLst>
            <a:ext uri="{FF2B5EF4-FFF2-40B4-BE49-F238E27FC236}">
              <a16:creationId xmlns:a16="http://schemas.microsoft.com/office/drawing/2014/main" id="{6B42EB1B-3FAA-44C9-82C8-865F0B07F6E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4" name="TextBox 3">
          <a:extLst>
            <a:ext uri="{FF2B5EF4-FFF2-40B4-BE49-F238E27FC236}">
              <a16:creationId xmlns:a16="http://schemas.microsoft.com/office/drawing/2014/main" id="{81184D9C-263F-4741-9527-39DE519F78F6}"/>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5" name="TextBox 4">
          <a:extLst>
            <a:ext uri="{FF2B5EF4-FFF2-40B4-BE49-F238E27FC236}">
              <a16:creationId xmlns:a16="http://schemas.microsoft.com/office/drawing/2014/main" id="{C80A3486-A2A1-47A0-A472-F178B927C20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6" name="TextBox 5">
          <a:extLst>
            <a:ext uri="{FF2B5EF4-FFF2-40B4-BE49-F238E27FC236}">
              <a16:creationId xmlns:a16="http://schemas.microsoft.com/office/drawing/2014/main" id="{EC3C8991-49CB-41FB-95D1-213187ADC955}"/>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7" name="TextBox 6">
          <a:extLst>
            <a:ext uri="{FF2B5EF4-FFF2-40B4-BE49-F238E27FC236}">
              <a16:creationId xmlns:a16="http://schemas.microsoft.com/office/drawing/2014/main" id="{A6FB8484-333E-49AA-869E-B48C3052EDBA}"/>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8" name="TextBox 7">
          <a:extLst>
            <a:ext uri="{FF2B5EF4-FFF2-40B4-BE49-F238E27FC236}">
              <a16:creationId xmlns:a16="http://schemas.microsoft.com/office/drawing/2014/main" id="{6D857C3C-0113-487D-A892-52C6D8D718E1}"/>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9" name="TextBox 8">
          <a:extLst>
            <a:ext uri="{FF2B5EF4-FFF2-40B4-BE49-F238E27FC236}">
              <a16:creationId xmlns:a16="http://schemas.microsoft.com/office/drawing/2014/main" id="{E7377141-8327-45E2-839B-C8E26823F55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0" name="TextBox 9">
          <a:extLst>
            <a:ext uri="{FF2B5EF4-FFF2-40B4-BE49-F238E27FC236}">
              <a16:creationId xmlns:a16="http://schemas.microsoft.com/office/drawing/2014/main" id="{B8E2A3F7-8C1B-4084-AD15-713F883E6E47}"/>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1" name="TextBox 10">
          <a:extLst>
            <a:ext uri="{FF2B5EF4-FFF2-40B4-BE49-F238E27FC236}">
              <a16:creationId xmlns:a16="http://schemas.microsoft.com/office/drawing/2014/main" id="{BCC4A6FF-2E5D-465E-9010-5FD98E0535FC}"/>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2" name="TextBox 11">
          <a:extLst>
            <a:ext uri="{FF2B5EF4-FFF2-40B4-BE49-F238E27FC236}">
              <a16:creationId xmlns:a16="http://schemas.microsoft.com/office/drawing/2014/main" id="{40184B34-3BEC-46CF-80B8-84157C98711B}"/>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6</xdr:row>
      <xdr:rowOff>0</xdr:rowOff>
    </xdr:from>
    <xdr:ext cx="184731" cy="264560"/>
    <xdr:sp macro="" textlink="">
      <xdr:nvSpPr>
        <xdr:cNvPr id="13" name="TextBox 12">
          <a:extLst>
            <a:ext uri="{FF2B5EF4-FFF2-40B4-BE49-F238E27FC236}">
              <a16:creationId xmlns:a16="http://schemas.microsoft.com/office/drawing/2014/main" id="{5B1EEE1A-D559-4654-88D4-BAB220CDB0CF}"/>
            </a:ext>
          </a:extLst>
        </xdr:cNvPr>
        <xdr:cNvSpPr txBox="1"/>
      </xdr:nvSpPr>
      <xdr:spPr>
        <a:xfrm>
          <a:off x="6981825" y="1143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4" name="TextBox 13">
          <a:extLst>
            <a:ext uri="{FF2B5EF4-FFF2-40B4-BE49-F238E27FC236}">
              <a16:creationId xmlns:a16="http://schemas.microsoft.com/office/drawing/2014/main" id="{FB970B13-3037-4104-88B3-C073E46BD21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5" name="TextBox 14">
          <a:extLst>
            <a:ext uri="{FF2B5EF4-FFF2-40B4-BE49-F238E27FC236}">
              <a16:creationId xmlns:a16="http://schemas.microsoft.com/office/drawing/2014/main" id="{9188AF11-F72F-4146-859B-838B338B18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6" name="TextBox 15">
          <a:extLst>
            <a:ext uri="{FF2B5EF4-FFF2-40B4-BE49-F238E27FC236}">
              <a16:creationId xmlns:a16="http://schemas.microsoft.com/office/drawing/2014/main" id="{A9560EE9-B545-4338-A060-F529C728AEBC}"/>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7" name="TextBox 16">
          <a:extLst>
            <a:ext uri="{FF2B5EF4-FFF2-40B4-BE49-F238E27FC236}">
              <a16:creationId xmlns:a16="http://schemas.microsoft.com/office/drawing/2014/main" id="{FCE5BF75-67FA-45FB-9086-FDD54E1121E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8" name="TextBox 17">
          <a:extLst>
            <a:ext uri="{FF2B5EF4-FFF2-40B4-BE49-F238E27FC236}">
              <a16:creationId xmlns:a16="http://schemas.microsoft.com/office/drawing/2014/main" id="{EC8EE72C-01FC-4A4A-BD50-1D30348D7E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19" name="TextBox 18">
          <a:extLst>
            <a:ext uri="{FF2B5EF4-FFF2-40B4-BE49-F238E27FC236}">
              <a16:creationId xmlns:a16="http://schemas.microsoft.com/office/drawing/2014/main" id="{8D94F408-6514-44C0-89D9-363FF5FA7886}"/>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0" name="TextBox 19">
          <a:extLst>
            <a:ext uri="{FF2B5EF4-FFF2-40B4-BE49-F238E27FC236}">
              <a16:creationId xmlns:a16="http://schemas.microsoft.com/office/drawing/2014/main" id="{9F251D0F-52B7-47D6-A41C-96C7DE9CF229}"/>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1" name="TextBox 20">
          <a:extLst>
            <a:ext uri="{FF2B5EF4-FFF2-40B4-BE49-F238E27FC236}">
              <a16:creationId xmlns:a16="http://schemas.microsoft.com/office/drawing/2014/main" id="{1BBAD330-3F68-41CD-98B5-0C2BE331122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2" name="TextBox 21">
          <a:extLst>
            <a:ext uri="{FF2B5EF4-FFF2-40B4-BE49-F238E27FC236}">
              <a16:creationId xmlns:a16="http://schemas.microsoft.com/office/drawing/2014/main" id="{AC4EC621-2C9A-486B-A5A1-B44A2211EFF1}"/>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3" name="TextBox 22">
          <a:extLst>
            <a:ext uri="{FF2B5EF4-FFF2-40B4-BE49-F238E27FC236}">
              <a16:creationId xmlns:a16="http://schemas.microsoft.com/office/drawing/2014/main" id="{B8171830-E50B-442A-877D-CBDC1849801E}"/>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4" name="TextBox 23">
          <a:extLst>
            <a:ext uri="{FF2B5EF4-FFF2-40B4-BE49-F238E27FC236}">
              <a16:creationId xmlns:a16="http://schemas.microsoft.com/office/drawing/2014/main" id="{1595626C-700A-46E2-BC22-08A77C887F07}"/>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6</xdr:row>
      <xdr:rowOff>0</xdr:rowOff>
    </xdr:from>
    <xdr:ext cx="184731" cy="264560"/>
    <xdr:sp macro="" textlink="">
      <xdr:nvSpPr>
        <xdr:cNvPr id="25" name="TextBox 24">
          <a:extLst>
            <a:ext uri="{FF2B5EF4-FFF2-40B4-BE49-F238E27FC236}">
              <a16:creationId xmlns:a16="http://schemas.microsoft.com/office/drawing/2014/main" id="{01D2744D-5218-4DCB-8F27-98DCB1CCFD10}"/>
            </a:ext>
          </a:extLst>
        </xdr:cNvPr>
        <xdr:cNvSpPr txBox="1"/>
      </xdr:nvSpPr>
      <xdr:spPr>
        <a:xfrm>
          <a:off x="43910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6" name="TextBox 13">
          <a:extLst>
            <a:ext uri="{FF2B5EF4-FFF2-40B4-BE49-F238E27FC236}">
              <a16:creationId xmlns:a16="http://schemas.microsoft.com/office/drawing/2014/main" id="{D450B880-E84A-441C-A5FF-BE473A2599BB}"/>
            </a:ext>
            <a:ext uri="{147F2762-F138-4A5C-976F-8EAC2B608ADB}">
              <a16:predDERef xmlns:a16="http://schemas.microsoft.com/office/drawing/2014/main" pred="{01D2744D-5218-4DCB-8F27-98DCB1CCFD1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7" name="TextBox 14">
          <a:extLst>
            <a:ext uri="{FF2B5EF4-FFF2-40B4-BE49-F238E27FC236}">
              <a16:creationId xmlns:a16="http://schemas.microsoft.com/office/drawing/2014/main" id="{78A8D26C-6B1D-41B0-9C07-77B7EBDB8A3E}"/>
            </a:ext>
            <a:ext uri="{147F2762-F138-4A5C-976F-8EAC2B608ADB}">
              <a16:predDERef xmlns:a16="http://schemas.microsoft.com/office/drawing/2014/main" pred="{D450B880-E84A-441C-A5FF-BE473A2599BB}"/>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8" name="TextBox 15">
          <a:extLst>
            <a:ext uri="{FF2B5EF4-FFF2-40B4-BE49-F238E27FC236}">
              <a16:creationId xmlns:a16="http://schemas.microsoft.com/office/drawing/2014/main" id="{3A6B02F9-A25E-4B23-8E71-2ABEFE75C2AD}"/>
            </a:ext>
            <a:ext uri="{147F2762-F138-4A5C-976F-8EAC2B608ADB}">
              <a16:predDERef xmlns:a16="http://schemas.microsoft.com/office/drawing/2014/main" pred="{78A8D26C-6B1D-41B0-9C07-77B7EBDB8A3E}"/>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29" name="TextBox 16">
          <a:extLst>
            <a:ext uri="{FF2B5EF4-FFF2-40B4-BE49-F238E27FC236}">
              <a16:creationId xmlns:a16="http://schemas.microsoft.com/office/drawing/2014/main" id="{01F3C143-A981-4436-99D2-41DAB2F8F1D8}"/>
            </a:ext>
            <a:ext uri="{147F2762-F138-4A5C-976F-8EAC2B608ADB}">
              <a16:predDERef xmlns:a16="http://schemas.microsoft.com/office/drawing/2014/main" pred="{3A6B02F9-A25E-4B23-8E71-2ABEFE75C2AD}"/>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0" name="TextBox 17">
          <a:extLst>
            <a:ext uri="{FF2B5EF4-FFF2-40B4-BE49-F238E27FC236}">
              <a16:creationId xmlns:a16="http://schemas.microsoft.com/office/drawing/2014/main" id="{F9A4C3B2-7DC9-48DA-AA7F-85A1CA94477A}"/>
            </a:ext>
            <a:ext uri="{147F2762-F138-4A5C-976F-8EAC2B608ADB}">
              <a16:predDERef xmlns:a16="http://schemas.microsoft.com/office/drawing/2014/main" pred="{01F3C143-A981-4436-99D2-41DAB2F8F1D8}"/>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1" name="TextBox 18">
          <a:extLst>
            <a:ext uri="{FF2B5EF4-FFF2-40B4-BE49-F238E27FC236}">
              <a16:creationId xmlns:a16="http://schemas.microsoft.com/office/drawing/2014/main" id="{2D8FB24B-0ABE-47BE-BD23-F8D7DB8741E0}"/>
            </a:ext>
            <a:ext uri="{147F2762-F138-4A5C-976F-8EAC2B608ADB}">
              <a16:predDERef xmlns:a16="http://schemas.microsoft.com/office/drawing/2014/main" pred="{F9A4C3B2-7DC9-48DA-AA7F-85A1CA94477A}"/>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2" name="TextBox 19">
          <a:extLst>
            <a:ext uri="{FF2B5EF4-FFF2-40B4-BE49-F238E27FC236}">
              <a16:creationId xmlns:a16="http://schemas.microsoft.com/office/drawing/2014/main" id="{22A64EBE-3A70-4CD8-9C43-B4A5ADBE13E2}"/>
            </a:ext>
            <a:ext uri="{147F2762-F138-4A5C-976F-8EAC2B608ADB}">
              <a16:predDERef xmlns:a16="http://schemas.microsoft.com/office/drawing/2014/main" pred="{2D8FB24B-0ABE-47BE-BD23-F8D7DB8741E0}"/>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3" name="TextBox 20">
          <a:extLst>
            <a:ext uri="{FF2B5EF4-FFF2-40B4-BE49-F238E27FC236}">
              <a16:creationId xmlns:a16="http://schemas.microsoft.com/office/drawing/2014/main" id="{FF8ADD5A-A86F-4F2D-8EA9-4B7DF0E40813}"/>
            </a:ext>
            <a:ext uri="{147F2762-F138-4A5C-976F-8EAC2B608ADB}">
              <a16:predDERef xmlns:a16="http://schemas.microsoft.com/office/drawing/2014/main" pred="{22A64EBE-3A70-4CD8-9C43-B4A5ADBE13E2}"/>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4" name="TextBox 21">
          <a:extLst>
            <a:ext uri="{FF2B5EF4-FFF2-40B4-BE49-F238E27FC236}">
              <a16:creationId xmlns:a16="http://schemas.microsoft.com/office/drawing/2014/main" id="{2E15FCB5-5EE1-4354-95FB-BB433CB6775C}"/>
            </a:ext>
            <a:ext uri="{147F2762-F138-4A5C-976F-8EAC2B608ADB}">
              <a16:predDERef xmlns:a16="http://schemas.microsoft.com/office/drawing/2014/main" pred="{FF8ADD5A-A86F-4F2D-8EA9-4B7DF0E40813}"/>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5" name="TextBox 22">
          <a:extLst>
            <a:ext uri="{FF2B5EF4-FFF2-40B4-BE49-F238E27FC236}">
              <a16:creationId xmlns:a16="http://schemas.microsoft.com/office/drawing/2014/main" id="{D20FDA00-1641-4049-8A46-AFDE38C6D551}"/>
            </a:ext>
            <a:ext uri="{147F2762-F138-4A5C-976F-8EAC2B608ADB}">
              <a16:predDERef xmlns:a16="http://schemas.microsoft.com/office/drawing/2014/main" pred="{2E15FCB5-5EE1-4354-95FB-BB433CB6775C}"/>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6" name="TextBox 23">
          <a:extLst>
            <a:ext uri="{FF2B5EF4-FFF2-40B4-BE49-F238E27FC236}">
              <a16:creationId xmlns:a16="http://schemas.microsoft.com/office/drawing/2014/main" id="{D0E8470F-D852-4BEC-8558-3BF6E7A408BF}"/>
            </a:ext>
            <a:ext uri="{147F2762-F138-4A5C-976F-8EAC2B608ADB}">
              <a16:predDERef xmlns:a16="http://schemas.microsoft.com/office/drawing/2014/main" pred="{D20FDA00-1641-4049-8A46-AFDE38C6D551}"/>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3</xdr:col>
      <xdr:colOff>0</xdr:colOff>
      <xdr:row>5</xdr:row>
      <xdr:rowOff>0</xdr:rowOff>
    </xdr:from>
    <xdr:ext cx="184731" cy="264560"/>
    <xdr:sp macro="" textlink="">
      <xdr:nvSpPr>
        <xdr:cNvPr id="37" name="TextBox 24">
          <a:extLst>
            <a:ext uri="{FF2B5EF4-FFF2-40B4-BE49-F238E27FC236}">
              <a16:creationId xmlns:a16="http://schemas.microsoft.com/office/drawing/2014/main" id="{E436B5C7-54F9-4664-BC3F-B5D0924650E6}"/>
            </a:ext>
            <a:ext uri="{147F2762-F138-4A5C-976F-8EAC2B608ADB}">
              <a16:predDERef xmlns:a16="http://schemas.microsoft.com/office/drawing/2014/main" pred="{D0E8470F-D852-4BEC-8558-3BF6E7A408BF}"/>
            </a:ext>
          </a:extLst>
        </xdr:cNvPr>
        <xdr:cNvSpPr txBox="1"/>
      </xdr:nvSpPr>
      <xdr:spPr>
        <a:xfrm>
          <a:off x="6486525" y="13620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2</xdr:col>
      <xdr:colOff>0</xdr:colOff>
      <xdr:row>4</xdr:row>
      <xdr:rowOff>0</xdr:rowOff>
    </xdr:from>
    <xdr:ext cx="184731" cy="264560"/>
    <xdr:sp macro="" textlink="">
      <xdr:nvSpPr>
        <xdr:cNvPr id="2" name="TextBox 1">
          <a:extLst>
            <a:ext uri="{FF2B5EF4-FFF2-40B4-BE49-F238E27FC236}">
              <a16:creationId xmlns:a16="http://schemas.microsoft.com/office/drawing/2014/main" id="{89D5AA1D-ACF9-4724-A6FC-999D65B2B9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3" name="TextBox 2">
          <a:extLst>
            <a:ext uri="{FF2B5EF4-FFF2-40B4-BE49-F238E27FC236}">
              <a16:creationId xmlns:a16="http://schemas.microsoft.com/office/drawing/2014/main" id="{27FD45B1-9B96-457F-A549-4F3DC5839B50}"/>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4" name="TextBox 3">
          <a:extLst>
            <a:ext uri="{FF2B5EF4-FFF2-40B4-BE49-F238E27FC236}">
              <a16:creationId xmlns:a16="http://schemas.microsoft.com/office/drawing/2014/main" id="{FB4D3B42-6311-4758-A2B8-4BA611693373}"/>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5" name="TextBox 4">
          <a:extLst>
            <a:ext uri="{FF2B5EF4-FFF2-40B4-BE49-F238E27FC236}">
              <a16:creationId xmlns:a16="http://schemas.microsoft.com/office/drawing/2014/main" id="{224DE29F-78DA-48F2-A251-A5CA71BCD77D}"/>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6" name="TextBox 5">
          <a:extLst>
            <a:ext uri="{FF2B5EF4-FFF2-40B4-BE49-F238E27FC236}">
              <a16:creationId xmlns:a16="http://schemas.microsoft.com/office/drawing/2014/main" id="{2006BEAC-B3F5-4A38-88CA-39E6D51CEBB4}"/>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7" name="TextBox 6">
          <a:extLst>
            <a:ext uri="{FF2B5EF4-FFF2-40B4-BE49-F238E27FC236}">
              <a16:creationId xmlns:a16="http://schemas.microsoft.com/office/drawing/2014/main" id="{77AEC9A3-C3F4-4329-8564-2298E1457E21}"/>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8" name="TextBox 7">
          <a:extLst>
            <a:ext uri="{FF2B5EF4-FFF2-40B4-BE49-F238E27FC236}">
              <a16:creationId xmlns:a16="http://schemas.microsoft.com/office/drawing/2014/main" id="{1C9BEA84-8F75-4096-A20C-34790CC03EDE}"/>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9" name="TextBox 8">
          <a:extLst>
            <a:ext uri="{FF2B5EF4-FFF2-40B4-BE49-F238E27FC236}">
              <a16:creationId xmlns:a16="http://schemas.microsoft.com/office/drawing/2014/main" id="{C0CD4DD3-C143-4B85-85BA-A8F3FBCBBA5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0" name="TextBox 9">
          <a:extLst>
            <a:ext uri="{FF2B5EF4-FFF2-40B4-BE49-F238E27FC236}">
              <a16:creationId xmlns:a16="http://schemas.microsoft.com/office/drawing/2014/main" id="{0B622D0C-3955-4D8E-8412-A2F03B4DE36A}"/>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1" name="TextBox 10">
          <a:extLst>
            <a:ext uri="{FF2B5EF4-FFF2-40B4-BE49-F238E27FC236}">
              <a16:creationId xmlns:a16="http://schemas.microsoft.com/office/drawing/2014/main" id="{D9F93C5D-8087-49A8-B718-057BFCD2616B}"/>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2" name="TextBox 11">
          <a:extLst>
            <a:ext uri="{FF2B5EF4-FFF2-40B4-BE49-F238E27FC236}">
              <a16:creationId xmlns:a16="http://schemas.microsoft.com/office/drawing/2014/main" id="{6117F674-BF91-4BEB-9AE7-2A043F370595}"/>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oneCellAnchor>
    <xdr:from>
      <xdr:col>2</xdr:col>
      <xdr:colOff>0</xdr:colOff>
      <xdr:row>4</xdr:row>
      <xdr:rowOff>0</xdr:rowOff>
    </xdr:from>
    <xdr:ext cx="184731" cy="264560"/>
    <xdr:sp macro="" textlink="">
      <xdr:nvSpPr>
        <xdr:cNvPr id="13" name="TextBox 12">
          <a:extLst>
            <a:ext uri="{FF2B5EF4-FFF2-40B4-BE49-F238E27FC236}">
              <a16:creationId xmlns:a16="http://schemas.microsoft.com/office/drawing/2014/main" id="{BAB090D7-4CF9-4888-8D8F-878297868127}"/>
            </a:ext>
          </a:extLst>
        </xdr:cNvPr>
        <xdr:cNvSpPr txBox="1"/>
      </xdr:nvSpPr>
      <xdr:spPr>
        <a:xfrm>
          <a:off x="7334250" y="91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persons/person.xml><?xml version="1.0" encoding="utf-8"?>
<personList xmlns="http://schemas.microsoft.com/office/spreadsheetml/2018/threadedcomments" xmlns:x="http://schemas.openxmlformats.org/spreadsheetml/2006/main">
  <person displayName="EBA staff" id="{5A9ED318-8009-45C4-8C78-8D642E722EEA}" userId="EBA staff" providerId="None"/>
  <person displayName="Lehtonen Joonas" id="{6DEF5AF9-9305-4BAD-8583-9A70ABC72E45}" userId="S::Joonas.Lehtonen@aktia.fi::585fa085-6227-4e3a-8d0d-7a1b6a9bf1be" providerId="AD"/>
</personList>
</file>

<file path=xl/theme/theme1.xml><?xml version="1.0" encoding="utf-8"?>
<a:theme xmlns:a="http://schemas.openxmlformats.org/drawingml/2006/main" name="Office Theme">
  <a:themeElements>
    <a:clrScheme name="Aktia 2020">
      <a:dk1>
        <a:srgbClr val="000000"/>
      </a:dk1>
      <a:lt1>
        <a:srgbClr val="FFFFFF"/>
      </a:lt1>
      <a:dk2>
        <a:srgbClr val="000000"/>
      </a:dk2>
      <a:lt2>
        <a:srgbClr val="EBEBEB"/>
      </a:lt2>
      <a:accent1>
        <a:srgbClr val="00EB64"/>
      </a:accent1>
      <a:accent2>
        <a:srgbClr val="7D7D7D"/>
      </a:accent2>
      <a:accent3>
        <a:srgbClr val="AAAAAA"/>
      </a:accent3>
      <a:accent4>
        <a:srgbClr val="D7D7D7"/>
      </a:accent4>
      <a:accent5>
        <a:srgbClr val="00B9FF"/>
      </a:accent5>
      <a:accent6>
        <a:srgbClr val="E1007D"/>
      </a:accent6>
      <a:hlink>
        <a:srgbClr val="7D7D7D"/>
      </a:hlink>
      <a:folHlink>
        <a:srgbClr val="7D7D7D"/>
      </a:folHlink>
    </a:clrScheme>
    <a:fontScheme name="Aktia 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9" dT="2021-07-01T15:18:05.74" personId="{5A9ED318-8009-45C4-8C78-8D642E722EEA}" id="{93A7F52C-ED3A-4B96-A9F2-A2497E035FF9}">
    <text>'TSL' (type of specialised lending exposure) is the dimension used to model the z-axis of C 08.06 in the EBA DPM. 'eba_TA:x129' is the technical code for the entry 'Project finance' in the drop-down list linked to that z-axis (ordinate).</text>
  </threadedComment>
  <threadedComment ref="C26" dT="2021-07-01T15:25:55.36" personId="{5A9ED318-8009-45C4-8C78-8D642E722EEA}" id="{5551E505-6975-4C86-A103-C1C3FEFE8194}">
    <text>Please note that the same type of change as in this cell was applied to all other cells in this table, but is not highlighted in tracked changes for those other cells.</text>
  </threadedComment>
  <threadedComment ref="C43" dT="2021-07-01T15:26:50.19" personId="{5A9ED318-8009-45C4-8C78-8D642E722EEA}" id="{791182EF-B77B-4EB8-97E7-0E78D6A38C93}">
    <text>Please note that the same type of change as in this cell was applied to all other cells in this table, but is not highlighted in tracked changes for those other cells.</text>
  </threadedComment>
  <threadedComment ref="C60" dT="2021-07-01T15:27:31.10" personId="{5A9ED318-8009-45C4-8C78-8D642E722EEA}" id="{2ED7B60D-71FA-4B0A-918F-6DFFCAA50F0A}">
    <text>Please note that the same type of change as in this cell was applied to all other cells in this table, but is not highlighted in tracked changes for those other cells.</text>
  </threadedComment>
</ThreadedComments>
</file>

<file path=xl/threadedComments/threadedComment2.xml><?xml version="1.0" encoding="utf-8"?>
<ThreadedComments xmlns="http://schemas.microsoft.com/office/spreadsheetml/2018/threadedcomments" xmlns:x="http://schemas.openxmlformats.org/spreadsheetml/2006/main">
  <threadedComment ref="G6" dT="2024-02-13T17:37:38.36" personId="{6DEF5AF9-9305-4BAD-8583-9A70ABC72E45}" id="{CC93DE92-8ED6-495B-8A71-6F0C8211D42C}">
    <text xml:space="preserve">'senior management' means those natural persons who exercise executive functions within an institution and who are responsible, and accountable to the management body, for the day-to-day management of the institution; </text>
  </threadedComment>
  <threadedComment ref="F7" dT="2024-02-13T08:50:16.78" personId="{6DEF5AF9-9305-4BAD-8583-9A70ABC72E45}" id="{161E574D-BE8E-4463-AB1B-57EF87EFC703}">
    <text>Huomioidaanko entiset jäsenet ayub, leppänen purhonen</text>
  </threadedComment>
  <threadedComment ref="F7" dT="2024-02-13T17:32:39.18" personId="{6DEF5AF9-9305-4BAD-8583-9A70ABC72E45}" id="{C30CCCCD-E452-4467-839F-0EF6A75B51F7}" parentId="{161E574D-BE8E-4463-AB1B-57EF87EFC703}">
    <text>Kuuluu eban ohjeen mukaan näkyä euroissa, mutta ei henkilömäärässä</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7.bin"/><Relationship Id="rId4" Type="http://schemas.microsoft.com/office/2017/10/relationships/threadedComment" Target="../threadedComments/threadedComment1.xml"/></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8.bin"/><Relationship Id="rId4" Type="http://schemas.microsoft.com/office/2017/10/relationships/threadedComment" Target="../threadedComments/threadedComment2.xml"/></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8" Type="http://schemas.openxmlformats.org/officeDocument/2006/relationships/hyperlink" Target="https://www.aktia.com/en/" TargetMode="External"/><Relationship Id="rId3" Type="http://schemas.openxmlformats.org/officeDocument/2006/relationships/hyperlink" Target="https://www.aktia.com/en/" TargetMode="External"/><Relationship Id="rId7" Type="http://schemas.openxmlformats.org/officeDocument/2006/relationships/hyperlink" Target="https://www.aktia.com/en/" TargetMode="External"/><Relationship Id="rId2" Type="http://schemas.openxmlformats.org/officeDocument/2006/relationships/hyperlink" Target="http://www.aktia.com/" TargetMode="External"/><Relationship Id="rId1" Type="http://schemas.openxmlformats.org/officeDocument/2006/relationships/hyperlink" Target="http://www.aktia.com/" TargetMode="External"/><Relationship Id="rId6" Type="http://schemas.openxmlformats.org/officeDocument/2006/relationships/hyperlink" Target="https://www.aktia.com/en/" TargetMode="External"/><Relationship Id="rId5" Type="http://schemas.openxmlformats.org/officeDocument/2006/relationships/hyperlink" Target="https://www.aktia.com/en/" TargetMode="External"/><Relationship Id="rId10" Type="http://schemas.openxmlformats.org/officeDocument/2006/relationships/printerSettings" Target="../printerSettings/printerSettings79.bin"/><Relationship Id="rId4" Type="http://schemas.openxmlformats.org/officeDocument/2006/relationships/hyperlink" Target="https://www.aktia.com/en/" TargetMode="External"/><Relationship Id="rId9" Type="http://schemas.openxmlformats.org/officeDocument/2006/relationships/hyperlink" Target="https://www.aktia.com/en/"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B737B-9BB7-4B96-8091-2E401C6D0CB6}">
  <dimension ref="A1:C112"/>
  <sheetViews>
    <sheetView topLeftCell="A29" zoomScaleNormal="100" workbookViewId="0">
      <selection activeCell="B48" sqref="B48"/>
    </sheetView>
  </sheetViews>
  <sheetFormatPr defaultColWidth="7.625" defaultRowHeight="15" customHeight="1"/>
  <cols>
    <col min="1" max="1" width="11.125" style="12" customWidth="1"/>
    <col min="2" max="2" width="158.375" style="2" customWidth="1"/>
    <col min="3" max="16384" width="7.625" style="2"/>
  </cols>
  <sheetData>
    <row r="1" spans="1:3" s="1" customFormat="1" ht="30" customHeight="1">
      <c r="A1" s="717" t="s">
        <v>0</v>
      </c>
      <c r="B1" s="717"/>
    </row>
    <row r="2" spans="1:3" ht="15" customHeight="1">
      <c r="A2" s="718" t="s">
        <v>1</v>
      </c>
      <c r="B2" s="718"/>
    </row>
    <row r="3" spans="1:3" ht="15" customHeight="1">
      <c r="A3" s="2"/>
    </row>
    <row r="4" spans="1:3" ht="58.15" customHeight="1">
      <c r="A4" s="719" t="s">
        <v>2003</v>
      </c>
      <c r="B4" s="719"/>
    </row>
    <row r="5" spans="1:3" ht="15" customHeight="1">
      <c r="A5" s="714"/>
      <c r="B5" s="714"/>
    </row>
    <row r="6" spans="1:3" ht="42.6" customHeight="1">
      <c r="A6" s="720" t="s">
        <v>2002</v>
      </c>
      <c r="B6" s="720"/>
    </row>
    <row r="7" spans="1:3" ht="15" customHeight="1">
      <c r="A7" s="4"/>
    </row>
    <row r="8" spans="1:3" ht="15" customHeight="1">
      <c r="A8" s="13" t="s">
        <v>2</v>
      </c>
      <c r="B8" s="4"/>
    </row>
    <row r="9" spans="1:3" ht="15" customHeight="1">
      <c r="A9" s="13"/>
      <c r="B9" s="4"/>
    </row>
    <row r="10" spans="1:3" ht="18" customHeight="1">
      <c r="A10" s="584" t="s">
        <v>3</v>
      </c>
      <c r="B10" s="584"/>
    </row>
    <row r="11" spans="1:3" s="10" customFormat="1" ht="18" customHeight="1">
      <c r="A11" s="9" t="s">
        <v>4</v>
      </c>
      <c r="B11" s="9"/>
    </row>
    <row r="12" spans="1:3" s="10" customFormat="1" ht="18" customHeight="1">
      <c r="A12" s="9" t="s">
        <v>1987</v>
      </c>
      <c r="B12" s="9"/>
    </row>
    <row r="13" spans="1:3" ht="18" customHeight="1">
      <c r="A13" s="14">
        <v>1</v>
      </c>
      <c r="B13" s="15" t="s">
        <v>5</v>
      </c>
    </row>
    <row r="14" spans="1:3" ht="18" customHeight="1">
      <c r="A14" s="16" t="s">
        <v>6</v>
      </c>
      <c r="B14" s="15" t="s">
        <v>7</v>
      </c>
    </row>
    <row r="15" spans="1:3" ht="18" customHeight="1">
      <c r="A15" s="6" t="s">
        <v>8</v>
      </c>
      <c r="B15" s="7" t="s">
        <v>9</v>
      </c>
    </row>
    <row r="16" spans="1:3" ht="18" customHeight="1">
      <c r="A16" s="6" t="s">
        <v>10</v>
      </c>
      <c r="B16" s="7" t="s">
        <v>11</v>
      </c>
      <c r="C16" s="2" t="s">
        <v>12</v>
      </c>
    </row>
    <row r="17" spans="1:2" ht="18" customHeight="1">
      <c r="A17" s="14">
        <v>2</v>
      </c>
      <c r="B17" s="15" t="s">
        <v>13</v>
      </c>
    </row>
    <row r="18" spans="1:2" ht="18" customHeight="1">
      <c r="A18" s="16" t="s">
        <v>14</v>
      </c>
      <c r="B18" s="15" t="s">
        <v>15</v>
      </c>
    </row>
    <row r="19" spans="1:2" ht="18" customHeight="1">
      <c r="A19" s="8" t="s">
        <v>16</v>
      </c>
      <c r="B19" s="7" t="s">
        <v>17</v>
      </c>
    </row>
    <row r="20" spans="1:2" ht="18" customHeight="1">
      <c r="A20" s="16" t="s">
        <v>18</v>
      </c>
      <c r="B20" s="15" t="s">
        <v>19</v>
      </c>
    </row>
    <row r="21" spans="1:2" ht="18" customHeight="1">
      <c r="A21" s="8" t="s">
        <v>20</v>
      </c>
      <c r="B21" s="7" t="s">
        <v>21</v>
      </c>
    </row>
    <row r="22" spans="1:2" ht="18" customHeight="1">
      <c r="A22" s="16" t="s">
        <v>22</v>
      </c>
      <c r="B22" s="15" t="s">
        <v>23</v>
      </c>
    </row>
    <row r="23" spans="1:2" ht="18" customHeight="1">
      <c r="A23" s="8" t="s">
        <v>24</v>
      </c>
      <c r="B23" s="7" t="s">
        <v>25</v>
      </c>
    </row>
    <row r="24" spans="1:2" ht="18" customHeight="1">
      <c r="A24" s="8" t="s">
        <v>26</v>
      </c>
      <c r="B24" s="7" t="s">
        <v>27</v>
      </c>
    </row>
    <row r="25" spans="1:2" ht="18" customHeight="1">
      <c r="A25" s="8" t="s">
        <v>28</v>
      </c>
      <c r="B25" s="7" t="s">
        <v>29</v>
      </c>
    </row>
    <row r="26" spans="1:2" ht="18" customHeight="1">
      <c r="A26" s="9" t="s">
        <v>30</v>
      </c>
      <c r="B26" s="9" t="s">
        <v>31</v>
      </c>
    </row>
    <row r="27" spans="1:2" ht="18" customHeight="1">
      <c r="A27" s="16" t="s">
        <v>32</v>
      </c>
      <c r="B27" s="15" t="s">
        <v>33</v>
      </c>
    </row>
    <row r="28" spans="1:2" ht="18" customHeight="1">
      <c r="A28" s="8" t="s">
        <v>34</v>
      </c>
      <c r="B28" s="7" t="s">
        <v>35</v>
      </c>
    </row>
    <row r="29" spans="1:2" ht="18" customHeight="1">
      <c r="A29" s="8" t="s">
        <v>36</v>
      </c>
      <c r="B29" s="7" t="s">
        <v>37</v>
      </c>
    </row>
    <row r="30" spans="1:2" ht="18" customHeight="1">
      <c r="A30" s="16" t="s">
        <v>38</v>
      </c>
      <c r="B30" s="15" t="s">
        <v>39</v>
      </c>
    </row>
    <row r="31" spans="1:2" ht="18" customHeight="1">
      <c r="A31" s="8" t="s">
        <v>40</v>
      </c>
      <c r="B31" s="7" t="s">
        <v>41</v>
      </c>
    </row>
    <row r="32" spans="1:2" ht="18" customHeight="1">
      <c r="A32" s="16" t="s">
        <v>42</v>
      </c>
      <c r="B32" s="15" t="s">
        <v>43</v>
      </c>
    </row>
    <row r="33" spans="1:2" ht="18" customHeight="1">
      <c r="A33" s="8" t="s">
        <v>44</v>
      </c>
      <c r="B33" s="7" t="s">
        <v>45</v>
      </c>
    </row>
    <row r="34" spans="1:2" ht="18" customHeight="1">
      <c r="A34" s="8" t="s">
        <v>46</v>
      </c>
      <c r="B34" s="7" t="s">
        <v>47</v>
      </c>
    </row>
    <row r="35" spans="1:2" ht="18" customHeight="1">
      <c r="A35" s="8" t="s">
        <v>48</v>
      </c>
      <c r="B35" s="7" t="s">
        <v>49</v>
      </c>
    </row>
    <row r="36" spans="1:2" s="10" customFormat="1" ht="18" customHeight="1">
      <c r="A36" s="9" t="s">
        <v>50</v>
      </c>
      <c r="B36" s="9" t="s">
        <v>51</v>
      </c>
    </row>
    <row r="37" spans="1:2" ht="18" customHeight="1">
      <c r="A37" s="14">
        <v>3</v>
      </c>
      <c r="B37" s="15" t="s">
        <v>52</v>
      </c>
    </row>
    <row r="38" spans="1:2" ht="18" customHeight="1">
      <c r="A38" s="16" t="s">
        <v>53</v>
      </c>
      <c r="B38" s="15" t="s">
        <v>54</v>
      </c>
    </row>
    <row r="39" spans="1:2" s="10" customFormat="1" ht="18" customHeight="1">
      <c r="A39" s="9" t="s">
        <v>55</v>
      </c>
      <c r="B39" s="9" t="s">
        <v>56</v>
      </c>
    </row>
    <row r="40" spans="1:2" s="10" customFormat="1" ht="18" customHeight="1">
      <c r="A40" s="9" t="s">
        <v>57</v>
      </c>
      <c r="B40" s="9" t="s">
        <v>58</v>
      </c>
    </row>
    <row r="41" spans="1:2" ht="18" customHeight="1">
      <c r="A41" s="8" t="s">
        <v>59</v>
      </c>
      <c r="B41" s="7" t="s">
        <v>60</v>
      </c>
    </row>
    <row r="42" spans="1:2" ht="18" customHeight="1">
      <c r="A42" s="8" t="s">
        <v>61</v>
      </c>
      <c r="B42" s="7" t="s">
        <v>62</v>
      </c>
    </row>
    <row r="43" spans="1:2" ht="18" customHeight="1">
      <c r="A43" s="8" t="s">
        <v>63</v>
      </c>
      <c r="B43" s="7" t="s">
        <v>64</v>
      </c>
    </row>
    <row r="44" spans="1:2" ht="18" customHeight="1">
      <c r="A44" s="8" t="s">
        <v>65</v>
      </c>
      <c r="B44" s="7" t="s">
        <v>66</v>
      </c>
    </row>
    <row r="45" spans="1:2" ht="18" customHeight="1">
      <c r="A45" s="16" t="s">
        <v>67</v>
      </c>
      <c r="B45" s="15" t="s">
        <v>68</v>
      </c>
    </row>
    <row r="46" spans="1:2" ht="18" customHeight="1">
      <c r="A46" s="8" t="s">
        <v>69</v>
      </c>
      <c r="B46" s="7" t="s">
        <v>70</v>
      </c>
    </row>
    <row r="47" spans="1:2" ht="18" customHeight="1">
      <c r="A47" s="16" t="s">
        <v>71</v>
      </c>
      <c r="B47" s="15" t="s">
        <v>72</v>
      </c>
    </row>
    <row r="48" spans="1:2" ht="18" customHeight="1">
      <c r="A48" s="8" t="s">
        <v>73</v>
      </c>
      <c r="B48" s="7" t="s">
        <v>74</v>
      </c>
    </row>
    <row r="49" spans="1:2" ht="18" customHeight="1">
      <c r="A49" s="8" t="s">
        <v>75</v>
      </c>
      <c r="B49" s="7" t="s">
        <v>76</v>
      </c>
    </row>
    <row r="50" spans="1:2" ht="18" customHeight="1">
      <c r="A50" s="16" t="s">
        <v>77</v>
      </c>
      <c r="B50" s="15" t="s">
        <v>78</v>
      </c>
    </row>
    <row r="51" spans="1:2" ht="18" customHeight="1">
      <c r="A51" s="9" t="s">
        <v>79</v>
      </c>
      <c r="B51" s="9" t="s">
        <v>80</v>
      </c>
    </row>
    <row r="52" spans="1:2" ht="18" customHeight="1">
      <c r="A52" s="8" t="s">
        <v>81</v>
      </c>
      <c r="B52" s="7" t="s">
        <v>82</v>
      </c>
    </row>
    <row r="53" spans="1:2" ht="18" customHeight="1">
      <c r="A53" s="16" t="s">
        <v>83</v>
      </c>
      <c r="B53" s="15" t="s">
        <v>84</v>
      </c>
    </row>
    <row r="54" spans="1:2" ht="18" customHeight="1">
      <c r="A54" s="8" t="s">
        <v>85</v>
      </c>
      <c r="B54" s="7" t="s">
        <v>86</v>
      </c>
    </row>
    <row r="55" spans="1:2" s="10" customFormat="1" ht="18" customHeight="1">
      <c r="A55" s="9" t="s">
        <v>87</v>
      </c>
      <c r="B55" s="9" t="s">
        <v>88</v>
      </c>
    </row>
    <row r="56" spans="1:2" ht="18" customHeight="1">
      <c r="A56" s="8" t="s">
        <v>89</v>
      </c>
      <c r="B56" s="7" t="s">
        <v>90</v>
      </c>
    </row>
    <row r="57" spans="1:2" ht="18" customHeight="1">
      <c r="A57" s="8" t="s">
        <v>91</v>
      </c>
      <c r="B57" s="7" t="s">
        <v>92</v>
      </c>
    </row>
    <row r="58" spans="1:2" s="10" customFormat="1" ht="18" customHeight="1">
      <c r="A58" s="9" t="s">
        <v>93</v>
      </c>
      <c r="B58" s="9" t="s">
        <v>94</v>
      </c>
    </row>
    <row r="59" spans="1:2" ht="18" customHeight="1">
      <c r="A59" s="8" t="s">
        <v>95</v>
      </c>
      <c r="B59" s="7" t="s">
        <v>96</v>
      </c>
    </row>
    <row r="60" spans="1:2" ht="18" customHeight="1">
      <c r="A60" s="8" t="s">
        <v>97</v>
      </c>
      <c r="B60" s="7" t="s">
        <v>98</v>
      </c>
    </row>
    <row r="61" spans="1:2" ht="18" customHeight="1">
      <c r="A61" s="8" t="s">
        <v>99</v>
      </c>
      <c r="B61" s="7" t="s">
        <v>100</v>
      </c>
    </row>
    <row r="62" spans="1:2" ht="18" customHeight="1">
      <c r="A62" s="8" t="s">
        <v>101</v>
      </c>
      <c r="B62" s="7" t="s">
        <v>102</v>
      </c>
    </row>
    <row r="63" spans="1:2" ht="18" customHeight="1">
      <c r="A63" s="8" t="s">
        <v>103</v>
      </c>
      <c r="B63" s="7" t="s">
        <v>104</v>
      </c>
    </row>
    <row r="64" spans="1:2" ht="18" customHeight="1">
      <c r="A64" s="16" t="s">
        <v>105</v>
      </c>
      <c r="B64" s="15" t="s">
        <v>106</v>
      </c>
    </row>
    <row r="65" spans="1:2" ht="18" customHeight="1">
      <c r="A65" s="8" t="s">
        <v>107</v>
      </c>
      <c r="B65" s="7" t="s">
        <v>108</v>
      </c>
    </row>
    <row r="66" spans="1:2" ht="18" customHeight="1">
      <c r="A66" s="16" t="s">
        <v>109</v>
      </c>
      <c r="B66" s="15" t="s">
        <v>110</v>
      </c>
    </row>
    <row r="67" spans="1:2" s="10" customFormat="1" ht="18" customHeight="1">
      <c r="A67" s="9" t="s">
        <v>111</v>
      </c>
      <c r="B67" s="9" t="s">
        <v>112</v>
      </c>
    </row>
    <row r="68" spans="1:2" ht="18" customHeight="1">
      <c r="A68" s="8" t="s">
        <v>113</v>
      </c>
      <c r="B68" s="7" t="s">
        <v>114</v>
      </c>
    </row>
    <row r="69" spans="1:2" ht="18" customHeight="1">
      <c r="A69" s="8" t="s">
        <v>115</v>
      </c>
      <c r="B69" s="7" t="s">
        <v>116</v>
      </c>
    </row>
    <row r="70" spans="1:2" ht="18" customHeight="1">
      <c r="A70" s="8" t="s">
        <v>117</v>
      </c>
      <c r="B70" s="7" t="s">
        <v>118</v>
      </c>
    </row>
    <row r="71" spans="1:2" ht="18" customHeight="1">
      <c r="A71" s="636" t="s">
        <v>119</v>
      </c>
      <c r="B71" s="637" t="s">
        <v>120</v>
      </c>
    </row>
    <row r="72" spans="1:2" ht="18" customHeight="1">
      <c r="A72" s="636" t="s">
        <v>121</v>
      </c>
      <c r="B72" s="637" t="s">
        <v>122</v>
      </c>
    </row>
    <row r="73" spans="1:2" ht="18" customHeight="1">
      <c r="A73" s="14">
        <v>4</v>
      </c>
      <c r="B73" s="15" t="s">
        <v>123</v>
      </c>
    </row>
    <row r="74" spans="1:2" ht="18" customHeight="1">
      <c r="A74" s="16" t="s">
        <v>124</v>
      </c>
      <c r="B74" s="15" t="s">
        <v>125</v>
      </c>
    </row>
    <row r="75" spans="1:2" s="10" customFormat="1" ht="18" customHeight="1">
      <c r="A75" s="9" t="s">
        <v>126</v>
      </c>
      <c r="B75" s="9" t="s">
        <v>127</v>
      </c>
    </row>
    <row r="76" spans="1:2" ht="18" customHeight="1">
      <c r="A76" s="14">
        <v>5</v>
      </c>
      <c r="B76" s="15" t="s">
        <v>128</v>
      </c>
    </row>
    <row r="77" spans="1:2" ht="18" customHeight="1">
      <c r="A77" s="16" t="s">
        <v>129</v>
      </c>
      <c r="B77" s="15" t="s">
        <v>130</v>
      </c>
    </row>
    <row r="78" spans="1:2" s="10" customFormat="1" ht="18" customHeight="1">
      <c r="A78" s="9" t="s">
        <v>131</v>
      </c>
      <c r="B78" s="9" t="s">
        <v>132</v>
      </c>
    </row>
    <row r="79" spans="1:2" ht="18" customHeight="1">
      <c r="A79" s="8" t="s">
        <v>133</v>
      </c>
      <c r="B79" s="7" t="s">
        <v>134</v>
      </c>
    </row>
    <row r="80" spans="1:2" ht="18" customHeight="1">
      <c r="A80" s="14">
        <v>6</v>
      </c>
      <c r="B80" s="15" t="s">
        <v>135</v>
      </c>
    </row>
    <row r="81" spans="1:3" ht="18" customHeight="1">
      <c r="A81" s="16" t="s">
        <v>136</v>
      </c>
      <c r="B81" s="15" t="s">
        <v>137</v>
      </c>
    </row>
    <row r="82" spans="1:3" s="10" customFormat="1" ht="18" customHeight="1">
      <c r="A82" s="9" t="s">
        <v>138</v>
      </c>
      <c r="B82" s="9" t="s">
        <v>139</v>
      </c>
    </row>
    <row r="83" spans="1:3" ht="18" customHeight="1">
      <c r="A83" s="8" t="s">
        <v>140</v>
      </c>
      <c r="B83" s="7" t="s">
        <v>141</v>
      </c>
    </row>
    <row r="84" spans="1:3" ht="18" customHeight="1">
      <c r="A84" s="14">
        <v>7</v>
      </c>
      <c r="B84" s="15" t="s">
        <v>142</v>
      </c>
    </row>
    <row r="85" spans="1:3" ht="18" customHeight="1">
      <c r="A85" s="16" t="s">
        <v>143</v>
      </c>
      <c r="B85" s="15" t="s">
        <v>144</v>
      </c>
    </row>
    <row r="86" spans="1:3" s="10" customFormat="1" ht="18" customHeight="1">
      <c r="A86" s="11" t="s">
        <v>145</v>
      </c>
      <c r="B86" s="9" t="s">
        <v>146</v>
      </c>
    </row>
    <row r="87" spans="1:3" ht="18" customHeight="1">
      <c r="A87" s="8" t="s">
        <v>147</v>
      </c>
      <c r="B87" s="7" t="s">
        <v>148</v>
      </c>
    </row>
    <row r="88" spans="1:3" s="10" customFormat="1" ht="18" customHeight="1">
      <c r="A88" s="9" t="s">
        <v>149</v>
      </c>
      <c r="B88" s="9" t="s">
        <v>150</v>
      </c>
    </row>
    <row r="89" spans="1:3" ht="18" customHeight="1">
      <c r="A89" s="8" t="s">
        <v>151</v>
      </c>
      <c r="B89" s="7" t="s">
        <v>152</v>
      </c>
      <c r="C89" s="2" t="s">
        <v>153</v>
      </c>
    </row>
    <row r="90" spans="1:3" ht="18" customHeight="1">
      <c r="A90" s="16" t="s">
        <v>154</v>
      </c>
      <c r="B90" s="15" t="s">
        <v>155</v>
      </c>
    </row>
    <row r="91" spans="1:3" ht="18" customHeight="1">
      <c r="A91" s="8" t="s">
        <v>156</v>
      </c>
      <c r="B91" s="7" t="s">
        <v>157</v>
      </c>
    </row>
    <row r="92" spans="1:3" ht="18" customHeight="1">
      <c r="A92" s="8" t="s">
        <v>158</v>
      </c>
      <c r="B92" s="7" t="s">
        <v>159</v>
      </c>
    </row>
    <row r="93" spans="1:3" ht="18" customHeight="1">
      <c r="A93" s="8" t="s">
        <v>160</v>
      </c>
      <c r="B93" s="7" t="s">
        <v>161</v>
      </c>
    </row>
    <row r="94" spans="1:3" s="10" customFormat="1" ht="18" customHeight="1">
      <c r="A94" s="9" t="s">
        <v>162</v>
      </c>
      <c r="B94" s="9" t="s">
        <v>163</v>
      </c>
    </row>
    <row r="95" spans="1:3" ht="18" customHeight="1">
      <c r="A95" s="14">
        <v>8</v>
      </c>
      <c r="B95" s="15" t="s">
        <v>164</v>
      </c>
    </row>
    <row r="96" spans="1:3" ht="18" customHeight="1">
      <c r="A96" s="16" t="s">
        <v>165</v>
      </c>
      <c r="B96" s="15" t="s">
        <v>166</v>
      </c>
    </row>
    <row r="97" spans="1:2" s="10" customFormat="1" ht="18" customHeight="1">
      <c r="A97" s="9" t="s">
        <v>167</v>
      </c>
      <c r="B97" s="9" t="s">
        <v>1986</v>
      </c>
    </row>
    <row r="98" spans="1:2" ht="18" customHeight="1">
      <c r="A98" s="8" t="s">
        <v>168</v>
      </c>
      <c r="B98" s="7" t="s">
        <v>169</v>
      </c>
    </row>
    <row r="99" spans="1:2" ht="18" customHeight="1">
      <c r="A99" s="8" t="s">
        <v>170</v>
      </c>
      <c r="B99" s="7" t="s">
        <v>171</v>
      </c>
    </row>
    <row r="100" spans="1:2" ht="18" customHeight="1">
      <c r="A100" s="8" t="s">
        <v>172</v>
      </c>
      <c r="B100" s="7" t="s">
        <v>173</v>
      </c>
    </row>
    <row r="101" spans="1:2" ht="18" customHeight="1">
      <c r="A101" s="8" t="s">
        <v>174</v>
      </c>
      <c r="B101" s="7" t="s">
        <v>175</v>
      </c>
    </row>
    <row r="102" spans="1:2" ht="18" customHeight="1">
      <c r="A102" s="14">
        <v>9</v>
      </c>
      <c r="B102" s="15" t="s">
        <v>176</v>
      </c>
    </row>
    <row r="103" spans="1:2" ht="18" customHeight="1">
      <c r="A103" s="635" t="s">
        <v>177</v>
      </c>
      <c r="B103" s="584" t="s">
        <v>178</v>
      </c>
    </row>
    <row r="104" spans="1:2" ht="18" customHeight="1">
      <c r="A104" s="6" t="s">
        <v>179</v>
      </c>
      <c r="B104" s="7" t="s">
        <v>180</v>
      </c>
    </row>
    <row r="105" spans="1:2" ht="18" customHeight="1">
      <c r="A105" s="8" t="s">
        <v>181</v>
      </c>
      <c r="B105" s="7" t="s">
        <v>182</v>
      </c>
    </row>
    <row r="106" spans="1:2" ht="18" customHeight="1">
      <c r="A106" s="8" t="s">
        <v>183</v>
      </c>
      <c r="B106" s="7" t="s">
        <v>184</v>
      </c>
    </row>
    <row r="107" spans="1:2" ht="18" customHeight="1">
      <c r="A107" s="8" t="s">
        <v>185</v>
      </c>
      <c r="B107" s="7" t="s">
        <v>186</v>
      </c>
    </row>
    <row r="108" spans="1:2" s="10" customFormat="1" ht="18" customHeight="1">
      <c r="A108" s="9" t="s">
        <v>187</v>
      </c>
      <c r="B108" s="9" t="s">
        <v>188</v>
      </c>
    </row>
    <row r="109" spans="1:2" s="10" customFormat="1" ht="18" customHeight="1">
      <c r="A109" s="9" t="s">
        <v>189</v>
      </c>
      <c r="B109" s="9" t="s">
        <v>190</v>
      </c>
    </row>
    <row r="110" spans="1:2" ht="18" customHeight="1">
      <c r="A110" s="16">
        <v>10</v>
      </c>
      <c r="B110" s="15" t="s">
        <v>191</v>
      </c>
    </row>
    <row r="111" spans="1:2" ht="18" customHeight="1">
      <c r="A111" s="6" t="s">
        <v>192</v>
      </c>
      <c r="B111" s="7" t="s">
        <v>193</v>
      </c>
    </row>
    <row r="112" spans="1:2" ht="18" customHeight="1">
      <c r="A112" s="8" t="s">
        <v>194</v>
      </c>
      <c r="B112" s="7" t="s">
        <v>195</v>
      </c>
    </row>
  </sheetData>
  <mergeCells count="4">
    <mergeCell ref="A1:B1"/>
    <mergeCell ref="A2:B2"/>
    <mergeCell ref="A4:B4"/>
    <mergeCell ref="A6:B6"/>
  </mergeCells>
  <hyperlinks>
    <hyperlink ref="B18" location="'2.1 Own Funds composition'!A1" display="Own Funds composition, prudential filters and deduction items (Article 437 (a,d-f) CRR)" xr:uid="{703227B1-39F5-491D-963C-C66631F5CDF5}"/>
    <hyperlink ref="B19" location="'Table 2.1.1'!A1" display="Composition of regulatory own funds (EU CC1)" xr:uid="{32D951D6-9E1D-4558-BBAD-247E142203CE}"/>
    <hyperlink ref="B21" location="'Table 2.2.1'!A1" display="Main features of regulatory own funds instruments and eligible liabilities instruments (EU CCA)" xr:uid="{5BC2BE61-935A-44AD-B4D4-D1CC55C9C327}"/>
    <hyperlink ref="B23" location="'Table 2.3.1'!A1" display="Overview of total risk exposure amounts (EU OV1)" xr:uid="{1A7D4982-07F7-4279-94F5-7AC157FF4A14}"/>
    <hyperlink ref="B24" location="'Table 2.3.2'!A1" display="Insurance participations (EU INS1)" xr:uid="{5D2FE166-CAE1-41B6-A5E9-EBFEC69FD4C4}"/>
    <hyperlink ref="B25" location="'Table 2.3.3'!A1" display="Financial conglomerates information on own funds and capital adequacy ratio (EU INS2)" xr:uid="{DE28CB3F-5AC6-42DD-9B64-2A8A73BA7554}"/>
    <hyperlink ref="B27" location="'2.4 Capital buffers'!A1" display="Capital buffers (Article 440 CRR)" xr:uid="{BE6E207A-85B4-40D8-8EC4-85EAE283C1B0}"/>
    <hyperlink ref="B28" location="'Table 2.4.1'!A1" display="Geographical distribution of credit exposures relevant for the calculation of the countercyclical buffer (EU CCyB1)" xr:uid="{46C93F09-304B-40E8-9972-AE73874E1ECA}"/>
    <hyperlink ref="B29" location="'Table 2.4.2'!A1" display="Amount of institution-specific countercyclical capital buffer (EU CCyB2)" xr:uid="{F392EC94-0C8C-4496-B538-175C0667621C}"/>
    <hyperlink ref="B31" location="'Table 2.5.1'!A1" display="Composition - MREL and, where applicable, the G-SII Requirement for own funds and eligible liabilities (EU TLAC1)" xr:uid="{6B5F5DE2-1DCE-42E9-9F5F-A30AACDE9E9C}"/>
    <hyperlink ref="B32" location="'2.6 Leverage ratio'!A1" display="Leverage ratio (Article 451 CRR)" xr:uid="{413C6CE2-578E-4271-900B-B4F8AD862F9F}"/>
    <hyperlink ref="B33" location="'Table 2.6.1'!A1" display="LRSum: Summary reconciliation of accounting assets and leverage ratio exposures (EU LR1)" xr:uid="{C253CA17-D5DA-4D2C-B4C0-24B45A0EAD27}"/>
    <hyperlink ref="B34" location="'Table 2.6.2'!A1" display="LRCom: Leverage ratio common disclosure (EU LR2)" xr:uid="{8FB18BDD-4A07-4432-8CB2-15A529E14593}"/>
    <hyperlink ref="B35" location="'Table 2.6.3'!A1" display="LRSpl: Split-up of on balance sheet exposures (excluding derivatives, SFTs and exempted exposures) (EU LR3)" xr:uid="{D8C69D8D-C513-435C-B0B6-33D55ADA5DB5}"/>
    <hyperlink ref="B41" location="'Table 3.1.3'!A1" display="Performing and non-performing exposures and related provisions (EU CR1)" xr:uid="{8D46B0A4-D586-4076-92A4-DA6B7F986219}"/>
    <hyperlink ref="B42" location="'Table 3.1.4'!A1" display="Maturity of exposures (EU CR1-A)" xr:uid="{98AEF4E3-C718-41D9-B08C-105903252685}"/>
    <hyperlink ref="B43" location="'Table 3.1.5'!A1" display="Quality of non-performing exposures by geography (EU CQ4)" xr:uid="{C2AA5562-271D-456E-BF35-209F605ADE91}"/>
    <hyperlink ref="B44" location="'Table 3.1.6'!A1" display="Credit quality of loans and advances by industry (EU CQ5)" xr:uid="{76D2CF88-1742-4676-83F6-9D01A394F95A}"/>
    <hyperlink ref="B46" location="'Table 3.2.1'!A1" display="Credit quality of performing and non-performing exposures by past due days (EU CQ3)" xr:uid="{843F4205-08D2-4F8D-B4D5-B032610D3EF1}"/>
    <hyperlink ref="B49" location="'Table 3.3.2'!A1" display="Information on newly originated loans and advances provided under newly applicable public guarantee schemes introduced in response to COVID-19 crisis (Template 3)" xr:uid="{F95ECBCA-FBF0-4834-AAC6-AF69DF8DBAF1}"/>
    <hyperlink ref="B48" location="'Table 3.3.1'!A1" display="Credit quality of forborne exposures (EU CQ1)" xr:uid="{6935F5B9-9A7B-4311-A0F6-8ADBFF8F5067}"/>
    <hyperlink ref="B50" location="'3.4 Credit risk mitigation'!A1" display="General quantitative information on credit risk mitigation (Article 453 (a-f) CRR)" xr:uid="{A1038BAF-0340-407D-9E12-F35DCCDFFB49}"/>
    <hyperlink ref="B52" location="'Table 3.4.2'!A1" display="CRM techniques overview:  Disclosure of the use of credit risk mitigation techniques (EU CR3)" xr:uid="{0E28C900-C15C-4D6C-8ECE-8237D88BEA7B}"/>
    <hyperlink ref="B65" location="'Table 3.6.1'!A1" display="Template EU CR10 –  Specialised lending and equity exposures under the simple risk weighted approach" xr:uid="{29EABC17-A9A1-4B88-A399-577BE1AB5125}"/>
    <hyperlink ref="B64" location="'3.6 SL and Equity in the BB'!A1" display="Specialized lending and equity exposures in the banking book (Article 438 (e) CRR)" xr:uid="{42EE1359-2981-463F-8CC5-F3CBFAF6D0CA}"/>
    <hyperlink ref="B63" location="'Table 3.5.10'!A1" display="IRB approach – Back-testing of PD per exposure class (fixed PD scale) (EU CR9)" xr:uid="{C9514FB7-4CC7-49D3-A73E-5685EDEEBE3B}"/>
    <hyperlink ref="B62" location="'Table 3.5.9'!A1" display="RWEA flow statements of credit risk exposures under the IRB approach (EU CR8)" xr:uid="{8BD492BE-34E8-4E8A-823A-CB424FA9C76F}"/>
    <hyperlink ref="B61" location="'Table 3.5.8'!A1" display="IRB approach – Disclosure of the extent of the use of CRM techniques (EU CR7-A)" xr:uid="{CB4917FC-DF21-4CE5-8805-85AD75A73668}"/>
    <hyperlink ref="B60" location="'Table 3.5.7'!A1" display="IRB approach – Effect on the RWEAs of credit derivatives used as CRM techniques (EU CR7)" xr:uid="{A6FBDDAB-59DB-4387-93C7-474FAE35DABD}"/>
    <hyperlink ref="B59" location="'Table 3.5.6'!A1" display="IRB approach – Credit risk exposures by exposure class and PD range (EU CR6)" xr:uid="{8F12C10D-D356-4FCE-AEE2-8D5211C001D6}"/>
    <hyperlink ref="B57" location="'Table 3.5.4'!A1" display="Standardised approach (EU CR5)" xr:uid="{BA316047-3B1A-4045-AF5E-07BDF3D24BDA}"/>
    <hyperlink ref="B56" location="'Table 3.5.3'!A1" display="Standardised approach – Credit risk exposure and CRM effects (EU CR4)" xr:uid="{96B791C8-72BB-42F2-8A4A-3ECC07760791}"/>
    <hyperlink ref="B54" location="'Table 3.5.1'!A1" display="Scope of the use of IRB and SA approaches (EU CR6-A)" xr:uid="{A715CA69-116D-4C87-9C5E-3E26E2414925}"/>
    <hyperlink ref="B53" location="'3.5 Credit risk in SA and IRB'!A1" display="Credit risk exposure and credit risk mitigation in the standardised approach (Article 444 CRR and Article 453 (f-g) CRR) and in the internal-rating-based approach (Article 438 (h), 452 (h),(g) (i-iv) and 453 (g,j) CRR)" xr:uid="{429BD33F-1A18-478B-8D88-4935F8D16946}"/>
    <hyperlink ref="A53" location="'3.5 Credit risk in SA and IRB'!A1" display="3.5" xr:uid="{500BBAFE-CA1F-4E38-83BE-DE25742102E9}"/>
    <hyperlink ref="A54" location="'Table 3.5.1'!A1" display="Table 3.5.1" xr:uid="{AA951628-EC77-4B5A-9A8F-03544448C489}"/>
    <hyperlink ref="A56" location="'Table 3.5.3'!A1" display="Table 3.5.3" xr:uid="{9B6CCB02-F71A-4419-B4B9-0515A4C6E646}"/>
    <hyperlink ref="A57" location="'Table 3.5.4'!A1" display="Table 3.5.4" xr:uid="{6BECCFFB-50CB-4AFC-BEF0-96F47F6CB53A}"/>
    <hyperlink ref="A59" location="'Table 3.5.6'!A1" display="Table 3.5.6" xr:uid="{9843265A-8F23-4DFC-A3EE-74D43C87D3C0}"/>
    <hyperlink ref="A60" location="'Table 3.5.7'!A1" display="Table 3.5.7" xr:uid="{38021652-2CF0-4BD7-B0E3-BE33E8ACD5D6}"/>
    <hyperlink ref="A61" location="'Table 3.5.8'!A1" display="Table 3.5.8" xr:uid="{F331214E-ACFB-40AB-8A38-2D7BB230DD9A}"/>
    <hyperlink ref="A62" location="'Table 3.5.9'!A1" display="Table 3.5.9" xr:uid="{AF4CA17F-ECB6-496E-83C5-538DC2FFE5AE}"/>
    <hyperlink ref="A63" location="'Table 3.5.10'!A1" display="Table 3.5.10" xr:uid="{18939E50-A55B-4819-8A6C-61F4BBEB3B0A}"/>
    <hyperlink ref="A64" location="'3.6 SL and Equity in the BB'!A1" display="'3.6 SL and Equity in the BB'!A1" xr:uid="{6D5C1144-A202-44C5-8340-F232E0A9C03F}"/>
    <hyperlink ref="A65" location="'Table 3.6.1'!A1" display="Table 3.6.1" xr:uid="{FB0C8FDC-9660-414E-93C0-19414076A623}"/>
    <hyperlink ref="B66" location="'3.7 Credit counterparty risk'!A1" display="Counterparty credit risk (CCR) (Article 439, Article 444 e) and Article 452 (g) CRR)" xr:uid="{BFF0B847-28B7-4471-B300-AA66F62A1F88}"/>
    <hyperlink ref="B68" location="'Table 3.7.2'!A1" display="Analysis of CCR exposure by approach (EU CCR1)" xr:uid="{5D8407AD-705A-4276-9314-E45F079FD37C}"/>
    <hyperlink ref="B69" location="'Table 3.7.3'!A1" display="Transactions subject to own funds requirements for CVA risk (EU CCR2)" xr:uid="{D2D89DE5-F198-4D2E-8387-C038164B3F30}"/>
    <hyperlink ref="B70" location="'Table 3.7.4'!A1" display="Standardised approach – CCR exposures by regulatory exposure class and risk weights (EU CCR3)" xr:uid="{2B8DA272-09F4-4958-B306-281C640D09AB}"/>
    <hyperlink ref="B71" location="'Table 3.7.5'!A1" display="Composition of collateral for CCR exposures (EU CCR5)" xr:uid="{2CB37DD8-E8CA-4600-A069-E6C5CD234A3D}"/>
    <hyperlink ref="A66" location="'3.7 Credit counterparty risk'!A1" display="3.7" xr:uid="{F0DEC648-7852-4799-BEB4-ECDC3C792F2D}"/>
    <hyperlink ref="A68" location="'Table 3.7.2'!A1" display="Table 3.7.2" xr:uid="{E365F66A-422B-408A-BBC8-C384CA59430F}"/>
    <hyperlink ref="A69" location="'Table 3.7.3'!A1" display="Table 3.7.3" xr:uid="{8E81213A-3AF5-4EA2-B1CA-F1A7F63C3677}"/>
    <hyperlink ref="A70" location="'Table 3.7.4'!A1" display="Table 3.7.4" xr:uid="{B2DDB227-1E1B-4B47-BF9F-9140AFB55EF3}"/>
    <hyperlink ref="A71" location="'Table 3.7.5'!A1" display="Table 3.7.5" xr:uid="{79433668-4D21-463E-843B-8C9738CBDD4C}"/>
    <hyperlink ref="B74" location="'4 Market risk'!A1" display="Article 445 CRR - Market Risk Standardized Approach" xr:uid="{887490FB-8764-4858-A46A-B1306E92C6B9}"/>
    <hyperlink ref="A74" location="'4 Market risk'!A1" display="'4 Market risk'!A1" xr:uid="{F659900A-5F36-4590-AA6D-832DE2133597}"/>
    <hyperlink ref="A73" location="'4 Market risk'!A1" display="'4 Market risk'!A1" xr:uid="{8462DBD0-1C61-45C4-BAA8-AFA2EE0CC504}"/>
    <hyperlink ref="B73" location="'4 Market risk'!A1" display="MARKET RISK" xr:uid="{2322731F-38B1-4B03-88DC-C5E415A30A87}"/>
    <hyperlink ref="B79" location="'Table 5.1.2'!A1" display="Operational risk own funds requirements and risk-weighted exposure amounts (EU OR1)" xr:uid="{25C72A7B-7562-42C0-9041-34F3039B70DC}"/>
    <hyperlink ref="A79" location="'Table 5.1.2'!A1" display="Table 5.1.2" xr:uid="{B3E8322D-388D-496D-AD81-CF9F9D46E707}"/>
    <hyperlink ref="A80" location="'6 Interest rate risk in BB'!A1" display="'6 Interest rate risk in BB'!A1" xr:uid="{29DCCABB-29C2-4F47-B1F1-DF31840A1018}"/>
    <hyperlink ref="B80" location="'6 Interest rate risk in BB'!A1" display="INTEREST RATE RISK IN BANKING BOOK (IRRBB)" xr:uid="{D62AD91E-52BC-4E3D-972E-4604A5BD1FFC}"/>
    <hyperlink ref="A81" location="'6 Interest rate risk in BB'!A1" display="'6 Interest rate risk in BB'!A1" xr:uid="{E1DD9467-95A9-4C07-94F3-D8CEC6AC3661}"/>
    <hyperlink ref="B81" location="'6 Interest rate risk in BB'!A1" display="Exposure to interest rate risk in the banking book (Article 448 CRR)" xr:uid="{2DB71E20-3102-4CE5-8B56-BE17A102E80E}"/>
    <hyperlink ref="A83" location="'Table 6.1.2'!A1" display="Table 6.1.2" xr:uid="{61EE2C5F-BA5B-4973-9036-7E397DB7D9FA}"/>
    <hyperlink ref="B83" location="'Table 6.1.2'!A1" display="Interest rate risks of non-trading book activities (EU IRRBB1)" xr:uid="{7FB61E67-5A21-4F4D-8A05-722399EB4FBC}"/>
    <hyperlink ref="A84" location="'7 Funding&amp;Liquidity risk'!A1" display="'7 Funding&amp;Liquidity risk'!A1" xr:uid="{ED8B8EA0-9033-4CF2-8E16-7B90C3053BE2}"/>
    <hyperlink ref="B84" location="'7 Funding&amp;Liquidity risk'!A1" display="FUNDING &amp; LIQUIDITY RISK" xr:uid="{D7090A38-F263-45D4-B975-814A5CE046E4}"/>
    <hyperlink ref="A85" location="'7.1 Liquidity requirements'!A1" display="7.1" xr:uid="{74165DC4-B71B-444F-AA44-FAF2EB52197D}"/>
    <hyperlink ref="B85" location="'7.1 Liquidity requirements'!A1" display="Disclosure of liquidity requirements (Article 451a CRR)" xr:uid="{896F22D8-A074-471B-893F-F9DFD025175F}"/>
    <hyperlink ref="A87" location="'Table 7.1.2'!A1" display="Table 7.1.2" xr:uid="{52529C55-7C85-41E1-943C-06C8C097CC16}"/>
    <hyperlink ref="B87" location="'Table 7.1.2'!A1" display="Quantitative information of LCR (EU LIQ1)" xr:uid="{C09D6BB3-112E-415D-A4A1-F55EBA412EB8}"/>
    <hyperlink ref="A89" location="'Table 7.1.4'!A1" display="Table 7.1.4" xr:uid="{EE15F661-58CE-4EEB-AACA-7C1B64081566}"/>
    <hyperlink ref="B89" location="'Table 7.1.4'!A1" display="Net Stable Funding Ratio (EU LIQ2)" xr:uid="{DB3D2653-91B8-452B-9AEF-859A12071544}"/>
    <hyperlink ref="A91" location="'Table 7.2.1'!A1" display="Table 7.2.1" xr:uid="{454E96FE-F17B-4F28-8A8D-762B10594880}"/>
    <hyperlink ref="B91" location="'Table 7.2.1'!A1" display="Encumbered and unencumbered assets (EU AE1)" xr:uid="{458853E5-3765-46A2-B6DA-430C51719EB6}"/>
    <hyperlink ref="A92" location="'Table 7.2.2'!A1" display="Table 7.2.2" xr:uid="{C2234B38-E1D1-44C4-A996-A8CD740AB2C2}"/>
    <hyperlink ref="B92" location="'Table 7.2.2'!A1" display="Collateral received and own debt securities issued (EU AE2)" xr:uid="{0981075D-01A0-48D3-A4A5-620DA7ADE004}"/>
    <hyperlink ref="A93" location="'Table 7.2.3'!A1" display="Table 7.2.3" xr:uid="{54D0107E-701C-49EB-913E-9D8B42A444DD}"/>
    <hyperlink ref="B93" location="'Table 7.2.3'!A1" display="Sources of encumbrance (EU AE3)" xr:uid="{D16FD9E0-92EF-4251-8C84-6A91368D6917}"/>
    <hyperlink ref="A95" location="'8 Remuneration'!A1" display="'8 Remuneration'!A1" xr:uid="{CBD086E8-D185-4CFB-9E19-6565A19E91FE}"/>
    <hyperlink ref="B95" location="'8 Remuneration'!A1" display="REMUNERATION" xr:uid="{FD48B59D-194B-4E12-9EE6-D1E796732C9D}"/>
    <hyperlink ref="A96" location="'8 Remuneration'!A1" display="8.1" xr:uid="{C5912FF8-F671-4072-99E1-3E6E88CCC28D}"/>
    <hyperlink ref="B96" location="'8 Remuneration'!A1" display="Disclosure of remuneration policy (Article 450 CRR)" xr:uid="{F25ED0D2-95D0-42F6-A859-5C1BC9DF079D}"/>
    <hyperlink ref="A98" location="'Table 8.1.2'!A1" display="Table 8.1.2" xr:uid="{7D27CD9E-1853-4988-891A-243436A09012}"/>
    <hyperlink ref="B98" location="'Table 8.1.2'!A1" display="Remuneration awarded for the financial year (EU REM1)" xr:uid="{CA8FE94D-9656-4A28-B005-5F8594E2D57C}"/>
    <hyperlink ref="A99" location="'Table 8.1.3'!A1" display="Table 8.1.3" xr:uid="{245CF99A-5261-4B68-89DC-84FC58AEFCB8}"/>
    <hyperlink ref="B99" location="'Table 8.1.3'!A1" display="Special payments  to staff whose professional activities have a material impact on institutions’ risk profile (identified staff) (EU REM2)" xr:uid="{FE7DCB31-A4A3-4180-84F9-84111B07E00B}"/>
    <hyperlink ref="A100" location="'Table 8.1.4'!A1" display="Table 8.1.4" xr:uid="{745A141D-27E9-4083-99C2-78F0AC705B2E}"/>
    <hyperlink ref="B100" location="'Table 8.1.4'!A1" display="Deferred remuneration (EU REM3)" xr:uid="{3793201D-5A9F-4046-9DFA-0C8EB9CA57C5}"/>
    <hyperlink ref="A101" location="'Table 8.1.5'!A1" display="Table 8.1.6" xr:uid="{BDC38F87-F6EB-4594-B16A-5A68B66EEA40}"/>
    <hyperlink ref="B101" location="'Table 8.1.5'!A1" display="Information on remuneration of staff whose professional activities have a material impact on institutions’ risk profile (identified staff) (EU REM5)" xr:uid="{DD8667FA-9418-48A9-B1A5-913259E2A9A6}"/>
    <hyperlink ref="A102" location="'9 Other disclosures'!A1" display="'9 Other disclosures'!A1" xr:uid="{82AFEABC-9269-4F0E-92E3-F6B4569DF3F2}"/>
    <hyperlink ref="B102" location="'9 Other disclosures'!A1" display="OTHER DISCLOSURES" xr:uid="{FCF2DE66-B9D2-4B9F-A48C-758600E114A4}"/>
    <hyperlink ref="A103" location="'9.1 Scope of application'!A1" display="9.1" xr:uid="{E59A8DD6-B79E-4436-B7AB-27C460D9766C}"/>
    <hyperlink ref="B103" location="'9.1 Scope of application'!A1" display="Disclosure of the scope of application (Article 436 and Article 437 (a) CRR)" xr:uid="{B69DD364-1391-47EB-81E0-1EA4A0E5D9C0}"/>
    <hyperlink ref="A104" location="'Table 9.1.1'!A1" display="Table 9.1.1" xr:uid="{D3406505-E9E4-4ACE-A906-94C863D5AA1A}"/>
    <hyperlink ref="B104" location="'Table 9.1.1'!A1" display="Reconciliation of regulatory own funds to the balance sheet according to IFRS (EU CC2)" xr:uid="{D78FD644-A765-4EB1-A4A3-3FDCF262CE52}"/>
    <hyperlink ref="A105" location="'Table 9.1.2'!A1" display="Table 9.1.2" xr:uid="{14A3A042-D4B8-43DB-B042-3598F2CEDF09}"/>
    <hyperlink ref="B105" location="'Table 9.1.2'!A1" display="Differences between accounting and regulatory scopes of consolidation and mapping of financial statement categories with regulatory risk categories (EU LI1)" xr:uid="{9CFFC8BB-656D-4D0E-ADD1-B0E18296DFE1}"/>
    <hyperlink ref="A106" location="'Table 9.1.3'!A1" display="Table 9.1.3" xr:uid="{85F0E100-79D2-4665-A935-721FF3AF431C}"/>
    <hyperlink ref="B106" location="'Table 9.1.3'!A1" display="Main sources of differences between regulatory exposure amounts and carrying values in financial statements (EU LI2)" xr:uid="{C3471D60-F672-4E6E-AA7F-E8994CAF78EB}"/>
    <hyperlink ref="A107" location="'Table 9.1.4'!A1" display="Table 9.1.4" xr:uid="{BD6DC727-0E47-4613-A6B8-F0E54E7F8D94}"/>
    <hyperlink ref="B107" location="'Table 9.1.4'!A1" display="Outline of the differences in the scopes of consolidation (entity by entity) (EU LI3)" xr:uid="{D4A5E794-726F-48F3-9A04-031E4949275B}"/>
    <hyperlink ref="A13" location="'1 Key metrics'!A1" display="'1 Key metrics'!A1" xr:uid="{67C83339-CB0F-4CD4-B5B9-2BF99750A7B5}"/>
    <hyperlink ref="A14" location="'1 Key metrics'!A1" display="'1 Key metrics'!A1" xr:uid="{029A1F07-7376-4350-A764-3521282FB865}"/>
    <hyperlink ref="A15" location="'Table 1.1.1'!A1" display="Table 1.1.1" xr:uid="{0A45541C-6482-4B13-8026-C2D9F1D245DA}"/>
    <hyperlink ref="A16" location="'Table 1.1.2'!A1" display="Table 1.1.2" xr:uid="{B630C410-FA1C-4094-A670-2461E194D1EF}"/>
    <hyperlink ref="A17" location="'2 Own Funds and Capital Buffers'!A1" display="'2 Own Funds and Capital Buffers'!A1" xr:uid="{C283A1A6-1A0E-4D2A-8B6F-CFE2EB9C6FE4}"/>
    <hyperlink ref="A18" location="'2.1 Own Funds composition'!A1" display="2.1" xr:uid="{B24EF0B1-DC12-4971-A22E-1AB3B40AB02D}"/>
    <hyperlink ref="A19" location="Index!A1" display="Table 2.1.1" xr:uid="{9BB4B925-9FA2-45FD-A854-7B70B2376C92}"/>
    <hyperlink ref="A21" location="'Table 2.2.1'!A1" display="Table 2.2.1" xr:uid="{2D3AF8C6-A775-4B47-BEEB-05F1EAB18A0A}"/>
    <hyperlink ref="A23" location="'Table 2.3.1'!A1" display="Table 2.3.1" xr:uid="{98390601-387A-47E7-86D9-A57227255C5D}"/>
    <hyperlink ref="A24" location="'Table 2.3.2'!A1" display="Table 2.3.2" xr:uid="{1F39C008-BD7B-4A34-967E-00ADC9409BE7}"/>
    <hyperlink ref="A25" location="'Table 2.3.3'!A1" display="Table 2.3.3" xr:uid="{BA1AD6BD-9114-4F52-BBBB-107639F17043}"/>
    <hyperlink ref="A27" location="'2.4 Capital buffers'!A1" display="2.4" xr:uid="{914301C9-7B67-4FA7-8C0F-A8E752832CB3}"/>
    <hyperlink ref="A28" location="'Table 2.4.1'!A1" display="Table 2.4.1" xr:uid="{15F106A0-1E66-4AA7-83B6-C8E74DE3EF8D}"/>
    <hyperlink ref="A29" location="'Table 2.4.2'!A1" display="Table 2.4.2" xr:uid="{8C30CB85-8DB9-4BF9-86B3-B62D702A9253}"/>
    <hyperlink ref="A31" location="'Table 2.5.1'!A1" display="Table 2.5.1" xr:uid="{A18E1572-85E3-4E03-B369-DBE83B8B52C6}"/>
    <hyperlink ref="A32" location="'2.6 Leverage ratio'!A1" display="2.6" xr:uid="{D2B5BD00-3548-4F80-807A-AED8D7E2FECA}"/>
    <hyperlink ref="A33" location="'Table 2.6.1'!A1" display="Table 2.6.1" xr:uid="{EE89D375-B289-438D-AC4B-223456E6DD90}"/>
    <hyperlink ref="A34" location="'Table 2.6.2'!A1" display="Table 2.6.2" xr:uid="{4A95F624-F0EF-401F-934D-1B7A462D57BC}"/>
    <hyperlink ref="A35" location="'Table 2.6.3'!A1" display="Table 2.6.3" xr:uid="{285835EF-9072-4DCC-B263-07917FFF529E}"/>
    <hyperlink ref="A41" location="'Table 3.1.3'!A1" display="Table 3.1.3" xr:uid="{7F7A2795-907C-45D3-91BB-42DC889B0110}"/>
    <hyperlink ref="A42" location="'Table 3.1.4'!A1" display="Table 3.1.4" xr:uid="{4189E4D3-9354-446D-B929-12408F0F1320}"/>
    <hyperlink ref="A43" location="'Table 3.1.5'!A1" display="Table 3.1.5" xr:uid="{B05745D5-4D3E-4A95-8AD5-A0B530BF02E4}"/>
    <hyperlink ref="A44" location="'Table 3.1.6'!A1" display="Table 3.1.6" xr:uid="{FFFD7307-E084-4DC4-B1F4-92EC8D47A216}"/>
    <hyperlink ref="A46" location="'Table 3.2.1'!A1" display="Table 3.2.1" xr:uid="{AF06827B-32B6-44FE-8431-B40D4C570678}"/>
    <hyperlink ref="A48" location="'Table 3.3.1'!A1" display="Table 3.3.1" xr:uid="{384EC18B-2C9C-4497-99E5-6D51906B8AC3}"/>
    <hyperlink ref="A49" location="'Table 3.3.2'!A1" display="Table 3.3.2" xr:uid="{B5ABDC72-FE92-4CA1-A3D8-6E525AFC6355}"/>
    <hyperlink ref="A50" location="'3.4 Credit risk mitigation'!A1" display="3.4" xr:uid="{F48A6C8A-4D3A-450E-B6F6-64100EF66171}"/>
    <hyperlink ref="A52" location="'Table 3.4.2'!A1" display="Table 3.4.2" xr:uid="{426CCA8D-BCCC-4D37-92F6-91202A8B9134}"/>
    <hyperlink ref="B17" location="'2 Own Funds and Capital Buffers'!A1" display="OWN FUNDS AND CAPITAL BUFFERS" xr:uid="{55D05E0A-A891-4FC6-9022-0C226C0616E9}"/>
    <hyperlink ref="B14" location="'1 Key metrics'!A1" display="Key metrics (Article 447 (a-g) and Article 438 (b) CRR)" xr:uid="{7F209F86-088C-4747-93B5-97528531CDA3}"/>
    <hyperlink ref="B16" location="'Table 1.1.2'!A1" display="Key metrics of own funds and eligible liabilities (EU KM2)" xr:uid="{AEF6164C-F11C-4CF2-BD03-92CEAFC1B291}"/>
    <hyperlink ref="B15" location="'Table 1.1.1'!A1" display="Key metrics (EU KM1)" xr:uid="{2C6CA5FD-4E8B-4E58-A70C-98924CF047AA}"/>
    <hyperlink ref="B13" location="'1 Key metrics'!A1" display="KEY METRICS" xr:uid="{B27C41F0-7EB6-4E37-8FE0-13C42245AD0A}"/>
    <hyperlink ref="A20:B20" location="'2.2 Main features of own funds'!A1" display="2.2" xr:uid="{A0F12640-BAEB-4793-85CB-A386D1B75662}"/>
    <hyperlink ref="A22:B22" location="'2.3 Capital requirements'!A1" display="2.3" xr:uid="{081F027A-2B71-483D-82B6-8D96233CAC5B}"/>
    <hyperlink ref="A30:B30" location="'2.5 Eligible liabilities'!A1" display="2.5" xr:uid="{68D647EE-2DF7-49BD-BB9B-552D657E9070}"/>
    <hyperlink ref="A37:B37" location="'3 Credit risk and credit risk m'!A1" display="'3 Credit risk and credit risk m'!A1" xr:uid="{70BF87E4-C655-4EDB-8979-EB9CC6194902}"/>
    <hyperlink ref="A38:B38" location="'3.1 General information'!A1" display="3.1" xr:uid="{43F85EEC-C016-4B48-8EDB-214BDDDD53DD}"/>
    <hyperlink ref="A45:B45" location="'3.2 Credit quality '!A1" display="3.2" xr:uid="{8853D987-94DB-4D9C-A2F7-9107A41CBDE7}"/>
    <hyperlink ref="A47:B47" location="'3.3 Forborne exposures '!A1" display="3.3" xr:uid="{D94177AF-E28D-4235-8589-35BEB4130913}"/>
    <hyperlink ref="A76:B76" location="'5 Operational risk'!A1" display="'5 Operational risk'!A1" xr:uid="{F55FF9D6-E9F5-4899-AB1F-5B67B636F36C}"/>
    <hyperlink ref="A77:B77" location="'5 Operational risk'!A1" display="5.1" xr:uid="{EC2AFC49-AD55-4BFE-8FB6-B8F7302D65F7}"/>
    <hyperlink ref="A90:B90" location="'7.2 Asset Encumbrance'!A1" display="7.2" xr:uid="{7686829A-904A-42D1-8233-F352E56FDF99}"/>
    <hyperlink ref="A110" location="'10 Requirements'!A1" display="'10 Requirements'!A1" xr:uid="{936C1E42-0D78-40D9-A83B-686D4DAC8654}"/>
    <hyperlink ref="B110" location="'10 Requirements'!A1" display="Requirements" xr:uid="{E6F33355-B194-4F9B-811D-011EB6231121}"/>
    <hyperlink ref="A111" location="'Table 10.1'!A1" display="Table 10.1" xr:uid="{60B2E6BD-D291-405B-92FC-393AC0DEBF2A}"/>
    <hyperlink ref="A112" location="'Table 10.2'!A1" display="Table 10.2" xr:uid="{338D073F-4AB8-45EF-9088-A21DF2215116}"/>
    <hyperlink ref="B111" location="'Table 10.1'!A1" display="Compliance with regulatory disclosure requirements" xr:uid="{A4D2F5BE-546D-4AF0-B50F-F8A242C98174}"/>
    <hyperlink ref="B112" location="'Table 10.2'!A1" display="Immaterial items not disclosed" xr:uid="{D1DF744D-61BF-4B93-A101-BD917B819BF5}"/>
    <hyperlink ref="A10" location="'Risk management'!A1" display="Regulatory framework and general requirements for disclosures risk management objectives and policies" xr:uid="{E861D7C7-C361-42AD-9707-A3C1C6866FD8}"/>
    <hyperlink ref="A72" location="'Table 3.7.6'!A1" display="Table 3.7.6" xr:uid="{655A9E1C-F65B-4722-8D67-A7C98B4A28D3}"/>
    <hyperlink ref="B72" location="'Table 3.7.6'!A1" display="Exposures to CCPs (EU CCR8)" xr:uid="{421CDB33-85A6-44AE-AAA4-0753251B4C42}"/>
  </hyperlinks>
  <pageMargins left="0.7" right="0.7" top="0.75" bottom="0.75" header="0.3" footer="0.3"/>
  <pageSetup paperSize="9" scale="63" orientation="landscape" r:id="rId1"/>
  <ignoredErrors>
    <ignoredError sqref="A103 A96 A90 A85 A81 A77 A74 A66 A64 A53 A50 A47 A45 A38 A32 A30 A27 A22 A20 A18 A14" numberStoredAsText="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96E89-DE23-407B-A325-E7F1566D2DD7}">
  <dimension ref="A1:F60"/>
  <sheetViews>
    <sheetView zoomScaleNormal="100" workbookViewId="0"/>
  </sheetViews>
  <sheetFormatPr defaultColWidth="7.875" defaultRowHeight="14.25" customHeight="1"/>
  <cols>
    <col min="1" max="1" width="7.875" style="687"/>
    <col min="2" max="2" width="8.125" style="687" bestFit="1" customWidth="1"/>
    <col min="3" max="3" width="98" style="687" bestFit="1" customWidth="1"/>
    <col min="4" max="6" width="49.375" style="687" customWidth="1"/>
    <col min="7" max="16384" width="7.875" style="687"/>
  </cols>
  <sheetData>
    <row r="1" spans="1:6" ht="14.25" customHeight="1">
      <c r="A1" s="686"/>
      <c r="B1" s="688"/>
      <c r="C1" s="688"/>
      <c r="D1" s="686"/>
      <c r="E1" s="686"/>
      <c r="F1" s="686"/>
    </row>
    <row r="2" spans="1:6" ht="18.75">
      <c r="A2" s="686"/>
      <c r="B2" s="689" t="s">
        <v>422</v>
      </c>
      <c r="C2" s="689"/>
      <c r="D2" s="686"/>
      <c r="E2" s="686"/>
      <c r="F2" s="686"/>
    </row>
    <row r="3" spans="1:6" ht="14.25" customHeight="1">
      <c r="A3" s="686"/>
      <c r="B3" s="686"/>
      <c r="C3" s="686"/>
      <c r="D3" s="686"/>
      <c r="E3" s="686"/>
      <c r="F3" s="686"/>
    </row>
    <row r="4" spans="1:6" ht="28.5" customHeight="1">
      <c r="A4" s="686"/>
      <c r="B4" s="690"/>
      <c r="C4" s="690"/>
      <c r="D4" s="685" t="s">
        <v>423</v>
      </c>
      <c r="E4" s="733" t="s">
        <v>424</v>
      </c>
      <c r="F4" s="734"/>
    </row>
    <row r="5" spans="1:6" ht="15">
      <c r="A5" s="686"/>
      <c r="B5" s="691">
        <v>1</v>
      </c>
      <c r="C5" s="676" t="s">
        <v>425</v>
      </c>
      <c r="D5" s="678" t="s">
        <v>426</v>
      </c>
      <c r="E5" s="678" t="s">
        <v>426</v>
      </c>
      <c r="F5" s="678" t="s">
        <v>426</v>
      </c>
    </row>
    <row r="6" spans="1:6" s="694" customFormat="1" ht="15">
      <c r="A6" s="686"/>
      <c r="B6" s="692">
        <v>2</v>
      </c>
      <c r="C6" s="677" t="s">
        <v>427</v>
      </c>
      <c r="D6" s="679" t="s">
        <v>428</v>
      </c>
      <c r="E6" s="679" t="s">
        <v>429</v>
      </c>
      <c r="F6" s="679" t="s">
        <v>430</v>
      </c>
    </row>
    <row r="7" spans="1:6" ht="15">
      <c r="A7" s="686"/>
      <c r="B7" s="692" t="s">
        <v>431</v>
      </c>
      <c r="C7" s="677" t="s">
        <v>432</v>
      </c>
      <c r="D7" s="678" t="s">
        <v>433</v>
      </c>
      <c r="E7" s="678" t="s">
        <v>433</v>
      </c>
      <c r="F7" s="678" t="s">
        <v>433</v>
      </c>
    </row>
    <row r="8" spans="1:6" ht="15">
      <c r="A8" s="686"/>
      <c r="B8" s="692">
        <v>3</v>
      </c>
      <c r="C8" s="677" t="s">
        <v>434</v>
      </c>
      <c r="D8" s="678" t="s">
        <v>435</v>
      </c>
      <c r="E8" s="678" t="s">
        <v>436</v>
      </c>
      <c r="F8" s="678" t="s">
        <v>437</v>
      </c>
    </row>
    <row r="9" spans="1:6" ht="15">
      <c r="A9" s="686"/>
      <c r="B9" s="692" t="s">
        <v>438</v>
      </c>
      <c r="C9" s="677" t="s">
        <v>439</v>
      </c>
      <c r="D9" s="678" t="s">
        <v>440</v>
      </c>
      <c r="E9" s="678" t="s">
        <v>440</v>
      </c>
      <c r="F9" s="678" t="s">
        <v>440</v>
      </c>
    </row>
    <row r="10" spans="1:6" ht="15">
      <c r="A10" s="686"/>
      <c r="B10" s="692" t="s">
        <v>441</v>
      </c>
      <c r="C10" s="684" t="s">
        <v>442</v>
      </c>
      <c r="D10" s="678" t="s">
        <v>441</v>
      </c>
      <c r="E10" s="678" t="s">
        <v>441</v>
      </c>
      <c r="F10" s="678" t="s">
        <v>441</v>
      </c>
    </row>
    <row r="11" spans="1:6" ht="15">
      <c r="A11" s="686"/>
      <c r="B11" s="692">
        <v>4</v>
      </c>
      <c r="C11" s="677" t="s">
        <v>443</v>
      </c>
      <c r="D11" s="678" t="s">
        <v>444</v>
      </c>
      <c r="E11" s="678" t="s">
        <v>445</v>
      </c>
      <c r="F11" s="678" t="s">
        <v>446</v>
      </c>
    </row>
    <row r="12" spans="1:6" ht="15">
      <c r="A12" s="686"/>
      <c r="B12" s="692">
        <v>5</v>
      </c>
      <c r="C12" s="677" t="s">
        <v>447</v>
      </c>
      <c r="D12" s="678" t="s">
        <v>444</v>
      </c>
      <c r="E12" s="678" t="s">
        <v>445</v>
      </c>
      <c r="F12" s="678" t="s">
        <v>446</v>
      </c>
    </row>
    <row r="13" spans="1:6" ht="15">
      <c r="A13" s="686"/>
      <c r="B13" s="692">
        <v>6</v>
      </c>
      <c r="C13" s="677" t="s">
        <v>448</v>
      </c>
      <c r="D13" s="678" t="s">
        <v>449</v>
      </c>
      <c r="E13" s="678" t="s">
        <v>449</v>
      </c>
      <c r="F13" s="678" t="s">
        <v>449</v>
      </c>
    </row>
    <row r="14" spans="1:6" ht="15">
      <c r="A14" s="686"/>
      <c r="B14" s="692">
        <v>7</v>
      </c>
      <c r="C14" s="677" t="s">
        <v>450</v>
      </c>
      <c r="D14" s="678" t="s">
        <v>451</v>
      </c>
      <c r="E14" s="678" t="s">
        <v>452</v>
      </c>
      <c r="F14" s="682" t="s">
        <v>452</v>
      </c>
    </row>
    <row r="15" spans="1:6" ht="15">
      <c r="A15" s="686"/>
      <c r="B15" s="692">
        <v>8</v>
      </c>
      <c r="C15" s="677" t="s">
        <v>453</v>
      </c>
      <c r="D15" s="678">
        <v>170</v>
      </c>
      <c r="E15" s="678">
        <v>60</v>
      </c>
      <c r="F15" s="683">
        <v>70</v>
      </c>
    </row>
    <row r="16" spans="1:6" ht="15">
      <c r="A16" s="686"/>
      <c r="B16" s="692">
        <v>9</v>
      </c>
      <c r="C16" s="677" t="s">
        <v>454</v>
      </c>
      <c r="D16" s="678" t="s">
        <v>440</v>
      </c>
      <c r="E16" s="678" t="s">
        <v>455</v>
      </c>
      <c r="F16" s="678" t="s">
        <v>456</v>
      </c>
    </row>
    <row r="17" spans="1:6" ht="15">
      <c r="A17" s="686"/>
      <c r="B17" s="692" t="s">
        <v>457</v>
      </c>
      <c r="C17" s="677" t="s">
        <v>458</v>
      </c>
      <c r="D17" s="678" t="s">
        <v>440</v>
      </c>
      <c r="E17" s="678" t="s">
        <v>459</v>
      </c>
      <c r="F17" s="678" t="s">
        <v>460</v>
      </c>
    </row>
    <row r="18" spans="1:6" s="695" customFormat="1" ht="15">
      <c r="A18" s="686"/>
      <c r="B18" s="692" t="s">
        <v>461</v>
      </c>
      <c r="C18" s="677" t="s">
        <v>462</v>
      </c>
      <c r="D18" s="678" t="s">
        <v>440</v>
      </c>
      <c r="E18" s="678">
        <v>100</v>
      </c>
      <c r="F18" s="678">
        <v>100</v>
      </c>
    </row>
    <row r="19" spans="1:6" ht="15">
      <c r="A19" s="686"/>
      <c r="B19" s="692">
        <v>10</v>
      </c>
      <c r="C19" s="677" t="s">
        <v>463</v>
      </c>
      <c r="D19" s="678" t="s">
        <v>464</v>
      </c>
      <c r="E19" s="678" t="s">
        <v>464</v>
      </c>
      <c r="F19" s="678" t="s">
        <v>465</v>
      </c>
    </row>
    <row r="20" spans="1:6" ht="15">
      <c r="A20" s="686"/>
      <c r="B20" s="692">
        <v>11</v>
      </c>
      <c r="C20" s="677" t="s">
        <v>466</v>
      </c>
      <c r="D20" s="678" t="s">
        <v>440</v>
      </c>
      <c r="E20" s="678" t="s">
        <v>467</v>
      </c>
      <c r="F20" s="678" t="s">
        <v>468</v>
      </c>
    </row>
    <row r="21" spans="1:6" ht="15">
      <c r="A21" s="686"/>
      <c r="B21" s="692">
        <v>12</v>
      </c>
      <c r="C21" s="677" t="s">
        <v>469</v>
      </c>
      <c r="D21" s="678" t="s">
        <v>470</v>
      </c>
      <c r="E21" s="678" t="s">
        <v>470</v>
      </c>
      <c r="F21" s="678" t="s">
        <v>471</v>
      </c>
    </row>
    <row r="22" spans="1:6" ht="15">
      <c r="A22" s="686"/>
      <c r="B22" s="692">
        <v>13</v>
      </c>
      <c r="C22" s="677" t="s">
        <v>472</v>
      </c>
      <c r="D22" s="678" t="s">
        <v>473</v>
      </c>
      <c r="E22" s="678" t="s">
        <v>474</v>
      </c>
      <c r="F22" s="678" t="s">
        <v>475</v>
      </c>
    </row>
    <row r="23" spans="1:6" ht="15">
      <c r="A23" s="686"/>
      <c r="B23" s="692">
        <v>14</v>
      </c>
      <c r="C23" s="677" t="s">
        <v>476</v>
      </c>
      <c r="D23" s="678" t="s">
        <v>477</v>
      </c>
      <c r="E23" s="678" t="s">
        <v>478</v>
      </c>
      <c r="F23" s="678" t="s">
        <v>478</v>
      </c>
    </row>
    <row r="24" spans="1:6" ht="29.25">
      <c r="A24" s="686"/>
      <c r="B24" s="692">
        <v>15</v>
      </c>
      <c r="C24" s="677" t="s">
        <v>479</v>
      </c>
      <c r="D24" s="680" t="s">
        <v>440</v>
      </c>
      <c r="E24" s="680" t="s">
        <v>480</v>
      </c>
      <c r="F24" s="680" t="s">
        <v>481</v>
      </c>
    </row>
    <row r="25" spans="1:6" ht="15">
      <c r="A25" s="686"/>
      <c r="B25" s="692">
        <v>16</v>
      </c>
      <c r="C25" s="677" t="s">
        <v>482</v>
      </c>
      <c r="D25" s="678" t="s">
        <v>440</v>
      </c>
      <c r="E25" s="678" t="s">
        <v>483</v>
      </c>
      <c r="F25" s="678" t="s">
        <v>483</v>
      </c>
    </row>
    <row r="26" spans="1:6" ht="15">
      <c r="A26" s="686"/>
      <c r="B26" s="692" t="s">
        <v>441</v>
      </c>
      <c r="C26" s="684" t="s">
        <v>484</v>
      </c>
      <c r="D26" s="681" t="s">
        <v>441</v>
      </c>
      <c r="E26" s="681" t="s">
        <v>441</v>
      </c>
      <c r="F26" s="681" t="s">
        <v>441</v>
      </c>
    </row>
    <row r="27" spans="1:6" ht="15">
      <c r="A27" s="686"/>
      <c r="B27" s="692">
        <v>17</v>
      </c>
      <c r="C27" s="677" t="s">
        <v>485</v>
      </c>
      <c r="D27" s="678" t="s">
        <v>440</v>
      </c>
      <c r="E27" s="678" t="s">
        <v>486</v>
      </c>
      <c r="F27" s="678" t="s">
        <v>486</v>
      </c>
    </row>
    <row r="28" spans="1:6" ht="29.25">
      <c r="A28" s="686"/>
      <c r="B28" s="692">
        <v>18</v>
      </c>
      <c r="C28" s="677" t="s">
        <v>487</v>
      </c>
      <c r="D28" s="680" t="s">
        <v>440</v>
      </c>
      <c r="E28" s="680" t="s">
        <v>488</v>
      </c>
      <c r="F28" s="680" t="s">
        <v>489</v>
      </c>
    </row>
    <row r="29" spans="1:6" s="696" customFormat="1" ht="15">
      <c r="A29" s="686"/>
      <c r="B29" s="692">
        <v>19</v>
      </c>
      <c r="C29" s="677" t="s">
        <v>490</v>
      </c>
      <c r="D29" s="678" t="s">
        <v>440</v>
      </c>
      <c r="E29" s="678" t="s">
        <v>477</v>
      </c>
      <c r="F29" s="678" t="s">
        <v>477</v>
      </c>
    </row>
    <row r="30" spans="1:6" ht="15">
      <c r="A30" s="686"/>
      <c r="B30" s="692" t="s">
        <v>322</v>
      </c>
      <c r="C30" s="677" t="s">
        <v>491</v>
      </c>
      <c r="D30" s="678" t="s">
        <v>492</v>
      </c>
      <c r="E30" s="678" t="s">
        <v>492</v>
      </c>
      <c r="F30" s="678" t="s">
        <v>493</v>
      </c>
    </row>
    <row r="31" spans="1:6" ht="15">
      <c r="A31" s="686"/>
      <c r="B31" s="692" t="s">
        <v>324</v>
      </c>
      <c r="C31" s="677" t="s">
        <v>494</v>
      </c>
      <c r="D31" s="678" t="s">
        <v>492</v>
      </c>
      <c r="E31" s="678" t="s">
        <v>492</v>
      </c>
      <c r="F31" s="678" t="s">
        <v>493</v>
      </c>
    </row>
    <row r="32" spans="1:6" ht="15">
      <c r="A32" s="686"/>
      <c r="B32" s="692">
        <v>21</v>
      </c>
      <c r="C32" s="677" t="s">
        <v>495</v>
      </c>
      <c r="D32" s="678" t="s">
        <v>440</v>
      </c>
      <c r="E32" s="678" t="s">
        <v>477</v>
      </c>
      <c r="F32" s="678" t="s">
        <v>477</v>
      </c>
    </row>
    <row r="33" spans="1:6" ht="15">
      <c r="A33" s="686"/>
      <c r="B33" s="692">
        <v>22</v>
      </c>
      <c r="C33" s="677" t="s">
        <v>496</v>
      </c>
      <c r="D33" s="678" t="s">
        <v>440</v>
      </c>
      <c r="E33" s="678" t="s">
        <v>497</v>
      </c>
      <c r="F33" s="678" t="s">
        <v>497</v>
      </c>
    </row>
    <row r="34" spans="1:6" ht="15">
      <c r="A34" s="686"/>
      <c r="B34" s="692">
        <v>23</v>
      </c>
      <c r="C34" s="677" t="s">
        <v>498</v>
      </c>
      <c r="D34" s="678" t="s">
        <v>440</v>
      </c>
      <c r="E34" s="678" t="s">
        <v>499</v>
      </c>
      <c r="F34" s="678" t="s">
        <v>499</v>
      </c>
    </row>
    <row r="35" spans="1:6" ht="15">
      <c r="A35" s="686"/>
      <c r="B35" s="692">
        <v>24</v>
      </c>
      <c r="C35" s="677" t="s">
        <v>500</v>
      </c>
      <c r="D35" s="678" t="s">
        <v>440</v>
      </c>
      <c r="E35" s="678" t="s">
        <v>440</v>
      </c>
      <c r="F35" s="678" t="s">
        <v>440</v>
      </c>
    </row>
    <row r="36" spans="1:6" ht="15">
      <c r="A36" s="686"/>
      <c r="B36" s="692">
        <v>25</v>
      </c>
      <c r="C36" s="677" t="s">
        <v>501</v>
      </c>
      <c r="D36" s="678" t="s">
        <v>440</v>
      </c>
      <c r="E36" s="678" t="s">
        <v>440</v>
      </c>
      <c r="F36" s="678" t="s">
        <v>440</v>
      </c>
    </row>
    <row r="37" spans="1:6" ht="15">
      <c r="A37" s="686"/>
      <c r="B37" s="692">
        <v>26</v>
      </c>
      <c r="C37" s="677" t="s">
        <v>502</v>
      </c>
      <c r="D37" s="678" t="s">
        <v>440</v>
      </c>
      <c r="E37" s="678" t="s">
        <v>440</v>
      </c>
      <c r="F37" s="678" t="s">
        <v>440</v>
      </c>
    </row>
    <row r="38" spans="1:6" ht="15">
      <c r="A38" s="686"/>
      <c r="B38" s="692">
        <v>27</v>
      </c>
      <c r="C38" s="677" t="s">
        <v>503</v>
      </c>
      <c r="D38" s="678" t="s">
        <v>440</v>
      </c>
      <c r="E38" s="678" t="s">
        <v>440</v>
      </c>
      <c r="F38" s="678" t="s">
        <v>440</v>
      </c>
    </row>
    <row r="39" spans="1:6" ht="15">
      <c r="A39" s="686"/>
      <c r="B39" s="692">
        <v>28</v>
      </c>
      <c r="C39" s="677" t="s">
        <v>504</v>
      </c>
      <c r="D39" s="678" t="s">
        <v>440</v>
      </c>
      <c r="E39" s="678" t="s">
        <v>440</v>
      </c>
      <c r="F39" s="678" t="s">
        <v>440</v>
      </c>
    </row>
    <row r="40" spans="1:6" ht="15">
      <c r="A40" s="686"/>
      <c r="B40" s="692">
        <v>29</v>
      </c>
      <c r="C40" s="677" t="s">
        <v>505</v>
      </c>
      <c r="D40" s="678" t="s">
        <v>440</v>
      </c>
      <c r="E40" s="678" t="s">
        <v>440</v>
      </c>
      <c r="F40" s="678" t="s">
        <v>440</v>
      </c>
    </row>
    <row r="41" spans="1:6" ht="15">
      <c r="A41" s="686"/>
      <c r="B41" s="692">
        <v>30</v>
      </c>
      <c r="C41" s="677" t="s">
        <v>506</v>
      </c>
      <c r="D41" s="678" t="s">
        <v>440</v>
      </c>
      <c r="E41" s="678" t="s">
        <v>478</v>
      </c>
      <c r="F41" s="678" t="s">
        <v>440</v>
      </c>
    </row>
    <row r="42" spans="1:6" ht="86.25">
      <c r="A42" s="686"/>
      <c r="B42" s="692">
        <v>31</v>
      </c>
      <c r="C42" s="677" t="s">
        <v>507</v>
      </c>
      <c r="D42" s="680" t="s">
        <v>440</v>
      </c>
      <c r="E42" s="680" t="s">
        <v>508</v>
      </c>
      <c r="F42" s="680" t="s">
        <v>440</v>
      </c>
    </row>
    <row r="43" spans="1:6" ht="15">
      <c r="A43" s="686"/>
      <c r="B43" s="692">
        <v>32</v>
      </c>
      <c r="C43" s="677" t="s">
        <v>509</v>
      </c>
      <c r="D43" s="678" t="s">
        <v>440</v>
      </c>
      <c r="E43" s="678" t="s">
        <v>510</v>
      </c>
      <c r="F43" s="678" t="s">
        <v>440</v>
      </c>
    </row>
    <row r="44" spans="1:6" ht="15">
      <c r="A44" s="686"/>
      <c r="B44" s="692">
        <v>33</v>
      </c>
      <c r="C44" s="677" t="s">
        <v>511</v>
      </c>
      <c r="D44" s="678" t="s">
        <v>440</v>
      </c>
      <c r="E44" s="678" t="s">
        <v>512</v>
      </c>
      <c r="F44" s="678" t="s">
        <v>440</v>
      </c>
    </row>
    <row r="45" spans="1:6" ht="15">
      <c r="A45" s="686"/>
      <c r="B45" s="692">
        <v>34</v>
      </c>
      <c r="C45" s="677" t="s">
        <v>513</v>
      </c>
      <c r="D45" s="678" t="s">
        <v>440</v>
      </c>
      <c r="E45" s="678" t="s">
        <v>514</v>
      </c>
      <c r="F45" s="678" t="s">
        <v>440</v>
      </c>
    </row>
    <row r="46" spans="1:6" ht="15">
      <c r="A46" s="686"/>
      <c r="B46" s="692" t="s">
        <v>515</v>
      </c>
      <c r="C46" s="677" t="s">
        <v>516</v>
      </c>
      <c r="D46" s="678" t="s">
        <v>440</v>
      </c>
      <c r="E46" s="678" t="s">
        <v>440</v>
      </c>
      <c r="F46" s="678" t="s">
        <v>440</v>
      </c>
    </row>
    <row r="47" spans="1:6" ht="15">
      <c r="A47" s="686"/>
      <c r="B47" s="692" t="s">
        <v>517</v>
      </c>
      <c r="C47" s="677" t="s">
        <v>518</v>
      </c>
      <c r="D47" s="678" t="s">
        <v>519</v>
      </c>
      <c r="E47" s="678" t="s">
        <v>520</v>
      </c>
      <c r="F47" s="678" t="s">
        <v>521</v>
      </c>
    </row>
    <row r="48" spans="1:6" ht="15">
      <c r="A48" s="686"/>
      <c r="B48" s="692">
        <v>35</v>
      </c>
      <c r="C48" s="677" t="s">
        <v>522</v>
      </c>
      <c r="D48" s="678" t="s">
        <v>445</v>
      </c>
      <c r="E48" s="678" t="s">
        <v>446</v>
      </c>
      <c r="F48" s="678" t="s">
        <v>523</v>
      </c>
    </row>
    <row r="49" spans="1:6" ht="15">
      <c r="A49" s="686"/>
      <c r="B49" s="692">
        <v>36</v>
      </c>
      <c r="C49" s="677" t="s">
        <v>524</v>
      </c>
      <c r="D49" s="678" t="s">
        <v>477</v>
      </c>
      <c r="E49" s="678" t="s">
        <v>477</v>
      </c>
      <c r="F49" s="678" t="s">
        <v>440</v>
      </c>
    </row>
    <row r="50" spans="1:6" ht="15">
      <c r="A50" s="686"/>
      <c r="B50" s="692">
        <v>37</v>
      </c>
      <c r="C50" s="677" t="s">
        <v>525</v>
      </c>
      <c r="D50" s="678" t="s">
        <v>440</v>
      </c>
      <c r="E50" s="678" t="s">
        <v>440</v>
      </c>
      <c r="F50" s="678" t="s">
        <v>440</v>
      </c>
    </row>
    <row r="51" spans="1:6" ht="15">
      <c r="A51" s="686"/>
      <c r="B51" s="692" t="s">
        <v>526</v>
      </c>
      <c r="C51" s="677" t="s">
        <v>527</v>
      </c>
      <c r="D51" s="678" t="s">
        <v>440</v>
      </c>
      <c r="E51" s="678" t="s">
        <v>440</v>
      </c>
      <c r="F51" s="678" t="s">
        <v>440</v>
      </c>
    </row>
    <row r="52" spans="1:6" ht="14.25" customHeight="1">
      <c r="A52" s="686"/>
      <c r="B52" s="735" t="s">
        <v>528</v>
      </c>
      <c r="C52" s="736"/>
      <c r="D52" s="737"/>
      <c r="E52" s="690"/>
      <c r="F52" s="690"/>
    </row>
    <row r="53" spans="1:6" ht="15">
      <c r="A53" s="686"/>
      <c r="B53" s="738"/>
      <c r="C53" s="739"/>
      <c r="D53" s="740"/>
      <c r="E53" s="690"/>
      <c r="F53" s="690"/>
    </row>
    <row r="54" spans="1:6">
      <c r="B54" s="741"/>
      <c r="C54" s="742"/>
      <c r="D54" s="743"/>
    </row>
    <row r="55" spans="1:6">
      <c r="B55" s="693"/>
    </row>
    <row r="56" spans="1:6">
      <c r="B56" s="693"/>
    </row>
    <row r="60" spans="1:6" ht="6" customHeight="1"/>
  </sheetData>
  <mergeCells count="2">
    <mergeCell ref="E4:F4"/>
    <mergeCell ref="B52:D54"/>
  </mergeCells>
  <pageMargins left="0.7" right="0.7" top="0.75" bottom="0.75" header="0.3" footer="0.3"/>
  <pageSetup paperSize="9" scale="46"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1CB5-0752-4BFF-BBBC-69647DA7BA75}">
  <dimension ref="A1:D9"/>
  <sheetViews>
    <sheetView zoomScaleNormal="100" workbookViewId="0">
      <selection activeCell="J28" sqref="J28"/>
    </sheetView>
  </sheetViews>
  <sheetFormatPr defaultColWidth="7.625" defaultRowHeight="14.25"/>
  <cols>
    <col min="1" max="1" width="9.875" style="90" bestFit="1" customWidth="1"/>
    <col min="2" max="2" width="91" bestFit="1" customWidth="1"/>
  </cols>
  <sheetData>
    <row r="1" spans="1:4" s="101" customFormat="1" ht="15">
      <c r="A1" s="21">
        <v>2</v>
      </c>
      <c r="B1" s="13" t="s">
        <v>13</v>
      </c>
      <c r="C1" s="100"/>
      <c r="D1" s="100"/>
    </row>
    <row r="2" spans="1:4" s="101" customFormat="1" ht="15">
      <c r="A2" s="104" t="s">
        <v>22</v>
      </c>
      <c r="B2" s="13" t="s">
        <v>23</v>
      </c>
      <c r="C2" s="100"/>
      <c r="D2" s="100"/>
    </row>
    <row r="3" spans="1:4">
      <c r="A3" s="8" t="s">
        <v>24</v>
      </c>
      <c r="B3" s="89" t="s">
        <v>25</v>
      </c>
      <c r="C3" s="99"/>
      <c r="D3" s="99"/>
    </row>
    <row r="4" spans="1:4" s="1" customFormat="1">
      <c r="A4" s="8" t="s">
        <v>26</v>
      </c>
      <c r="B4" s="89" t="s">
        <v>27</v>
      </c>
      <c r="C4" s="99"/>
      <c r="D4" s="99"/>
    </row>
    <row r="5" spans="1:4" s="1" customFormat="1">
      <c r="A5" s="8" t="s">
        <v>28</v>
      </c>
      <c r="B5" s="89" t="s">
        <v>29</v>
      </c>
      <c r="C5" s="99"/>
      <c r="D5" s="99"/>
    </row>
    <row r="6" spans="1:4" s="1" customFormat="1">
      <c r="A6" s="9" t="s">
        <v>30</v>
      </c>
      <c r="B6" s="9" t="s">
        <v>31</v>
      </c>
      <c r="C6" s="99"/>
      <c r="D6" s="99"/>
    </row>
    <row r="9" spans="1:4">
      <c r="B9" s="28"/>
      <c r="C9" s="28"/>
    </row>
  </sheetData>
  <hyperlinks>
    <hyperlink ref="B3" location="'Table 2.3.1'!A1" display="Overview of total risk exposure amounts (EU OV1)" xr:uid="{0D12E8E1-492E-4388-AEFF-FDB11E89256F}"/>
    <hyperlink ref="B4" location="'Table 2.3.2'!A1" display="Insurance participations (EU INS1)" xr:uid="{FF3C9F7C-3295-4F18-8505-9BD243DFE4B6}"/>
    <hyperlink ref="B5" location="'Table 2.3.3'!A1" display="Financial conglomerates information on own funds and capital adequacy ratio (EU INS2)" xr:uid="{7B34C2D7-3486-49F1-9C78-768A954700F5}"/>
    <hyperlink ref="A3" location="'Table 2.3.1'!A1" display="Table 2.3.1" xr:uid="{01609A71-C767-4F38-9473-43C8333413DD}"/>
    <hyperlink ref="A4" location="'Table 2.3.2'!A1" display="Table 2.3.2" xr:uid="{E5B875C6-987A-4056-9216-1B1F2F7C9987}"/>
    <hyperlink ref="A5" location="'Table 2.3.3'!A1" display="Table 2.3.3" xr:uid="{7B0FC4F2-AAFA-445C-BEDC-6A324E46DD57}"/>
  </hyperlinks>
  <pageMargins left="0.7" right="0.7" top="0.75" bottom="0.75" header="0.3" footer="0.3"/>
  <pageSetup paperSize="9" orientation="landscape" r:id="rId1"/>
  <ignoredErrors>
    <ignoredError sqref="A2"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FCB84-FDF8-4867-B25C-E17C9244833D}">
  <dimension ref="A1:F47"/>
  <sheetViews>
    <sheetView topLeftCell="A2" zoomScaleNormal="100" workbookViewId="0">
      <selection activeCell="F46" sqref="F46"/>
    </sheetView>
  </sheetViews>
  <sheetFormatPr defaultColWidth="8.125" defaultRowHeight="14.25"/>
  <cols>
    <col min="1" max="1" width="9" customWidth="1"/>
    <col min="2" max="2" width="51" customWidth="1"/>
    <col min="3" max="5" width="25.125" style="130" customWidth="1"/>
  </cols>
  <sheetData>
    <row r="1" spans="1:6" ht="20.25">
      <c r="A1" s="26" t="s">
        <v>25</v>
      </c>
      <c r="B1" s="26"/>
      <c r="C1" s="26"/>
      <c r="D1" s="26"/>
      <c r="E1" s="26"/>
    </row>
    <row r="2" spans="1:6" ht="15">
      <c r="A2" s="744" t="s">
        <v>196</v>
      </c>
      <c r="B2" s="744"/>
      <c r="C2" s="744"/>
      <c r="D2" s="744"/>
      <c r="E2" s="744"/>
    </row>
    <row r="4" spans="1:6" ht="28.5">
      <c r="A4" s="131"/>
      <c r="B4" s="132"/>
      <c r="C4" s="745" t="s">
        <v>529</v>
      </c>
      <c r="D4" s="745"/>
      <c r="E4" s="48" t="s">
        <v>530</v>
      </c>
    </row>
    <row r="5" spans="1:6">
      <c r="A5" s="131"/>
      <c r="B5" s="132"/>
      <c r="C5" s="48" t="s">
        <v>197</v>
      </c>
      <c r="D5" s="48" t="s">
        <v>531</v>
      </c>
      <c r="E5" s="48" t="s">
        <v>198</v>
      </c>
    </row>
    <row r="6" spans="1:6" ht="15">
      <c r="A6" s="133"/>
      <c r="B6" s="134"/>
      <c r="C6" s="135" t="s">
        <v>200</v>
      </c>
      <c r="D6" s="135" t="s">
        <v>202</v>
      </c>
      <c r="E6" s="135" t="s">
        <v>200</v>
      </c>
    </row>
    <row r="7" spans="1:6">
      <c r="A7" s="35">
        <v>1</v>
      </c>
      <c r="B7" s="42" t="s">
        <v>532</v>
      </c>
      <c r="C7" s="45">
        <v>2574.3000000000002</v>
      </c>
      <c r="D7" s="45">
        <v>2323.8000000000002</v>
      </c>
      <c r="E7" s="113">
        <v>205.9</v>
      </c>
      <c r="F7" s="136"/>
    </row>
    <row r="8" spans="1:6">
      <c r="A8" s="35">
        <v>2</v>
      </c>
      <c r="B8" s="47" t="s">
        <v>533</v>
      </c>
      <c r="C8" s="45">
        <v>727.5</v>
      </c>
      <c r="D8" s="45">
        <v>607.79999999999995</v>
      </c>
      <c r="E8" s="113">
        <v>58.2</v>
      </c>
    </row>
    <row r="9" spans="1:6">
      <c r="A9" s="35">
        <v>3</v>
      </c>
      <c r="B9" s="47" t="s">
        <v>534</v>
      </c>
      <c r="C9" s="45">
        <v>1144.5999999999999</v>
      </c>
      <c r="D9" s="45">
        <v>1018.4</v>
      </c>
      <c r="E9" s="113">
        <v>91.6</v>
      </c>
    </row>
    <row r="10" spans="1:6" hidden="1">
      <c r="A10" s="35">
        <v>4</v>
      </c>
      <c r="B10" s="47" t="s">
        <v>535</v>
      </c>
      <c r="C10" s="45"/>
      <c r="D10" s="45">
        <v>0</v>
      </c>
      <c r="E10" s="113"/>
    </row>
    <row r="11" spans="1:6" ht="28.5">
      <c r="A11" s="35" t="s">
        <v>536</v>
      </c>
      <c r="B11" s="47" t="s">
        <v>537</v>
      </c>
      <c r="C11" s="45">
        <v>26</v>
      </c>
      <c r="D11" s="45">
        <v>30.8</v>
      </c>
      <c r="E11" s="113">
        <v>2.1</v>
      </c>
    </row>
    <row r="12" spans="1:6">
      <c r="A12" s="35">
        <v>5</v>
      </c>
      <c r="B12" s="47" t="s">
        <v>538</v>
      </c>
      <c r="C12" s="45">
        <v>577.6</v>
      </c>
      <c r="D12" s="45">
        <v>583.70000000000005</v>
      </c>
      <c r="E12" s="113">
        <v>46.2</v>
      </c>
    </row>
    <row r="13" spans="1:6">
      <c r="A13" s="35">
        <v>6</v>
      </c>
      <c r="B13" s="42" t="s">
        <v>539</v>
      </c>
      <c r="C13" s="45">
        <v>21.2</v>
      </c>
      <c r="D13" s="45">
        <v>25.9</v>
      </c>
      <c r="E13" s="113">
        <v>1.7</v>
      </c>
      <c r="F13" s="136"/>
    </row>
    <row r="14" spans="1:6">
      <c r="A14" s="35">
        <v>7</v>
      </c>
      <c r="B14" s="47" t="s">
        <v>533</v>
      </c>
      <c r="C14" s="45">
        <v>7.2</v>
      </c>
      <c r="D14" s="45">
        <v>11.3</v>
      </c>
      <c r="E14" s="113">
        <v>0.6</v>
      </c>
    </row>
    <row r="15" spans="1:6" hidden="1">
      <c r="A15" s="35">
        <v>8</v>
      </c>
      <c r="B15" s="47" t="s">
        <v>540</v>
      </c>
      <c r="C15" s="45"/>
      <c r="D15" s="45">
        <v>0</v>
      </c>
      <c r="E15" s="113"/>
    </row>
    <row r="16" spans="1:6">
      <c r="A16" s="35" t="s">
        <v>541</v>
      </c>
      <c r="B16" s="47" t="s">
        <v>542</v>
      </c>
      <c r="C16" s="45">
        <v>0.1</v>
      </c>
      <c r="D16" s="45">
        <v>0</v>
      </c>
      <c r="E16" s="113">
        <v>0</v>
      </c>
    </row>
    <row r="17" spans="1:6">
      <c r="A17" s="35" t="s">
        <v>543</v>
      </c>
      <c r="B17" s="47" t="s">
        <v>544</v>
      </c>
      <c r="C17" s="45">
        <v>13.8</v>
      </c>
      <c r="D17" s="45">
        <v>14.6</v>
      </c>
      <c r="E17" s="113">
        <v>1.1000000000000001</v>
      </c>
    </row>
    <row r="18" spans="1:6" hidden="1">
      <c r="A18" s="35">
        <v>9</v>
      </c>
      <c r="B18" s="47" t="s">
        <v>545</v>
      </c>
      <c r="C18" s="45"/>
      <c r="D18" s="45">
        <v>0</v>
      </c>
      <c r="E18" s="113"/>
    </row>
    <row r="19" spans="1:6" hidden="1">
      <c r="A19" s="35">
        <v>10</v>
      </c>
      <c r="B19" s="47" t="s">
        <v>309</v>
      </c>
      <c r="C19" s="137"/>
      <c r="D19" s="137"/>
      <c r="E19" s="138"/>
    </row>
    <row r="20" spans="1:6" hidden="1">
      <c r="A20" s="35">
        <v>11</v>
      </c>
      <c r="B20" s="47" t="s">
        <v>309</v>
      </c>
      <c r="C20" s="137"/>
      <c r="D20" s="137"/>
      <c r="E20" s="138"/>
    </row>
    <row r="21" spans="1:6" hidden="1">
      <c r="A21" s="35">
        <v>12</v>
      </c>
      <c r="B21" s="47" t="s">
        <v>309</v>
      </c>
      <c r="C21" s="137"/>
      <c r="D21" s="137"/>
      <c r="E21" s="138"/>
    </row>
    <row r="22" spans="1:6" hidden="1">
      <c r="A22" s="35">
        <v>13</v>
      </c>
      <c r="B22" s="47" t="s">
        <v>309</v>
      </c>
      <c r="C22" s="137"/>
      <c r="D22" s="137"/>
      <c r="E22" s="138"/>
    </row>
    <row r="23" spans="1:6" hidden="1">
      <c r="A23" s="35">
        <v>14</v>
      </c>
      <c r="B23" s="47" t="s">
        <v>309</v>
      </c>
      <c r="C23" s="137"/>
      <c r="D23" s="137"/>
      <c r="E23" s="138"/>
    </row>
    <row r="24" spans="1:6">
      <c r="A24" s="35">
        <v>15</v>
      </c>
      <c r="B24" s="42" t="s">
        <v>546</v>
      </c>
      <c r="C24" s="113">
        <v>0</v>
      </c>
      <c r="D24" s="113">
        <v>0</v>
      </c>
      <c r="E24" s="113">
        <v>0</v>
      </c>
      <c r="F24" s="139"/>
    </row>
    <row r="25" spans="1:6" ht="28.5" hidden="1">
      <c r="A25" s="35">
        <v>16</v>
      </c>
      <c r="B25" s="42" t="s">
        <v>547</v>
      </c>
      <c r="C25" s="113"/>
      <c r="D25" s="113">
        <v>0</v>
      </c>
      <c r="E25" s="113"/>
    </row>
    <row r="26" spans="1:6" hidden="1">
      <c r="A26" s="35">
        <v>17</v>
      </c>
      <c r="B26" s="47" t="s">
        <v>548</v>
      </c>
      <c r="C26" s="37"/>
      <c r="D26" s="37">
        <v>0</v>
      </c>
      <c r="E26" s="140"/>
    </row>
    <row r="27" spans="1:6" hidden="1">
      <c r="A27" s="35">
        <v>18</v>
      </c>
      <c r="B27" s="47" t="s">
        <v>549</v>
      </c>
      <c r="C27" s="37"/>
      <c r="D27" s="37">
        <v>0</v>
      </c>
      <c r="E27" s="140"/>
    </row>
    <row r="28" spans="1:6" hidden="1">
      <c r="A28" s="35">
        <v>19</v>
      </c>
      <c r="B28" s="47" t="s">
        <v>550</v>
      </c>
      <c r="C28" s="37"/>
      <c r="D28" s="37">
        <v>0</v>
      </c>
      <c r="E28" s="140"/>
    </row>
    <row r="29" spans="1:6" hidden="1">
      <c r="A29" s="35" t="s">
        <v>551</v>
      </c>
      <c r="B29" s="47" t="s">
        <v>552</v>
      </c>
      <c r="C29" s="37"/>
      <c r="D29" s="37">
        <v>0</v>
      </c>
      <c r="E29" s="140"/>
    </row>
    <row r="30" spans="1:6" ht="28.5">
      <c r="A30" s="35">
        <v>20</v>
      </c>
      <c r="B30" s="42" t="s">
        <v>553</v>
      </c>
      <c r="C30" s="113">
        <v>0</v>
      </c>
      <c r="D30" s="113">
        <v>0</v>
      </c>
      <c r="E30" s="113">
        <v>0</v>
      </c>
    </row>
    <row r="31" spans="1:6">
      <c r="A31" s="35">
        <v>21</v>
      </c>
      <c r="B31" s="47" t="s">
        <v>533</v>
      </c>
      <c r="C31" s="113">
        <v>0</v>
      </c>
      <c r="D31" s="113">
        <v>0</v>
      </c>
      <c r="E31" s="113">
        <v>0</v>
      </c>
    </row>
    <row r="32" spans="1:6" hidden="1">
      <c r="A32" s="35">
        <v>22</v>
      </c>
      <c r="B32" s="47" t="s">
        <v>554</v>
      </c>
      <c r="C32" s="113"/>
      <c r="D32" s="113">
        <v>0</v>
      </c>
      <c r="E32" s="113"/>
    </row>
    <row r="33" spans="1:6" hidden="1">
      <c r="A33" s="35" t="s">
        <v>555</v>
      </c>
      <c r="B33" s="42" t="s">
        <v>556</v>
      </c>
      <c r="C33" s="113"/>
      <c r="D33" s="113">
        <v>0</v>
      </c>
      <c r="E33" s="113"/>
    </row>
    <row r="34" spans="1:6">
      <c r="A34" s="35">
        <v>23</v>
      </c>
      <c r="B34" s="42" t="s">
        <v>557</v>
      </c>
      <c r="C34" s="113">
        <v>470.7</v>
      </c>
      <c r="D34" s="113">
        <v>431.4</v>
      </c>
      <c r="E34" s="113">
        <v>37.700000000000003</v>
      </c>
      <c r="F34" s="139"/>
    </row>
    <row r="35" spans="1:6">
      <c r="A35" s="41" t="s">
        <v>558</v>
      </c>
      <c r="B35" s="47" t="s">
        <v>559</v>
      </c>
      <c r="C35" s="113">
        <v>470.7</v>
      </c>
      <c r="D35" s="113">
        <v>431.4</v>
      </c>
      <c r="E35" s="113">
        <v>37.700000000000003</v>
      </c>
    </row>
    <row r="36" spans="1:6" hidden="1">
      <c r="A36" s="35" t="s">
        <v>560</v>
      </c>
      <c r="B36" s="47" t="s">
        <v>561</v>
      </c>
      <c r="C36" s="113"/>
      <c r="D36" s="113">
        <v>0</v>
      </c>
      <c r="E36" s="113"/>
    </row>
    <row r="37" spans="1:6" hidden="1">
      <c r="A37" s="35" t="s">
        <v>562</v>
      </c>
      <c r="B37" s="47" t="s">
        <v>563</v>
      </c>
      <c r="C37" s="113"/>
      <c r="D37" s="113">
        <v>0</v>
      </c>
      <c r="E37" s="113"/>
    </row>
    <row r="38" spans="1:6" ht="30" hidden="1">
      <c r="A38" s="96">
        <v>24</v>
      </c>
      <c r="B38" s="141" t="s">
        <v>564</v>
      </c>
      <c r="C38" s="113"/>
      <c r="D38" s="113">
        <v>0</v>
      </c>
      <c r="E38" s="113"/>
    </row>
    <row r="39" spans="1:6" hidden="1">
      <c r="A39" s="41">
        <v>25</v>
      </c>
      <c r="B39" s="47" t="s">
        <v>309</v>
      </c>
      <c r="C39" s="137"/>
      <c r="D39" s="137"/>
      <c r="E39" s="138"/>
    </row>
    <row r="40" spans="1:6" hidden="1">
      <c r="A40" s="41">
        <v>26</v>
      </c>
      <c r="B40" s="47" t="s">
        <v>309</v>
      </c>
      <c r="C40" s="137"/>
      <c r="D40" s="137"/>
      <c r="E40" s="138"/>
    </row>
    <row r="41" spans="1:6" hidden="1">
      <c r="A41" s="41">
        <v>27</v>
      </c>
      <c r="B41" s="47" t="s">
        <v>309</v>
      </c>
      <c r="C41" s="137"/>
      <c r="D41" s="137"/>
      <c r="E41" s="138"/>
    </row>
    <row r="42" spans="1:6" hidden="1">
      <c r="A42" s="41">
        <v>28</v>
      </c>
      <c r="B42" s="47" t="s">
        <v>309</v>
      </c>
      <c r="C42" s="137"/>
      <c r="D42" s="137"/>
      <c r="E42" s="138"/>
    </row>
    <row r="43" spans="1:6" ht="15">
      <c r="A43" s="96">
        <v>29</v>
      </c>
      <c r="B43" s="141" t="s">
        <v>565</v>
      </c>
      <c r="C43" s="45">
        <v>3066.1</v>
      </c>
      <c r="D43" s="45">
        <v>2781.1</v>
      </c>
      <c r="E43" s="113">
        <v>245.3</v>
      </c>
      <c r="F43" s="136"/>
    </row>
    <row r="45" spans="1:6">
      <c r="A45" s="746" t="s">
        <v>2007</v>
      </c>
      <c r="B45" s="746"/>
      <c r="C45" s="746"/>
      <c r="D45" s="746"/>
      <c r="E45" s="746"/>
    </row>
    <row r="46" spans="1:6">
      <c r="A46" s="52"/>
      <c r="B46" s="52"/>
      <c r="C46" s="52"/>
      <c r="D46" s="52"/>
      <c r="E46" s="52"/>
    </row>
    <row r="47" spans="1:6" ht="49.9" customHeight="1">
      <c r="A47" s="746" t="s">
        <v>2008</v>
      </c>
      <c r="B47" s="746"/>
      <c r="C47" s="746"/>
      <c r="D47" s="746"/>
      <c r="E47" s="746"/>
    </row>
  </sheetData>
  <mergeCells count="4">
    <mergeCell ref="A2:E2"/>
    <mergeCell ref="C4:D4"/>
    <mergeCell ref="A45:E45"/>
    <mergeCell ref="A47:E47"/>
  </mergeCells>
  <pageMargins left="0.7" right="0.7" top="0.75" bottom="0.75" header="0.3" footer="0.3"/>
  <pageSetup paperSize="9" scale="8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7CE575-F828-423E-BD5F-153642F16A69}">
  <dimension ref="A1:D11"/>
  <sheetViews>
    <sheetView zoomScaleNormal="100" workbookViewId="0">
      <selection activeCell="A9" sqref="A9:D9"/>
    </sheetView>
  </sheetViews>
  <sheetFormatPr defaultColWidth="8.125" defaultRowHeight="14.25"/>
  <cols>
    <col min="1" max="1" width="4" customWidth="1"/>
    <col min="2" max="2" width="59.75" customWidth="1"/>
    <col min="3" max="3" width="18.625" customWidth="1"/>
    <col min="4" max="4" width="29" customWidth="1"/>
  </cols>
  <sheetData>
    <row r="1" spans="1:4" ht="20.25">
      <c r="A1" s="26" t="s">
        <v>27</v>
      </c>
      <c r="B1" s="26"/>
      <c r="C1" s="26"/>
      <c r="D1" s="26"/>
    </row>
    <row r="2" spans="1:4" ht="15">
      <c r="A2" s="56" t="s">
        <v>196</v>
      </c>
      <c r="B2" s="56"/>
      <c r="C2" s="56"/>
      <c r="D2" s="56"/>
    </row>
    <row r="3" spans="1:4" ht="15">
      <c r="A3" s="56" t="s">
        <v>200</v>
      </c>
      <c r="B3" s="56"/>
      <c r="C3" s="56"/>
      <c r="D3" s="56"/>
    </row>
    <row r="4" spans="1:4" ht="15">
      <c r="A4" s="56"/>
      <c r="B4" s="56"/>
      <c r="C4" s="56"/>
      <c r="D4" s="56"/>
    </row>
    <row r="5" spans="1:4">
      <c r="C5" s="48" t="s">
        <v>197</v>
      </c>
      <c r="D5" s="48" t="s">
        <v>531</v>
      </c>
    </row>
    <row r="6" spans="1:4">
      <c r="B6" s="142"/>
      <c r="C6" s="48" t="s">
        <v>566</v>
      </c>
      <c r="D6" s="48" t="s">
        <v>567</v>
      </c>
    </row>
    <row r="7" spans="1:4" ht="28.5">
      <c r="A7" s="143">
        <v>1</v>
      </c>
      <c r="B7" s="144" t="s">
        <v>568</v>
      </c>
      <c r="C7" s="113">
        <v>37.787999999999997</v>
      </c>
      <c r="D7" s="113">
        <v>94.468999999999994</v>
      </c>
    </row>
    <row r="9" spans="1:4" ht="70.900000000000006" customHeight="1">
      <c r="A9" s="746" t="s">
        <v>569</v>
      </c>
      <c r="B9" s="746"/>
      <c r="C9" s="746"/>
      <c r="D9" s="746"/>
    </row>
    <row r="10" spans="1:4" ht="15">
      <c r="B10" s="145"/>
    </row>
    <row r="11" spans="1:4">
      <c r="B11" s="146"/>
    </row>
  </sheetData>
  <mergeCells count="1">
    <mergeCell ref="A9:D9"/>
  </mergeCells>
  <pageMargins left="0.7" right="0.7" top="0.75" bottom="0.75" header="0.3" footer="0.3"/>
  <pageSetup paperSize="9" scale="72"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6214C-88B1-4D9D-8C3E-A761B96770C9}">
  <dimension ref="A1:D9"/>
  <sheetViews>
    <sheetView zoomScaleNormal="100" workbookViewId="0">
      <selection activeCell="A9" sqref="A9:C9"/>
    </sheetView>
  </sheetViews>
  <sheetFormatPr defaultColWidth="8.125" defaultRowHeight="14.25"/>
  <cols>
    <col min="1" max="1" width="5.625" customWidth="1"/>
    <col min="2" max="2" width="67" customWidth="1"/>
    <col min="3" max="4" width="25" customWidth="1"/>
  </cols>
  <sheetData>
    <row r="1" spans="1:4" ht="20.25">
      <c r="A1" s="26" t="s">
        <v>29</v>
      </c>
      <c r="B1" s="147"/>
      <c r="C1" s="147"/>
      <c r="D1" s="147"/>
    </row>
    <row r="2" spans="1:4" ht="15">
      <c r="A2" s="56" t="s">
        <v>196</v>
      </c>
      <c r="B2" s="56"/>
      <c r="C2" s="56"/>
      <c r="D2" s="56"/>
    </row>
    <row r="3" spans="1:4" ht="15">
      <c r="A3" s="56"/>
      <c r="B3" s="56"/>
      <c r="C3" s="56"/>
      <c r="D3" s="56"/>
    </row>
    <row r="4" spans="1:4">
      <c r="C4" s="48" t="s">
        <v>197</v>
      </c>
      <c r="D4" s="48" t="s">
        <v>197</v>
      </c>
    </row>
    <row r="5" spans="1:4">
      <c r="A5" s="148"/>
      <c r="B5" s="149"/>
      <c r="C5" s="48" t="s">
        <v>200</v>
      </c>
      <c r="D5" s="48" t="s">
        <v>202</v>
      </c>
    </row>
    <row r="6" spans="1:4">
      <c r="A6" s="35">
        <v>1</v>
      </c>
      <c r="B6" s="35" t="s">
        <v>570</v>
      </c>
      <c r="C6" s="113">
        <v>485.37099999999998</v>
      </c>
      <c r="D6" s="113">
        <v>434.25799999999998</v>
      </c>
    </row>
    <row r="7" spans="1:4">
      <c r="A7" s="35">
        <v>2</v>
      </c>
      <c r="B7" s="35" t="s">
        <v>571</v>
      </c>
      <c r="C7" s="43">
        <v>1.3585</v>
      </c>
      <c r="D7" s="43">
        <v>1.4645999999999999</v>
      </c>
    </row>
    <row r="9" spans="1:4" ht="94.15" customHeight="1">
      <c r="A9" s="746" t="s">
        <v>572</v>
      </c>
      <c r="B9" s="746"/>
      <c r="C9" s="746"/>
      <c r="D9" s="52"/>
    </row>
  </sheetData>
  <mergeCells count="1">
    <mergeCell ref="A9:C9"/>
  </mergeCells>
  <pageMargins left="0.7" right="0.7" top="0.75" bottom="0.75" header="0.3" footer="0.3"/>
  <pageSetup paperSize="9" scale="6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0D7C-441B-4A49-91F1-4C8F8C3B0AD9}">
  <dimension ref="A1:C7"/>
  <sheetViews>
    <sheetView topLeftCell="A2" workbookViewId="0">
      <selection activeCell="A2" sqref="A2"/>
    </sheetView>
  </sheetViews>
  <sheetFormatPr defaultColWidth="7.625" defaultRowHeight="18" customHeight="1"/>
  <cols>
    <col min="1" max="1" width="11.125" style="90" customWidth="1"/>
    <col min="2" max="2" width="85.125" customWidth="1"/>
  </cols>
  <sheetData>
    <row r="1" spans="1:3" s="101" customFormat="1" ht="15">
      <c r="A1" s="21">
        <v>2</v>
      </c>
      <c r="B1" s="13" t="s">
        <v>13</v>
      </c>
      <c r="C1" s="100"/>
    </row>
    <row r="2" spans="1:3" s="101" customFormat="1" ht="15">
      <c r="A2" s="25" t="s">
        <v>32</v>
      </c>
      <c r="B2" s="127" t="s">
        <v>33</v>
      </c>
      <c r="C2" s="100"/>
    </row>
    <row r="3" spans="1:3" ht="28.5">
      <c r="A3" s="6" t="s">
        <v>34</v>
      </c>
      <c r="B3" s="7" t="s">
        <v>35</v>
      </c>
      <c r="C3" s="99"/>
    </row>
    <row r="4" spans="1:3" ht="14.25">
      <c r="A4" s="6" t="s">
        <v>36</v>
      </c>
      <c r="B4" s="7" t="s">
        <v>37</v>
      </c>
      <c r="C4" s="99"/>
    </row>
    <row r="7" spans="1:3" ht="14.25">
      <c r="B7" s="28"/>
      <c r="C7" s="28"/>
    </row>
  </sheetData>
  <hyperlinks>
    <hyperlink ref="B4" location="'Table 2.4.2'!A1" display="Amount of institution-specific countercyclical capital buffer (EU CCyB2)" xr:uid="{4F1B50F9-011D-4BD1-824E-E5BD8E9635E8}"/>
    <hyperlink ref="B3" location="'Table 2.4.1'!A1" display="Geographical distribution of credit exposures relevant for the calculation of the countercyclical buffer (EU CCyB1)" xr:uid="{D517FF32-7411-4C7C-9F2A-D261971EE418}"/>
    <hyperlink ref="A3" location="'Table 2.4.1'!A1" display="Table 2.4.1" xr:uid="{7F7FB490-D10D-4E52-A2FE-02D285933EBB}"/>
    <hyperlink ref="A4" location="'Table 2.4.2'!A1" display="Table 2.4.2" xr:uid="{E7DF5A20-5A04-40DE-A00C-E895218BD2D5}"/>
  </hyperlinks>
  <pageMargins left="0.7" right="0.7" top="0.75" bottom="0.75" header="0.3" footer="0.3"/>
  <pageSetup paperSize="9" orientation="landscape" r:id="rId1"/>
  <ignoredErrors>
    <ignoredError sqref="A2" numberStoredAsText="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DECFD-C64D-40D9-9DB4-B018ED144A02}">
  <dimension ref="A1:P33"/>
  <sheetViews>
    <sheetView topLeftCell="A9" zoomScaleNormal="100" workbookViewId="0">
      <selection activeCell="A33" sqref="A33:O33"/>
    </sheetView>
  </sheetViews>
  <sheetFormatPr defaultColWidth="8.125" defaultRowHeight="14.25"/>
  <cols>
    <col min="1" max="1" width="4" customWidth="1"/>
    <col min="2" max="2" width="15.625" customWidth="1"/>
    <col min="3" max="4" width="12.5" customWidth="1"/>
    <col min="5" max="7" width="12.5" hidden="1" customWidth="1"/>
    <col min="8" max="9" width="12.5" customWidth="1"/>
    <col min="10" max="11" width="12.5" hidden="1" customWidth="1"/>
    <col min="12" max="15" width="12.5" customWidth="1"/>
  </cols>
  <sheetData>
    <row r="1" spans="1:16" ht="20.25">
      <c r="A1" s="128" t="s">
        <v>35</v>
      </c>
      <c r="B1" s="128"/>
      <c r="C1" s="128"/>
      <c r="D1" s="128"/>
      <c r="E1" s="128"/>
      <c r="F1" s="128"/>
      <c r="G1" s="128"/>
      <c r="H1" s="128"/>
      <c r="I1" s="128"/>
      <c r="J1" s="128"/>
      <c r="K1" s="128"/>
      <c r="L1" s="128"/>
      <c r="M1" s="128"/>
      <c r="N1" s="128"/>
      <c r="O1" s="128"/>
      <c r="P1" s="128"/>
    </row>
    <row r="2" spans="1:16" ht="15">
      <c r="A2" s="29" t="s">
        <v>200</v>
      </c>
      <c r="B2" s="29"/>
      <c r="C2" s="29"/>
      <c r="D2" s="29"/>
      <c r="E2" s="29"/>
      <c r="F2" s="29"/>
      <c r="G2" s="29"/>
      <c r="H2" s="29"/>
      <c r="I2" s="29"/>
      <c r="J2" s="29"/>
      <c r="K2" s="29"/>
      <c r="L2" s="29"/>
      <c r="M2" s="29"/>
      <c r="N2" s="29"/>
      <c r="O2" s="29"/>
    </row>
    <row r="3" spans="1:16" ht="15">
      <c r="A3" s="29" t="s">
        <v>196</v>
      </c>
      <c r="B3" s="29"/>
      <c r="C3" s="29"/>
      <c r="D3" s="29"/>
      <c r="E3" s="29"/>
      <c r="F3" s="29"/>
      <c r="G3" s="29"/>
      <c r="H3" s="29"/>
      <c r="I3" s="29"/>
      <c r="J3" s="29"/>
      <c r="K3" s="29"/>
      <c r="L3" s="29"/>
      <c r="M3" s="29"/>
      <c r="N3" s="29"/>
      <c r="O3" s="29"/>
    </row>
    <row r="5" spans="1:16">
      <c r="C5" s="151" t="s">
        <v>197</v>
      </c>
      <c r="D5" s="151" t="s">
        <v>531</v>
      </c>
      <c r="E5" s="151" t="s">
        <v>198</v>
      </c>
      <c r="F5" s="151" t="s">
        <v>573</v>
      </c>
      <c r="G5" s="151" t="s">
        <v>199</v>
      </c>
      <c r="H5" s="151" t="s">
        <v>574</v>
      </c>
      <c r="I5" s="151" t="s">
        <v>575</v>
      </c>
      <c r="J5" s="151" t="s">
        <v>576</v>
      </c>
      <c r="K5" s="151" t="s">
        <v>577</v>
      </c>
      <c r="L5" s="151" t="s">
        <v>578</v>
      </c>
      <c r="M5" s="151" t="s">
        <v>579</v>
      </c>
      <c r="N5" s="151" t="s">
        <v>580</v>
      </c>
      <c r="O5" s="151" t="s">
        <v>581</v>
      </c>
    </row>
    <row r="6" spans="1:16">
      <c r="C6" s="751" t="s">
        <v>582</v>
      </c>
      <c r="D6" s="752"/>
      <c r="E6" s="755" t="s">
        <v>583</v>
      </c>
      <c r="F6" s="756"/>
      <c r="G6" s="747" t="s">
        <v>584</v>
      </c>
      <c r="H6" s="747" t="s">
        <v>585</v>
      </c>
      <c r="I6" s="751" t="s">
        <v>586</v>
      </c>
      <c r="J6" s="759"/>
      <c r="K6" s="759"/>
      <c r="L6" s="752"/>
      <c r="M6" s="747" t="s">
        <v>587</v>
      </c>
      <c r="N6" s="747" t="s">
        <v>588</v>
      </c>
      <c r="O6" s="747" t="s">
        <v>589</v>
      </c>
    </row>
    <row r="7" spans="1:16">
      <c r="C7" s="753"/>
      <c r="D7" s="754"/>
      <c r="E7" s="757"/>
      <c r="F7" s="758"/>
      <c r="G7" s="748"/>
      <c r="H7" s="748"/>
      <c r="I7" s="753"/>
      <c r="J7" s="760"/>
      <c r="K7" s="760"/>
      <c r="L7" s="761"/>
      <c r="M7" s="748"/>
      <c r="N7" s="748"/>
      <c r="O7" s="748"/>
    </row>
    <row r="8" spans="1:16" ht="99.75">
      <c r="C8" s="151" t="s">
        <v>590</v>
      </c>
      <c r="D8" s="151" t="s">
        <v>591</v>
      </c>
      <c r="E8" s="151" t="s">
        <v>592</v>
      </c>
      <c r="F8" s="151" t="s">
        <v>593</v>
      </c>
      <c r="G8" s="749"/>
      <c r="H8" s="749"/>
      <c r="I8" s="152" t="s">
        <v>594</v>
      </c>
      <c r="J8" s="152" t="s">
        <v>583</v>
      </c>
      <c r="K8" s="152" t="s">
        <v>595</v>
      </c>
      <c r="L8" s="151" t="s">
        <v>596</v>
      </c>
      <c r="M8" s="749"/>
      <c r="N8" s="749"/>
      <c r="O8" s="749"/>
    </row>
    <row r="9" spans="1:16" ht="30">
      <c r="A9" s="153" t="s">
        <v>597</v>
      </c>
      <c r="B9" s="154" t="s">
        <v>598</v>
      </c>
      <c r="C9" s="155"/>
      <c r="D9" s="155"/>
      <c r="E9" s="155"/>
      <c r="F9" s="155"/>
      <c r="G9" s="155"/>
      <c r="H9" s="155"/>
      <c r="I9" s="155"/>
      <c r="J9" s="155"/>
      <c r="K9" s="155"/>
      <c r="L9" s="155"/>
      <c r="M9" s="155"/>
      <c r="N9" s="156"/>
      <c r="O9" s="156"/>
    </row>
    <row r="10" spans="1:16">
      <c r="A10" s="157"/>
      <c r="B10" s="158" t="s">
        <v>436</v>
      </c>
      <c r="C10" s="159">
        <v>1400.2</v>
      </c>
      <c r="D10" s="159">
        <v>6822.3540000000003</v>
      </c>
      <c r="E10" s="159"/>
      <c r="F10" s="159"/>
      <c r="G10" s="159"/>
      <c r="H10" s="160">
        <v>8222.5529999999999</v>
      </c>
      <c r="I10" s="159">
        <v>183.99600000000001</v>
      </c>
      <c r="J10" s="159"/>
      <c r="K10" s="159"/>
      <c r="L10" s="159">
        <v>183.99600000000001</v>
      </c>
      <c r="M10" s="160">
        <v>2299.9490000000001</v>
      </c>
      <c r="N10" s="161">
        <v>0.91320000000000001</v>
      </c>
      <c r="O10" s="161">
        <v>0</v>
      </c>
    </row>
    <row r="11" spans="1:16">
      <c r="A11" s="157"/>
      <c r="B11" s="158" t="s">
        <v>599</v>
      </c>
      <c r="C11" s="159">
        <v>181.511</v>
      </c>
      <c r="D11" s="159">
        <v>2.7989999999999999</v>
      </c>
      <c r="E11" s="159"/>
      <c r="F11" s="159"/>
      <c r="G11" s="159"/>
      <c r="H11" s="160">
        <v>184.31</v>
      </c>
      <c r="I11" s="159">
        <v>1.4770000000000001</v>
      </c>
      <c r="J11" s="159"/>
      <c r="K11" s="159"/>
      <c r="L11" s="159">
        <v>1.4770000000000001</v>
      </c>
      <c r="M11" s="160">
        <v>18.460999999999999</v>
      </c>
      <c r="N11" s="161">
        <v>7.3000000000000001E-3</v>
      </c>
      <c r="O11" s="161">
        <v>2.5000000000000001E-2</v>
      </c>
    </row>
    <row r="12" spans="1:16">
      <c r="A12" s="157"/>
      <c r="B12" s="158" t="s">
        <v>600</v>
      </c>
      <c r="C12" s="159">
        <v>135.06899999999999</v>
      </c>
      <c r="D12" s="159">
        <v>13.127000000000001</v>
      </c>
      <c r="E12" s="159"/>
      <c r="F12" s="159"/>
      <c r="G12" s="159"/>
      <c r="H12" s="160">
        <v>148.197</v>
      </c>
      <c r="I12" s="159">
        <v>1.234</v>
      </c>
      <c r="J12" s="159"/>
      <c r="K12" s="159"/>
      <c r="L12" s="159">
        <v>1.234</v>
      </c>
      <c r="M12" s="160">
        <v>15.423999999999999</v>
      </c>
      <c r="N12" s="161">
        <v>6.1000000000000004E-3</v>
      </c>
      <c r="O12" s="161">
        <v>0.02</v>
      </c>
    </row>
    <row r="13" spans="1:16">
      <c r="A13" s="157"/>
      <c r="B13" s="158" t="s">
        <v>601</v>
      </c>
      <c r="C13" s="162">
        <v>116.179</v>
      </c>
      <c r="D13" s="162">
        <v>1.2889999999999999</v>
      </c>
      <c r="E13" s="162"/>
      <c r="F13" s="162"/>
      <c r="G13" s="162"/>
      <c r="H13" s="160">
        <v>117.468</v>
      </c>
      <c r="I13" s="162">
        <v>0.94599999999999995</v>
      </c>
      <c r="J13" s="162"/>
      <c r="K13" s="162"/>
      <c r="L13" s="162">
        <v>0.94599999999999995</v>
      </c>
      <c r="M13" s="162">
        <v>11.821</v>
      </c>
      <c r="N13" s="163">
        <v>4.7000000000000002E-3</v>
      </c>
      <c r="O13" s="163">
        <v>5.0000000000000001E-3</v>
      </c>
    </row>
    <row r="14" spans="1:16">
      <c r="A14" s="157"/>
      <c r="B14" s="158" t="s">
        <v>602</v>
      </c>
      <c r="C14" s="159">
        <v>85.347999999999999</v>
      </c>
      <c r="D14" s="159">
        <v>4.2629999999999999</v>
      </c>
      <c r="E14" s="159"/>
      <c r="F14" s="159"/>
      <c r="G14" s="159"/>
      <c r="H14" s="160">
        <v>89.611000000000004</v>
      </c>
      <c r="I14" s="159">
        <v>0.69899999999999995</v>
      </c>
      <c r="J14" s="159"/>
      <c r="K14" s="159"/>
      <c r="L14" s="159">
        <v>0.69899999999999995</v>
      </c>
      <c r="M14" s="160">
        <v>8.7379999999999995</v>
      </c>
      <c r="N14" s="161">
        <v>3.5000000000000001E-3</v>
      </c>
      <c r="O14" s="161">
        <v>7.4999999999999997E-3</v>
      </c>
    </row>
    <row r="15" spans="1:16">
      <c r="A15" s="157"/>
      <c r="B15" s="158" t="s">
        <v>603</v>
      </c>
      <c r="C15" s="159">
        <v>60.652000000000001</v>
      </c>
      <c r="D15" s="159">
        <v>1.103</v>
      </c>
      <c r="E15" s="159"/>
      <c r="F15" s="159"/>
      <c r="G15" s="159"/>
      <c r="H15" s="160">
        <v>61.755000000000003</v>
      </c>
      <c r="I15" s="159">
        <v>0.502</v>
      </c>
      <c r="J15" s="159"/>
      <c r="K15" s="159"/>
      <c r="L15" s="159">
        <v>0.502</v>
      </c>
      <c r="M15" s="160">
        <v>6.2759999999999998</v>
      </c>
      <c r="N15" s="161">
        <v>2.5000000000000001E-3</v>
      </c>
      <c r="O15" s="161">
        <v>0.02</v>
      </c>
    </row>
    <row r="16" spans="1:16">
      <c r="A16" s="157"/>
      <c r="B16" s="158" t="s">
        <v>604</v>
      </c>
      <c r="C16" s="159">
        <v>40.728999999999999</v>
      </c>
      <c r="D16" s="159">
        <v>0</v>
      </c>
      <c r="E16" s="159"/>
      <c r="F16" s="159"/>
      <c r="G16" s="159"/>
      <c r="H16" s="160">
        <v>40.728999999999999</v>
      </c>
      <c r="I16" s="159">
        <v>0.32600000000000001</v>
      </c>
      <c r="J16" s="159"/>
      <c r="K16" s="159"/>
      <c r="L16" s="159">
        <v>0.32600000000000001</v>
      </c>
      <c r="M16" s="160">
        <v>4.0730000000000004</v>
      </c>
      <c r="N16" s="161">
        <v>1.6000000000000001E-3</v>
      </c>
      <c r="O16" s="161">
        <v>1.4999999999999999E-2</v>
      </c>
    </row>
    <row r="17" spans="1:15">
      <c r="A17" s="157"/>
      <c r="B17" s="158" t="s">
        <v>605</v>
      </c>
      <c r="C17" s="162">
        <v>24.4</v>
      </c>
      <c r="D17" s="162">
        <v>1.7490000000000001</v>
      </c>
      <c r="E17" s="162"/>
      <c r="F17" s="162"/>
      <c r="G17" s="162"/>
      <c r="H17" s="160">
        <v>26.149000000000001</v>
      </c>
      <c r="I17" s="162">
        <v>0.20100000000000001</v>
      </c>
      <c r="J17" s="162"/>
      <c r="K17" s="162"/>
      <c r="L17" s="162">
        <v>0.20100000000000001</v>
      </c>
      <c r="M17" s="162">
        <v>2.516</v>
      </c>
      <c r="N17" s="163">
        <v>1E-3</v>
      </c>
      <c r="O17" s="163">
        <v>2.5000000000000001E-2</v>
      </c>
    </row>
    <row r="18" spans="1:15">
      <c r="A18" s="157"/>
      <c r="B18" s="158" t="s">
        <v>606</v>
      </c>
      <c r="C18" s="162">
        <v>24.030999999999999</v>
      </c>
      <c r="D18" s="162">
        <v>2.5000000000000001E-2</v>
      </c>
      <c r="E18" s="162"/>
      <c r="F18" s="162"/>
      <c r="G18" s="162"/>
      <c r="H18" s="160">
        <v>24.056000000000001</v>
      </c>
      <c r="I18" s="162">
        <v>0.192</v>
      </c>
      <c r="J18" s="162"/>
      <c r="K18" s="162"/>
      <c r="L18" s="162">
        <v>0.192</v>
      </c>
      <c r="M18" s="162">
        <v>2.4060000000000001</v>
      </c>
      <c r="N18" s="163">
        <v>1E-3</v>
      </c>
      <c r="O18" s="163">
        <v>0.02</v>
      </c>
    </row>
    <row r="19" spans="1:15">
      <c r="A19" s="157"/>
      <c r="B19" s="158" t="s">
        <v>607</v>
      </c>
      <c r="C19" s="159">
        <v>12.045</v>
      </c>
      <c r="D19" s="159">
        <v>0.41399999999999998</v>
      </c>
      <c r="E19" s="159"/>
      <c r="F19" s="159"/>
      <c r="G19" s="159"/>
      <c r="H19" s="160">
        <v>12.458</v>
      </c>
      <c r="I19" s="159">
        <v>0.12</v>
      </c>
      <c r="J19" s="159"/>
      <c r="K19" s="159"/>
      <c r="L19" s="159">
        <v>0.12</v>
      </c>
      <c r="M19" s="160">
        <v>1.5029999999999999</v>
      </c>
      <c r="N19" s="161">
        <v>5.9999999999999995E-4</v>
      </c>
      <c r="O19" s="161">
        <v>0.01</v>
      </c>
    </row>
    <row r="20" spans="1:15">
      <c r="A20" s="157"/>
      <c r="B20" s="158" t="s">
        <v>608</v>
      </c>
      <c r="C20" s="159">
        <v>6.5570000000000004</v>
      </c>
      <c r="D20" s="159">
        <v>0</v>
      </c>
      <c r="E20" s="159"/>
      <c r="F20" s="159"/>
      <c r="G20" s="159"/>
      <c r="H20" s="160">
        <v>6.5570000000000004</v>
      </c>
      <c r="I20" s="159">
        <v>0.105</v>
      </c>
      <c r="J20" s="159"/>
      <c r="K20" s="159"/>
      <c r="L20" s="159">
        <v>0.105</v>
      </c>
      <c r="M20" s="160">
        <v>1.3109999999999999</v>
      </c>
      <c r="N20" s="161">
        <v>5.0000000000000001E-4</v>
      </c>
      <c r="O20" s="161">
        <v>0.02</v>
      </c>
    </row>
    <row r="21" spans="1:15">
      <c r="A21" s="157"/>
      <c r="B21" s="158" t="s">
        <v>609</v>
      </c>
      <c r="C21" s="159">
        <v>0.76400000000000001</v>
      </c>
      <c r="D21" s="159">
        <v>2.9940000000000002</v>
      </c>
      <c r="E21" s="159"/>
      <c r="F21" s="159"/>
      <c r="G21" s="159"/>
      <c r="H21" s="160">
        <v>3.758</v>
      </c>
      <c r="I21" s="159">
        <v>5.3999999999999999E-2</v>
      </c>
      <c r="J21" s="159"/>
      <c r="K21" s="159"/>
      <c r="L21" s="159">
        <v>5.3999999999999999E-2</v>
      </c>
      <c r="M21" s="160">
        <v>0.67900000000000005</v>
      </c>
      <c r="N21" s="161">
        <v>2.9999999999999997E-4</v>
      </c>
      <c r="O21" s="161">
        <v>0.02</v>
      </c>
    </row>
    <row r="22" spans="1:15">
      <c r="A22" s="157"/>
      <c r="B22" s="158" t="s">
        <v>610</v>
      </c>
      <c r="C22" s="159">
        <v>3.5999999999999997E-2</v>
      </c>
      <c r="D22" s="159">
        <v>0.80300000000000005</v>
      </c>
      <c r="E22" s="159"/>
      <c r="F22" s="159"/>
      <c r="G22" s="159"/>
      <c r="H22" s="160">
        <v>0.83899999999999997</v>
      </c>
      <c r="I22" s="159">
        <v>2E-3</v>
      </c>
      <c r="J22" s="159"/>
      <c r="K22" s="159"/>
      <c r="L22" s="159">
        <v>2E-3</v>
      </c>
      <c r="M22" s="160">
        <v>2.3E-2</v>
      </c>
      <c r="N22" s="161">
        <v>0</v>
      </c>
      <c r="O22" s="161">
        <v>0.01</v>
      </c>
    </row>
    <row r="23" spans="1:15">
      <c r="A23" s="157"/>
      <c r="B23" s="158" t="s">
        <v>611</v>
      </c>
      <c r="C23" s="162">
        <v>3.0000000000000001E-3</v>
      </c>
      <c r="D23" s="162">
        <v>0.502</v>
      </c>
      <c r="E23" s="162"/>
      <c r="F23" s="162"/>
      <c r="G23" s="162"/>
      <c r="H23" s="160">
        <v>0.505</v>
      </c>
      <c r="I23" s="162">
        <v>1E-3</v>
      </c>
      <c r="J23" s="162"/>
      <c r="K23" s="162"/>
      <c r="L23" s="162">
        <v>1E-3</v>
      </c>
      <c r="M23" s="162">
        <v>0.01</v>
      </c>
      <c r="N23" s="163">
        <v>0</v>
      </c>
      <c r="O23" s="163">
        <v>0.01</v>
      </c>
    </row>
    <row r="24" spans="1:15">
      <c r="A24" s="157"/>
      <c r="B24" s="158" t="s">
        <v>612</v>
      </c>
      <c r="C24" s="159">
        <v>2E-3</v>
      </c>
      <c r="D24" s="159">
        <v>0.17899999999999999</v>
      </c>
      <c r="E24" s="159"/>
      <c r="F24" s="159"/>
      <c r="G24" s="159"/>
      <c r="H24" s="160">
        <v>0.18099999999999999</v>
      </c>
      <c r="I24" s="159">
        <v>0</v>
      </c>
      <c r="J24" s="159"/>
      <c r="K24" s="159"/>
      <c r="L24" s="159">
        <v>0</v>
      </c>
      <c r="M24" s="160">
        <v>4.0000000000000001E-3</v>
      </c>
      <c r="N24" s="161">
        <v>0</v>
      </c>
      <c r="O24" s="161">
        <v>0</v>
      </c>
    </row>
    <row r="25" spans="1:15">
      <c r="A25" s="157"/>
      <c r="B25" s="158" t="s">
        <v>613</v>
      </c>
      <c r="C25" s="159">
        <v>3.3000000000000002E-2</v>
      </c>
      <c r="D25" s="159">
        <v>0.13200000000000001</v>
      </c>
      <c r="E25" s="159"/>
      <c r="F25" s="159"/>
      <c r="G25" s="159"/>
      <c r="H25" s="160">
        <v>0.16500000000000001</v>
      </c>
      <c r="I25" s="159">
        <v>2E-3</v>
      </c>
      <c r="J25" s="159"/>
      <c r="K25" s="159"/>
      <c r="L25" s="159">
        <v>2E-3</v>
      </c>
      <c r="M25" s="160">
        <v>2.5999999999999999E-2</v>
      </c>
      <c r="N25" s="161">
        <v>0</v>
      </c>
      <c r="O25" s="161">
        <v>5.0000000000000001E-3</v>
      </c>
    </row>
    <row r="26" spans="1:15">
      <c r="A26" s="157"/>
      <c r="B26" s="158" t="s">
        <v>614</v>
      </c>
      <c r="C26" s="159">
        <v>0</v>
      </c>
      <c r="D26" s="159">
        <v>0.109</v>
      </c>
      <c r="E26" s="159"/>
      <c r="F26" s="159"/>
      <c r="G26" s="159"/>
      <c r="H26" s="160">
        <v>0.109</v>
      </c>
      <c r="I26" s="159">
        <v>1E-3</v>
      </c>
      <c r="J26" s="159"/>
      <c r="K26" s="159"/>
      <c r="L26" s="159">
        <v>1E-3</v>
      </c>
      <c r="M26" s="160">
        <v>8.9999999999999993E-3</v>
      </c>
      <c r="N26" s="161">
        <v>0</v>
      </c>
      <c r="O26" s="161">
        <v>0</v>
      </c>
    </row>
    <row r="27" spans="1:15">
      <c r="A27" s="157"/>
      <c r="B27" s="158" t="s">
        <v>615</v>
      </c>
      <c r="C27" s="159">
        <v>3.0000000000000001E-3</v>
      </c>
      <c r="D27" s="159">
        <v>5.1999999999999998E-2</v>
      </c>
      <c r="E27" s="159"/>
      <c r="F27" s="159"/>
      <c r="G27" s="159"/>
      <c r="H27" s="160">
        <v>5.5E-2</v>
      </c>
      <c r="I27" s="160">
        <v>0</v>
      </c>
      <c r="J27" s="159"/>
      <c r="K27" s="159"/>
      <c r="L27" s="159">
        <v>0</v>
      </c>
      <c r="M27" s="160">
        <v>4.0000000000000001E-3</v>
      </c>
      <c r="N27" s="161">
        <v>0</v>
      </c>
      <c r="O27" s="161">
        <v>0.01</v>
      </c>
    </row>
    <row r="28" spans="1:15">
      <c r="A28" s="157"/>
      <c r="B28" s="158" t="s">
        <v>616</v>
      </c>
      <c r="C28" s="159">
        <v>0</v>
      </c>
      <c r="D28" s="159">
        <v>0</v>
      </c>
      <c r="E28" s="159"/>
      <c r="F28" s="159"/>
      <c r="G28" s="159"/>
      <c r="H28" s="160">
        <v>0</v>
      </c>
      <c r="I28" s="160">
        <v>0</v>
      </c>
      <c r="J28" s="159"/>
      <c r="K28" s="159"/>
      <c r="L28" s="159">
        <v>0</v>
      </c>
      <c r="M28" s="160">
        <v>0</v>
      </c>
      <c r="N28" s="161">
        <v>0</v>
      </c>
      <c r="O28" s="161">
        <v>0.01</v>
      </c>
    </row>
    <row r="29" spans="1:15">
      <c r="A29" s="157"/>
      <c r="B29" s="158" t="s">
        <v>617</v>
      </c>
      <c r="C29" s="159">
        <v>0</v>
      </c>
      <c r="D29" s="159">
        <v>0</v>
      </c>
      <c r="E29" s="159"/>
      <c r="F29" s="159"/>
      <c r="G29" s="159"/>
      <c r="H29" s="160">
        <v>0</v>
      </c>
      <c r="I29" s="160">
        <v>0</v>
      </c>
      <c r="J29" s="159"/>
      <c r="K29" s="159"/>
      <c r="L29" s="159">
        <v>0</v>
      </c>
      <c r="M29" s="160">
        <v>0</v>
      </c>
      <c r="N29" s="161">
        <v>0</v>
      </c>
      <c r="O29" s="161">
        <v>0.02</v>
      </c>
    </row>
    <row r="30" spans="1:15">
      <c r="A30" s="157"/>
      <c r="B30" s="158" t="s">
        <v>618</v>
      </c>
      <c r="C30" s="159">
        <v>576.96500000000003</v>
      </c>
      <c r="D30" s="159">
        <v>93.73</v>
      </c>
      <c r="E30" s="159"/>
      <c r="F30" s="159"/>
      <c r="G30" s="159"/>
      <c r="H30" s="160">
        <v>670.69500000000005</v>
      </c>
      <c r="I30" s="160">
        <v>11.625</v>
      </c>
      <c r="J30" s="159"/>
      <c r="K30" s="159"/>
      <c r="L30" s="159">
        <v>11.625</v>
      </c>
      <c r="M30" s="160">
        <v>145.30799999999999</v>
      </c>
      <c r="N30" s="161">
        <v>5.7700000000000001E-2</v>
      </c>
      <c r="O30" s="161">
        <v>0</v>
      </c>
    </row>
    <row r="31" spans="1:15">
      <c r="A31" s="164" t="s">
        <v>619</v>
      </c>
      <c r="B31" s="158" t="s">
        <v>565</v>
      </c>
      <c r="C31" s="159">
        <v>2664.527</v>
      </c>
      <c r="D31" s="159">
        <v>6945.6229999999996</v>
      </c>
      <c r="E31" s="159"/>
      <c r="F31" s="159"/>
      <c r="G31" s="159"/>
      <c r="H31" s="160">
        <v>9610.15</v>
      </c>
      <c r="I31" s="160">
        <v>201.483</v>
      </c>
      <c r="J31" s="159"/>
      <c r="K31" s="159"/>
      <c r="L31" s="159">
        <v>201.483</v>
      </c>
      <c r="M31" s="160">
        <v>2518.5390000000002</v>
      </c>
      <c r="N31" s="161">
        <v>1</v>
      </c>
      <c r="O31" s="167"/>
    </row>
    <row r="33" spans="1:15" ht="36.6" customHeight="1">
      <c r="A33" s="750" t="s">
        <v>620</v>
      </c>
      <c r="B33" s="750"/>
      <c r="C33" s="750"/>
      <c r="D33" s="750"/>
      <c r="E33" s="750"/>
      <c r="F33" s="750"/>
      <c r="G33" s="750"/>
      <c r="H33" s="750"/>
      <c r="I33" s="750"/>
      <c r="J33" s="750"/>
      <c r="K33" s="750"/>
      <c r="L33" s="750"/>
      <c r="M33" s="750"/>
      <c r="N33" s="750"/>
      <c r="O33" s="750"/>
    </row>
  </sheetData>
  <mergeCells count="9">
    <mergeCell ref="N6:N8"/>
    <mergeCell ref="O6:O8"/>
    <mergeCell ref="A33:O33"/>
    <mergeCell ref="C6:D7"/>
    <mergeCell ref="E6:F7"/>
    <mergeCell ref="G6:G8"/>
    <mergeCell ref="H6:H8"/>
    <mergeCell ref="I6:L7"/>
    <mergeCell ref="M6:M8"/>
  </mergeCells>
  <conditionalFormatting sqref="C9:G9 I9:M9 C25:H31 J25:N31 O25:O30">
    <cfRule type="cellIs" dxfId="38" priority="48" stopIfTrue="1" operator="lessThan">
      <formula>0</formula>
    </cfRule>
  </conditionalFormatting>
  <conditionalFormatting sqref="H9">
    <cfRule type="cellIs" dxfId="37" priority="46" stopIfTrue="1" operator="lessThan">
      <formula>0</formula>
    </cfRule>
  </conditionalFormatting>
  <conditionalFormatting sqref="I25:I26">
    <cfRule type="cellIs" dxfId="36" priority="42" stopIfTrue="1" operator="lessThan">
      <formula>0</formula>
    </cfRule>
  </conditionalFormatting>
  <conditionalFormatting sqref="H20:H24">
    <cfRule type="cellIs" dxfId="35" priority="35" stopIfTrue="1" operator="lessThan">
      <formula>0</formula>
    </cfRule>
  </conditionalFormatting>
  <conditionalFormatting sqref="C20:D24">
    <cfRule type="cellIs" dxfId="34" priority="34" stopIfTrue="1" operator="lessThan">
      <formula>0</formula>
    </cfRule>
  </conditionalFormatting>
  <conditionalFormatting sqref="E20:F24">
    <cfRule type="cellIs" dxfId="33" priority="33" stopIfTrue="1" operator="lessThan">
      <formula>0</formula>
    </cfRule>
  </conditionalFormatting>
  <conditionalFormatting sqref="G20:G24">
    <cfRule type="cellIs" dxfId="32" priority="32" stopIfTrue="1" operator="lessThan">
      <formula>0</formula>
    </cfRule>
  </conditionalFormatting>
  <conditionalFormatting sqref="I20:I24">
    <cfRule type="cellIs" dxfId="31" priority="31" stopIfTrue="1" operator="lessThan">
      <formula>0</formula>
    </cfRule>
  </conditionalFormatting>
  <conditionalFormatting sqref="J20:J24">
    <cfRule type="cellIs" dxfId="30" priority="30" stopIfTrue="1" operator="lessThan">
      <formula>0</formula>
    </cfRule>
  </conditionalFormatting>
  <conditionalFormatting sqref="K20:K24">
    <cfRule type="cellIs" dxfId="29" priority="29" stopIfTrue="1" operator="lessThan">
      <formula>0</formula>
    </cfRule>
  </conditionalFormatting>
  <conditionalFormatting sqref="L20:L24">
    <cfRule type="cellIs" dxfId="28" priority="28" stopIfTrue="1" operator="lessThan">
      <formula>0</formula>
    </cfRule>
  </conditionalFormatting>
  <conditionalFormatting sqref="M20:M24">
    <cfRule type="cellIs" dxfId="27" priority="27" stopIfTrue="1" operator="lessThan">
      <formula>0</formula>
    </cfRule>
  </conditionalFormatting>
  <conditionalFormatting sqref="N20:N24">
    <cfRule type="cellIs" dxfId="26" priority="26" stopIfTrue="1" operator="lessThan">
      <formula>0</formula>
    </cfRule>
  </conditionalFormatting>
  <conditionalFormatting sqref="O20:O24">
    <cfRule type="cellIs" dxfId="25" priority="25" stopIfTrue="1" operator="lessThan">
      <formula>0</formula>
    </cfRule>
  </conditionalFormatting>
  <conditionalFormatting sqref="H15:H19">
    <cfRule type="cellIs" dxfId="24" priority="24" stopIfTrue="1" operator="lessThan">
      <formula>0</formula>
    </cfRule>
  </conditionalFormatting>
  <conditionalFormatting sqref="C15:D19">
    <cfRule type="cellIs" dxfId="23" priority="23" stopIfTrue="1" operator="lessThan">
      <formula>0</formula>
    </cfRule>
  </conditionalFormatting>
  <conditionalFormatting sqref="E15:F19">
    <cfRule type="cellIs" dxfId="22" priority="22" stopIfTrue="1" operator="lessThan">
      <formula>0</formula>
    </cfRule>
  </conditionalFormatting>
  <conditionalFormatting sqref="G15:G19">
    <cfRule type="cellIs" dxfId="21" priority="21" stopIfTrue="1" operator="lessThan">
      <formula>0</formula>
    </cfRule>
  </conditionalFormatting>
  <conditionalFormatting sqref="I15:I19">
    <cfRule type="cellIs" dxfId="20" priority="20" stopIfTrue="1" operator="lessThan">
      <formula>0</formula>
    </cfRule>
  </conditionalFormatting>
  <conditionalFormatting sqref="J15:J19">
    <cfRule type="cellIs" dxfId="19" priority="19" stopIfTrue="1" operator="lessThan">
      <formula>0</formula>
    </cfRule>
  </conditionalFormatting>
  <conditionalFormatting sqref="K15:K19">
    <cfRule type="cellIs" dxfId="18" priority="18" stopIfTrue="1" operator="lessThan">
      <formula>0</formula>
    </cfRule>
  </conditionalFormatting>
  <conditionalFormatting sqref="L15:L19">
    <cfRule type="cellIs" dxfId="17" priority="17" stopIfTrue="1" operator="lessThan">
      <formula>0</formula>
    </cfRule>
  </conditionalFormatting>
  <conditionalFormatting sqref="M15:M19">
    <cfRule type="cellIs" dxfId="16" priority="16" stopIfTrue="1" operator="lessThan">
      <formula>0</formula>
    </cfRule>
  </conditionalFormatting>
  <conditionalFormatting sqref="N15:N19">
    <cfRule type="cellIs" dxfId="15" priority="15" stopIfTrue="1" operator="lessThan">
      <formula>0</formula>
    </cfRule>
  </conditionalFormatting>
  <conditionalFormatting sqref="O15:O19">
    <cfRule type="cellIs" dxfId="14" priority="14" stopIfTrue="1" operator="lessThan">
      <formula>0</formula>
    </cfRule>
  </conditionalFormatting>
  <conditionalFormatting sqref="H10:H14">
    <cfRule type="cellIs" dxfId="13" priority="13" stopIfTrue="1" operator="lessThan">
      <formula>0</formula>
    </cfRule>
  </conditionalFormatting>
  <conditionalFormatting sqref="C10:D14">
    <cfRule type="cellIs" dxfId="12" priority="12" stopIfTrue="1" operator="lessThan">
      <formula>0</formula>
    </cfRule>
  </conditionalFormatting>
  <conditionalFormatting sqref="E10:F14">
    <cfRule type="cellIs" dxfId="11" priority="11" stopIfTrue="1" operator="lessThan">
      <formula>0</formula>
    </cfRule>
  </conditionalFormatting>
  <conditionalFormatting sqref="G10:G14">
    <cfRule type="cellIs" dxfId="10" priority="10" stopIfTrue="1" operator="lessThan">
      <formula>0</formula>
    </cfRule>
  </conditionalFormatting>
  <conditionalFormatting sqref="I10:I14">
    <cfRule type="cellIs" dxfId="9" priority="9" stopIfTrue="1" operator="lessThan">
      <formula>0</formula>
    </cfRule>
  </conditionalFormatting>
  <conditionalFormatting sqref="J10:J14">
    <cfRule type="cellIs" dxfId="8" priority="8" stopIfTrue="1" operator="lessThan">
      <formula>0</formula>
    </cfRule>
  </conditionalFormatting>
  <conditionalFormatting sqref="K10:K14">
    <cfRule type="cellIs" dxfId="7" priority="7" stopIfTrue="1" operator="lessThan">
      <formula>0</formula>
    </cfRule>
  </conditionalFormatting>
  <conditionalFormatting sqref="L10:L14">
    <cfRule type="cellIs" dxfId="6" priority="6" stopIfTrue="1" operator="lessThan">
      <formula>0</formula>
    </cfRule>
  </conditionalFormatting>
  <conditionalFormatting sqref="M10:M14">
    <cfRule type="cellIs" dxfId="5" priority="5" stopIfTrue="1" operator="lessThan">
      <formula>0</formula>
    </cfRule>
  </conditionalFormatting>
  <conditionalFormatting sqref="N10:N14">
    <cfRule type="cellIs" dxfId="4" priority="4" stopIfTrue="1" operator="lessThan">
      <formula>0</formula>
    </cfRule>
  </conditionalFormatting>
  <conditionalFormatting sqref="O10:O14">
    <cfRule type="cellIs" dxfId="3" priority="3" stopIfTrue="1" operator="lessThan">
      <formula>0</formula>
    </cfRule>
  </conditionalFormatting>
  <conditionalFormatting sqref="I27:I31">
    <cfRule type="cellIs" dxfId="2" priority="2" stopIfTrue="1" operator="lessThan">
      <formula>0</formula>
    </cfRule>
  </conditionalFormatting>
  <conditionalFormatting sqref="O31">
    <cfRule type="cellIs" dxfId="1" priority="1" stopIfTrue="1" operator="lessThan">
      <formula>0</formula>
    </cfRule>
  </conditionalFormatting>
  <pageMargins left="0.7" right="0.7" top="0.75" bottom="0.75" header="0.3" footer="0.3"/>
  <pageSetup paperSize="9" scale="50"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F7974-DAEA-4773-90BF-466128CDBA65}">
  <dimension ref="A1:C8"/>
  <sheetViews>
    <sheetView zoomScaleNormal="100" workbookViewId="0">
      <selection activeCell="E20" sqref="E20"/>
    </sheetView>
  </sheetViews>
  <sheetFormatPr defaultColWidth="8.125" defaultRowHeight="14.25"/>
  <cols>
    <col min="2" max="2" width="48.5" customWidth="1"/>
    <col min="3" max="3" width="19.25" customWidth="1"/>
    <col min="4" max="4" width="17.75" customWidth="1"/>
    <col min="5" max="5" width="38.5" bestFit="1" customWidth="1"/>
    <col min="6" max="6" width="14.5" customWidth="1"/>
    <col min="7" max="7" width="22.5" bestFit="1" customWidth="1"/>
    <col min="8" max="8" width="12.25" customWidth="1"/>
    <col min="9" max="9" width="22.5" bestFit="1" customWidth="1"/>
  </cols>
  <sheetData>
    <row r="1" spans="1:3" ht="18">
      <c r="A1" s="165" t="s">
        <v>37</v>
      </c>
      <c r="B1" s="165"/>
      <c r="C1" s="165"/>
    </row>
    <row r="2" spans="1:3" ht="15">
      <c r="A2" s="29" t="s">
        <v>200</v>
      </c>
      <c r="B2" s="29"/>
      <c r="C2" s="29"/>
    </row>
    <row r="3" spans="1:3" ht="15">
      <c r="A3" s="29" t="s">
        <v>196</v>
      </c>
      <c r="B3" s="29"/>
      <c r="C3" s="29"/>
    </row>
    <row r="5" spans="1:3">
      <c r="C5" s="151" t="s">
        <v>197</v>
      </c>
    </row>
    <row r="6" spans="1:3">
      <c r="A6" s="164">
        <v>1</v>
      </c>
      <c r="B6" s="166" t="s">
        <v>391</v>
      </c>
      <c r="C6" s="167">
        <v>3411.1927999999998</v>
      </c>
    </row>
    <row r="7" spans="1:3">
      <c r="A7" s="164">
        <v>2</v>
      </c>
      <c r="B7" s="166" t="s">
        <v>621</v>
      </c>
      <c r="C7" s="168">
        <v>4.9536000000000003E-4</v>
      </c>
    </row>
    <row r="8" spans="1:3" ht="28.5">
      <c r="A8" s="164">
        <v>3</v>
      </c>
      <c r="B8" s="166" t="s">
        <v>622</v>
      </c>
      <c r="C8" s="169">
        <v>1.6898</v>
      </c>
    </row>
  </sheetData>
  <conditionalFormatting sqref="C6:C8">
    <cfRule type="cellIs" dxfId="0" priority="1" stopIfTrue="1" operator="lessThan">
      <formula>0</formula>
    </cfRule>
  </conditionalFormatting>
  <pageMargins left="0.7" right="0.7" top="0.75" bottom="0.75" header="0.3" footer="0.3"/>
  <pageSetup paperSize="9" scale="86"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CB3E7-083F-43B7-BAD5-4E5DE880EA4B}">
  <dimension ref="A1:C6"/>
  <sheetViews>
    <sheetView workbookViewId="0">
      <selection activeCell="A2" sqref="A2"/>
    </sheetView>
  </sheetViews>
  <sheetFormatPr defaultColWidth="7.625" defaultRowHeight="18" customHeight="1"/>
  <cols>
    <col min="1" max="1" width="10.25" style="90" customWidth="1"/>
    <col min="2" max="2" width="93" customWidth="1"/>
  </cols>
  <sheetData>
    <row r="1" spans="1:3" s="101" customFormat="1" ht="15">
      <c r="A1" s="21">
        <v>2</v>
      </c>
      <c r="B1" s="13" t="s">
        <v>13</v>
      </c>
      <c r="C1" s="100"/>
    </row>
    <row r="2" spans="1:3" s="101" customFormat="1" ht="15">
      <c r="A2" s="25" t="s">
        <v>38</v>
      </c>
      <c r="B2" s="127" t="s">
        <v>39</v>
      </c>
      <c r="C2" s="100"/>
    </row>
    <row r="3" spans="1:3" ht="28.5">
      <c r="A3" s="8" t="s">
        <v>40</v>
      </c>
      <c r="B3" s="7" t="s">
        <v>41</v>
      </c>
      <c r="C3" s="99"/>
    </row>
    <row r="6" spans="1:3" ht="14.25">
      <c r="B6" s="28"/>
      <c r="C6" s="28"/>
    </row>
  </sheetData>
  <hyperlinks>
    <hyperlink ref="B3" location="'Table 2.5.1'!A1" display="Composition - MREL and, where applicable, the G-SII Requirement for own funds and eligible liabilities (EU TLAC1)" xr:uid="{5C389B5C-945A-44E8-B86D-ABEC2E4FB805}"/>
    <hyperlink ref="A3" location="'Table 2.5.1'!A1" display="Table 2.5.1" xr:uid="{47DF818D-5092-41BC-B544-A799E50DD54A}"/>
  </hyperlinks>
  <pageMargins left="0.7" right="0.7" top="0.75" bottom="0.75" header="0.3" footer="0.3"/>
  <pageSetup paperSize="9" orientation="landscape" r:id="rId1"/>
  <ignoredErrors>
    <ignoredError sqref="A2" numberStoredAsText="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C0391-390B-44A4-9D4C-68014B9B3D55}">
  <dimension ref="A1:E55"/>
  <sheetViews>
    <sheetView topLeftCell="A22" zoomScaleNormal="100" workbookViewId="0">
      <selection activeCell="A55" sqref="A53:C55"/>
    </sheetView>
  </sheetViews>
  <sheetFormatPr defaultColWidth="10" defaultRowHeight="14.25"/>
  <cols>
    <col min="2" max="2" width="58" customWidth="1"/>
    <col min="3" max="3" width="24.875" customWidth="1"/>
    <col min="4" max="5" width="24.875" hidden="1" customWidth="1"/>
  </cols>
  <sheetData>
    <row r="1" spans="1:5" ht="20.25">
      <c r="A1" s="170" t="s">
        <v>41</v>
      </c>
    </row>
    <row r="2" spans="1:5" ht="15.75" customHeight="1">
      <c r="A2" s="29" t="s">
        <v>196</v>
      </c>
    </row>
    <row r="3" spans="1:5" ht="15.75" customHeight="1">
      <c r="A3" s="29" t="s">
        <v>200</v>
      </c>
    </row>
    <row r="5" spans="1:5" ht="15">
      <c r="C5" s="171" t="s">
        <v>197</v>
      </c>
      <c r="D5" s="171" t="s">
        <v>531</v>
      </c>
      <c r="E5" s="171" t="s">
        <v>198</v>
      </c>
    </row>
    <row r="6" spans="1:5" ht="45">
      <c r="A6" s="172"/>
      <c r="C6" s="173" t="s">
        <v>250</v>
      </c>
      <c r="D6" s="174" t="s">
        <v>623</v>
      </c>
      <c r="E6" s="173" t="s">
        <v>624</v>
      </c>
    </row>
    <row r="7" spans="1:5" ht="15">
      <c r="A7" s="762" t="s">
        <v>625</v>
      </c>
      <c r="B7" s="763"/>
      <c r="C7" s="763"/>
      <c r="D7" s="763"/>
      <c r="E7" s="764"/>
    </row>
    <row r="8" spans="1:5">
      <c r="A8" s="175">
        <v>1</v>
      </c>
      <c r="B8" s="176" t="s">
        <v>626</v>
      </c>
      <c r="C8" s="177">
        <v>385.5</v>
      </c>
      <c r="D8" s="178"/>
      <c r="E8" s="176"/>
    </row>
    <row r="9" spans="1:5">
      <c r="A9" s="175">
        <v>2</v>
      </c>
      <c r="B9" s="176" t="s">
        <v>627</v>
      </c>
      <c r="C9" s="177">
        <v>57.7</v>
      </c>
      <c r="D9" s="178"/>
      <c r="E9" s="176"/>
    </row>
    <row r="10" spans="1:5" ht="15" hidden="1">
      <c r="A10" s="179">
        <v>3</v>
      </c>
      <c r="B10" s="180" t="s">
        <v>628</v>
      </c>
      <c r="C10" s="181"/>
      <c r="D10" s="182"/>
      <c r="E10" s="183"/>
    </row>
    <row r="11" spans="1:5" ht="15" hidden="1">
      <c r="A11" s="179">
        <v>4</v>
      </c>
      <c r="B11" s="180" t="s">
        <v>628</v>
      </c>
      <c r="C11" s="181"/>
      <c r="D11" s="182"/>
      <c r="E11" s="183"/>
    </row>
    <row r="12" spans="1:5" ht="15" hidden="1">
      <c r="A12" s="179">
        <v>5</v>
      </c>
      <c r="B12" s="180" t="s">
        <v>628</v>
      </c>
      <c r="C12" s="181"/>
      <c r="D12" s="182"/>
      <c r="E12" s="183"/>
    </row>
    <row r="13" spans="1:5">
      <c r="A13" s="175">
        <v>6</v>
      </c>
      <c r="B13" s="176" t="s">
        <v>629</v>
      </c>
      <c r="C13" s="177">
        <v>69.599999999999994</v>
      </c>
      <c r="D13" s="176"/>
      <c r="E13" s="176"/>
    </row>
    <row r="14" spans="1:5" ht="16.5" hidden="1" customHeight="1">
      <c r="A14" s="179">
        <v>7</v>
      </c>
      <c r="B14" s="180" t="s">
        <v>628</v>
      </c>
      <c r="C14" s="184"/>
      <c r="D14" s="185"/>
      <c r="E14" s="186"/>
    </row>
    <row r="15" spans="1:5" ht="15" hidden="1">
      <c r="A15" s="179">
        <v>8</v>
      </c>
      <c r="B15" s="180" t="s">
        <v>628</v>
      </c>
      <c r="C15" s="184"/>
      <c r="D15" s="185"/>
      <c r="E15" s="186"/>
    </row>
    <row r="16" spans="1:5">
      <c r="A16" s="175">
        <v>11</v>
      </c>
      <c r="B16" s="42" t="s">
        <v>630</v>
      </c>
      <c r="C16" s="177">
        <v>512.79999999999995</v>
      </c>
      <c r="D16" s="176"/>
      <c r="E16" s="176"/>
    </row>
    <row r="17" spans="1:5" ht="15.75" customHeight="1">
      <c r="A17" s="765" t="s">
        <v>631</v>
      </c>
      <c r="B17" s="766"/>
      <c r="C17" s="766"/>
      <c r="D17" s="766"/>
      <c r="E17" s="767"/>
    </row>
    <row r="18" spans="1:5" ht="28.5">
      <c r="A18" s="187">
        <v>12</v>
      </c>
      <c r="B18" s="42" t="s">
        <v>632</v>
      </c>
      <c r="C18" s="188">
        <v>0</v>
      </c>
      <c r="D18" s="176"/>
      <c r="E18" s="176"/>
    </row>
    <row r="19" spans="1:5" ht="42.75">
      <c r="A19" s="187" t="s">
        <v>633</v>
      </c>
      <c r="B19" s="42" t="s">
        <v>634</v>
      </c>
      <c r="C19" s="188">
        <v>0</v>
      </c>
      <c r="D19" s="176"/>
      <c r="E19" s="176"/>
    </row>
    <row r="20" spans="1:5" s="1" customFormat="1" ht="31.5" customHeight="1">
      <c r="A20" s="129" t="s">
        <v>635</v>
      </c>
      <c r="B20" s="42" t="s">
        <v>636</v>
      </c>
      <c r="C20" s="188">
        <v>0</v>
      </c>
      <c r="D20" s="176"/>
      <c r="E20" s="176"/>
    </row>
    <row r="21" spans="1:5" s="1" customFormat="1" ht="31.5" customHeight="1">
      <c r="A21" s="129" t="s">
        <v>637</v>
      </c>
      <c r="B21" s="189" t="s">
        <v>638</v>
      </c>
      <c r="C21" s="188">
        <v>0</v>
      </c>
      <c r="D21" s="176"/>
      <c r="E21" s="176"/>
    </row>
    <row r="22" spans="1:5" ht="28.5">
      <c r="A22" s="175">
        <v>13</v>
      </c>
      <c r="B22" s="189" t="s">
        <v>639</v>
      </c>
      <c r="C22" s="197">
        <v>1570.2</v>
      </c>
      <c r="D22" s="176"/>
      <c r="E22" s="176"/>
    </row>
    <row r="23" spans="1:5" ht="28.5">
      <c r="A23" s="190" t="s">
        <v>640</v>
      </c>
      <c r="B23" s="42" t="s">
        <v>641</v>
      </c>
      <c r="C23" s="197">
        <v>84.6</v>
      </c>
      <c r="D23" s="176"/>
      <c r="E23" s="176"/>
    </row>
    <row r="24" spans="1:5" ht="28.5">
      <c r="A24" s="175">
        <v>14</v>
      </c>
      <c r="B24" s="42" t="s">
        <v>642</v>
      </c>
      <c r="C24" s="197">
        <v>1654.8</v>
      </c>
      <c r="D24" s="176"/>
      <c r="E24" s="176"/>
    </row>
    <row r="25" spans="1:5" ht="15" hidden="1">
      <c r="A25" s="179">
        <v>15</v>
      </c>
      <c r="B25" s="191" t="s">
        <v>628</v>
      </c>
      <c r="C25" s="634"/>
      <c r="D25" s="192"/>
      <c r="E25" s="192"/>
    </row>
    <row r="26" spans="1:5" ht="15" hidden="1">
      <c r="A26" s="179">
        <v>16</v>
      </c>
      <c r="B26" s="191" t="s">
        <v>628</v>
      </c>
      <c r="C26" s="634"/>
      <c r="D26" s="192"/>
      <c r="E26" s="192"/>
    </row>
    <row r="27" spans="1:5" ht="16.5" customHeight="1">
      <c r="A27" s="175">
        <v>17</v>
      </c>
      <c r="B27" s="193" t="s">
        <v>643</v>
      </c>
      <c r="C27" s="197">
        <v>1654.8</v>
      </c>
      <c r="D27" s="193"/>
      <c r="E27" s="193"/>
    </row>
    <row r="28" spans="1:5" ht="16.5" customHeight="1">
      <c r="A28" s="190" t="s">
        <v>644</v>
      </c>
      <c r="B28" s="193" t="s">
        <v>645</v>
      </c>
      <c r="C28" s="177">
        <v>0</v>
      </c>
      <c r="D28" s="193"/>
      <c r="E28" s="193"/>
    </row>
    <row r="29" spans="1:5" ht="15">
      <c r="A29" s="768" t="s">
        <v>646</v>
      </c>
      <c r="B29" s="769"/>
      <c r="C29" s="769"/>
      <c r="D29" s="769"/>
      <c r="E29" s="770"/>
    </row>
    <row r="30" spans="1:5">
      <c r="A30" s="175">
        <v>18</v>
      </c>
      <c r="B30" s="41" t="s">
        <v>647</v>
      </c>
      <c r="C30" s="197">
        <v>2167.6</v>
      </c>
      <c r="D30" s="193"/>
      <c r="E30" s="193"/>
    </row>
    <row r="31" spans="1:5" ht="76.5" hidden="1" customHeight="1">
      <c r="A31" s="175">
        <v>19</v>
      </c>
      <c r="B31" s="41" t="s">
        <v>648</v>
      </c>
      <c r="C31" s="197"/>
      <c r="D31" s="194"/>
      <c r="E31" s="195"/>
    </row>
    <row r="32" spans="1:5" ht="15" hidden="1">
      <c r="A32" s="175">
        <v>20</v>
      </c>
      <c r="B32" s="41" t="s">
        <v>649</v>
      </c>
      <c r="C32" s="197"/>
      <c r="D32" s="194"/>
      <c r="E32" s="195"/>
    </row>
    <row r="33" spans="1:5" ht="15" hidden="1">
      <c r="A33" s="179">
        <v>21</v>
      </c>
      <c r="B33" s="191" t="s">
        <v>628</v>
      </c>
      <c r="C33" s="197"/>
      <c r="D33" s="196"/>
      <c r="E33" s="196"/>
    </row>
    <row r="34" spans="1:5">
      <c r="A34" s="175">
        <v>22</v>
      </c>
      <c r="B34" s="41" t="s">
        <v>650</v>
      </c>
      <c r="C34" s="197">
        <v>2167.6</v>
      </c>
      <c r="D34" s="193"/>
      <c r="E34" s="193"/>
    </row>
    <row r="35" spans="1:5" ht="15">
      <c r="A35" s="190" t="s">
        <v>651</v>
      </c>
      <c r="B35" s="41" t="s">
        <v>652</v>
      </c>
      <c r="C35" s="177">
        <v>512.79999999999995</v>
      </c>
      <c r="D35" s="195"/>
      <c r="E35" s="195"/>
    </row>
    <row r="36" spans="1:5" ht="15">
      <c r="A36" s="771" t="s">
        <v>653</v>
      </c>
      <c r="B36" s="772"/>
      <c r="C36" s="772"/>
      <c r="D36" s="772"/>
      <c r="E36" s="773"/>
    </row>
    <row r="37" spans="1:5" ht="36.75" customHeight="1">
      <c r="A37" s="175">
        <v>23</v>
      </c>
      <c r="B37" s="41" t="s">
        <v>391</v>
      </c>
      <c r="C37" s="197">
        <v>3411.2</v>
      </c>
      <c r="D37" s="193"/>
      <c r="E37" s="193"/>
    </row>
    <row r="38" spans="1:5">
      <c r="A38" s="175">
        <v>24</v>
      </c>
      <c r="B38" s="41" t="s">
        <v>230</v>
      </c>
      <c r="C38" s="197">
        <v>10468.9</v>
      </c>
      <c r="D38" s="193"/>
      <c r="E38" s="193"/>
    </row>
    <row r="39" spans="1:5" ht="15.75" customHeight="1">
      <c r="A39" s="774" t="s">
        <v>654</v>
      </c>
      <c r="B39" s="775"/>
      <c r="C39" s="775"/>
      <c r="D39" s="775"/>
      <c r="E39" s="776"/>
    </row>
    <row r="40" spans="1:5" ht="28.5">
      <c r="A40" s="175">
        <v>25</v>
      </c>
      <c r="B40" s="41" t="s">
        <v>655</v>
      </c>
      <c r="C40" s="198">
        <v>0.63539999999999996</v>
      </c>
      <c r="D40" s="193"/>
      <c r="E40" s="193"/>
    </row>
    <row r="41" spans="1:5" ht="15">
      <c r="A41" s="190" t="s">
        <v>334</v>
      </c>
      <c r="B41" s="41" t="s">
        <v>652</v>
      </c>
      <c r="C41" s="198">
        <v>0.15029999999999999</v>
      </c>
      <c r="D41" s="195"/>
      <c r="E41" s="195"/>
    </row>
    <row r="42" spans="1:5" ht="28.5">
      <c r="A42" s="175">
        <v>26</v>
      </c>
      <c r="B42" s="41" t="s">
        <v>656</v>
      </c>
      <c r="C42" s="198">
        <v>0.20699999999999999</v>
      </c>
      <c r="D42" s="193"/>
      <c r="E42" s="193"/>
    </row>
    <row r="43" spans="1:5" ht="15">
      <c r="A43" s="190" t="s">
        <v>657</v>
      </c>
      <c r="B43" s="41" t="s">
        <v>652</v>
      </c>
      <c r="C43" s="198">
        <v>4.9000000000000002E-2</v>
      </c>
      <c r="D43" s="195"/>
      <c r="E43" s="195"/>
    </row>
    <row r="44" spans="1:5" s="204" customFormat="1" ht="30" hidden="1">
      <c r="A44" s="199">
        <v>27</v>
      </c>
      <c r="B44" s="200" t="s">
        <v>658</v>
      </c>
      <c r="C44" s="201">
        <v>0</v>
      </c>
      <c r="D44" s="202"/>
      <c r="E44" s="203"/>
    </row>
    <row r="45" spans="1:5" s="204" customFormat="1" ht="15.75" hidden="1">
      <c r="A45" s="199">
        <v>28</v>
      </c>
      <c r="B45" s="200" t="s">
        <v>659</v>
      </c>
      <c r="C45" s="205"/>
      <c r="D45" s="202"/>
      <c r="E45" s="203"/>
    </row>
    <row r="46" spans="1:5" s="204" customFormat="1" ht="15.75" hidden="1">
      <c r="A46" s="199">
        <v>29</v>
      </c>
      <c r="B46" s="206" t="s">
        <v>397</v>
      </c>
      <c r="C46" s="205"/>
      <c r="D46" s="202"/>
      <c r="E46" s="203"/>
    </row>
    <row r="47" spans="1:5" s="204" customFormat="1" ht="15.75" hidden="1">
      <c r="A47" s="199">
        <v>30</v>
      </c>
      <c r="B47" s="206" t="s">
        <v>660</v>
      </c>
      <c r="C47" s="205"/>
      <c r="D47" s="202"/>
      <c r="E47" s="203"/>
    </row>
    <row r="48" spans="1:5" s="204" customFormat="1" ht="15.75" hidden="1">
      <c r="A48" s="199">
        <v>31</v>
      </c>
      <c r="B48" s="206" t="s">
        <v>399</v>
      </c>
      <c r="C48" s="205"/>
      <c r="D48" s="202"/>
      <c r="E48" s="207"/>
    </row>
    <row r="49" spans="1:5" s="204" customFormat="1" ht="30" hidden="1">
      <c r="A49" s="199" t="s">
        <v>661</v>
      </c>
      <c r="B49" s="206" t="s">
        <v>662</v>
      </c>
      <c r="C49" s="205"/>
      <c r="D49" s="202"/>
      <c r="E49" s="208"/>
    </row>
    <row r="50" spans="1:5" s="204" customFormat="1" ht="15.75" hidden="1">
      <c r="A50" s="777" t="s">
        <v>663</v>
      </c>
      <c r="B50" s="778"/>
      <c r="C50" s="778"/>
      <c r="D50" s="778"/>
      <c r="E50" s="779"/>
    </row>
    <row r="51" spans="1:5" s="204" customFormat="1" ht="30" hidden="1">
      <c r="A51" s="199" t="s">
        <v>664</v>
      </c>
      <c r="B51" s="200" t="s">
        <v>665</v>
      </c>
      <c r="C51" s="208"/>
      <c r="D51" s="202"/>
      <c r="E51" s="208"/>
    </row>
    <row r="52" spans="1:5" s="204" customFormat="1" ht="15"/>
    <row r="53" spans="1:5" ht="43.5" customHeight="1">
      <c r="A53" s="746" t="s">
        <v>666</v>
      </c>
      <c r="B53" s="746"/>
      <c r="C53" s="746"/>
    </row>
    <row r="54" spans="1:5">
      <c r="A54" s="708"/>
      <c r="B54" s="708"/>
      <c r="C54" s="715"/>
      <c r="D54" s="130"/>
      <c r="E54" s="130"/>
    </row>
    <row r="55" spans="1:5" ht="28.9" customHeight="1">
      <c r="A55" s="746" t="s">
        <v>2009</v>
      </c>
      <c r="B55" s="746"/>
      <c r="C55" s="746"/>
    </row>
  </sheetData>
  <mergeCells count="8">
    <mergeCell ref="A53:C53"/>
    <mergeCell ref="A55:C55"/>
    <mergeCell ref="A7:E7"/>
    <mergeCell ref="A17:E17"/>
    <mergeCell ref="A29:E29"/>
    <mergeCell ref="A36:E36"/>
    <mergeCell ref="A39:E39"/>
    <mergeCell ref="A50:E50"/>
  </mergeCells>
  <pageMargins left="0.7" right="0.7" top="0.75" bottom="0.75" header="0.3" footer="0.3"/>
  <pageSetup paperSize="9" scale="71"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4B2E-989B-4777-A1A5-E37D5DFFD567}">
  <dimension ref="A1:B5"/>
  <sheetViews>
    <sheetView zoomScaleNormal="100" workbookViewId="0">
      <selection activeCell="A4" sqref="A4"/>
    </sheetView>
  </sheetViews>
  <sheetFormatPr defaultColWidth="7.625" defaultRowHeight="18" customHeight="1"/>
  <cols>
    <col min="1" max="1" width="132.75" customWidth="1"/>
  </cols>
  <sheetData>
    <row r="1" spans="1:2" s="101" customFormat="1" ht="15">
      <c r="A1" s="13" t="s">
        <v>3</v>
      </c>
    </row>
    <row r="2" spans="1:2" s="1" customFormat="1" ht="14.25">
      <c r="A2" s="9" t="s">
        <v>4</v>
      </c>
      <c r="B2" s="99"/>
    </row>
    <row r="3" spans="1:2" s="1" customFormat="1" ht="14.25">
      <c r="A3" s="9" t="s">
        <v>2004</v>
      </c>
      <c r="B3" s="99"/>
    </row>
    <row r="5" spans="1:2" ht="14.25">
      <c r="A5" s="28"/>
    </row>
  </sheetData>
  <pageMargins left="0.7" right="0.7" top="0.75" bottom="0.75" header="0.3" footer="0.3"/>
  <pageSetup paperSize="9"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7EE67-475C-4504-A512-2F3AF382C866}">
  <dimension ref="A1:C9"/>
  <sheetViews>
    <sheetView workbookViewId="0">
      <selection activeCell="A2" sqref="A2"/>
    </sheetView>
  </sheetViews>
  <sheetFormatPr defaultColWidth="7.625" defaultRowHeight="18" customHeight="1"/>
  <cols>
    <col min="1" max="1" width="11.75" style="90" customWidth="1"/>
    <col min="2" max="2" width="100.875" bestFit="1" customWidth="1"/>
  </cols>
  <sheetData>
    <row r="1" spans="1:3" s="101" customFormat="1" ht="15">
      <c r="A1" s="21">
        <v>2</v>
      </c>
      <c r="B1" s="13" t="s">
        <v>13</v>
      </c>
      <c r="C1" s="100"/>
    </row>
    <row r="2" spans="1:3" s="101" customFormat="1" ht="15">
      <c r="A2" s="25" t="s">
        <v>42</v>
      </c>
      <c r="B2" s="209" t="s">
        <v>43</v>
      </c>
      <c r="C2" s="100"/>
    </row>
    <row r="3" spans="1:3" ht="14.25">
      <c r="A3" s="8" t="s">
        <v>44</v>
      </c>
      <c r="B3" s="89" t="s">
        <v>45</v>
      </c>
      <c r="C3" s="99"/>
    </row>
    <row r="4" spans="1:3" ht="14.25">
      <c r="A4" s="8" t="s">
        <v>46</v>
      </c>
      <c r="B4" s="89" t="s">
        <v>47</v>
      </c>
      <c r="C4" s="99"/>
    </row>
    <row r="5" spans="1:3" ht="14.25">
      <c r="A5" s="8" t="s">
        <v>48</v>
      </c>
      <c r="B5" s="89" t="s">
        <v>49</v>
      </c>
      <c r="C5" s="99"/>
    </row>
    <row r="6" spans="1:3" ht="14.25">
      <c r="A6" s="9" t="s">
        <v>50</v>
      </c>
      <c r="B6" s="9" t="s">
        <v>667</v>
      </c>
      <c r="C6" s="99"/>
    </row>
    <row r="9" spans="1:3" ht="14.25">
      <c r="B9" s="28"/>
      <c r="C9" s="28"/>
    </row>
  </sheetData>
  <hyperlinks>
    <hyperlink ref="B3" location="'Table 2.6.1'!A1" display="LRSum: Summary reconciliation of accounting assets and leverage ratio exposures (EU LR1)" xr:uid="{6DDF7DB8-A959-4DC7-BAE2-2A40AAF291F7}"/>
    <hyperlink ref="B4" location="'Table 2.6.2'!A1" display="LRCom: Leverage ratio common disclosure (EU LR2)" xr:uid="{A04C5E82-DD51-4D3D-B1DD-F086C1C51E34}"/>
    <hyperlink ref="B5" location="'Table 2.6.3'!A1" display="LRSpl: Split-up of on balance sheet exposures (excluding derivatives, SFTs and exempted exposures) (EU LR3)" xr:uid="{44DD891F-830B-465E-A10F-37208490813D}"/>
    <hyperlink ref="A3" location="'Table 2.6.1'!A1" display="Table 2.6.1" xr:uid="{7185DA89-7B5E-4F9D-9626-98D0035DD8D5}"/>
    <hyperlink ref="A4" location="'Table 2.6.2'!A1" display="Table 2.6.2" xr:uid="{210494B9-2118-4564-9E16-8B956769DF4F}"/>
    <hyperlink ref="A5" location="'Table 2.6.3'!A1" display="Table 2.6.3" xr:uid="{851C4CE3-E1BB-4F95-A809-87C31B3E094E}"/>
  </hyperlinks>
  <pageMargins left="0.7" right="0.7" top="0.75" bottom="0.75" header="0.3" footer="0.3"/>
  <pageSetup paperSize="9" orientation="landscape" r:id="rId1"/>
  <ignoredErrors>
    <ignoredError sqref="A2"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6365C-DAC8-4782-ADD0-379265C0E0EA}">
  <dimension ref="A1:D26"/>
  <sheetViews>
    <sheetView zoomScaleNormal="100" workbookViewId="0">
      <selection activeCell="A23" sqref="A23:C26"/>
    </sheetView>
  </sheetViews>
  <sheetFormatPr defaultColWidth="8.125" defaultRowHeight="14.25"/>
  <cols>
    <col min="1" max="1" width="8.125" style="211"/>
    <col min="2" max="2" width="48.625" style="211" customWidth="1"/>
    <col min="3" max="3" width="17.125" style="213" customWidth="1"/>
    <col min="4" max="16384" width="8.125" style="211"/>
  </cols>
  <sheetData>
    <row r="1" spans="1:4" ht="20.25">
      <c r="A1" s="26" t="s">
        <v>45</v>
      </c>
      <c r="B1" s="26"/>
      <c r="C1" s="26"/>
      <c r="D1" s="210"/>
    </row>
    <row r="2" spans="1:4" ht="20.25">
      <c r="A2" s="29" t="s">
        <v>200</v>
      </c>
      <c r="B2" s="26"/>
      <c r="C2" s="26"/>
      <c r="D2" s="210"/>
    </row>
    <row r="3" spans="1:4" ht="15.75">
      <c r="A3" s="29" t="s">
        <v>196</v>
      </c>
      <c r="C3" s="212"/>
      <c r="D3" s="210"/>
    </row>
    <row r="4" spans="1:4" ht="15">
      <c r="D4" s="210"/>
    </row>
    <row r="5" spans="1:4" ht="15">
      <c r="A5" s="214"/>
      <c r="B5" s="214"/>
      <c r="C5" s="215" t="s">
        <v>197</v>
      </c>
      <c r="D5" s="210"/>
    </row>
    <row r="6" spans="1:4" ht="15">
      <c r="A6" s="214"/>
      <c r="B6" s="214"/>
      <c r="C6" s="215" t="s">
        <v>668</v>
      </c>
      <c r="D6" s="210"/>
    </row>
    <row r="7" spans="1:4" ht="15.75">
      <c r="A7" s="216">
        <v>1</v>
      </c>
      <c r="B7" s="42" t="s">
        <v>669</v>
      </c>
      <c r="C7" s="45">
        <v>10431.7279</v>
      </c>
      <c r="D7" s="217"/>
    </row>
    <row r="8" spans="1:4" ht="42.75" hidden="1">
      <c r="A8" s="216">
        <v>2</v>
      </c>
      <c r="B8" s="42" t="s">
        <v>670</v>
      </c>
      <c r="C8" s="45"/>
      <c r="D8" s="217"/>
    </row>
    <row r="9" spans="1:4" ht="42.75" hidden="1">
      <c r="A9" s="216">
        <v>3</v>
      </c>
      <c r="B9" s="42" t="s">
        <v>671</v>
      </c>
      <c r="C9" s="45"/>
      <c r="D9" s="210"/>
    </row>
    <row r="10" spans="1:4" ht="29.25" hidden="1">
      <c r="A10" s="216">
        <v>4</v>
      </c>
      <c r="B10" s="42" t="s">
        <v>672</v>
      </c>
      <c r="C10" s="45"/>
      <c r="D10" s="210"/>
    </row>
    <row r="11" spans="1:4" ht="71.25" hidden="1">
      <c r="A11" s="216">
        <v>5</v>
      </c>
      <c r="B11" s="42" t="s">
        <v>673</v>
      </c>
      <c r="C11" s="45"/>
      <c r="D11" s="210"/>
    </row>
    <row r="12" spans="1:4" ht="28.5" hidden="1">
      <c r="A12" s="216">
        <v>6</v>
      </c>
      <c r="B12" s="42" t="s">
        <v>674</v>
      </c>
      <c r="C12" s="45"/>
      <c r="D12" s="210"/>
    </row>
    <row r="13" spans="1:4" ht="15" hidden="1">
      <c r="A13" s="216">
        <v>7</v>
      </c>
      <c r="B13" s="42" t="s">
        <v>675</v>
      </c>
      <c r="C13" s="45"/>
      <c r="D13" s="210"/>
    </row>
    <row r="14" spans="1:4" ht="15">
      <c r="A14" s="216">
        <v>8</v>
      </c>
      <c r="B14" s="42" t="s">
        <v>676</v>
      </c>
      <c r="C14" s="218">
        <v>10.110799999999999</v>
      </c>
      <c r="D14" s="210"/>
    </row>
    <row r="15" spans="1:4" ht="15" hidden="1">
      <c r="A15" s="216">
        <v>9</v>
      </c>
      <c r="B15" s="42" t="s">
        <v>677</v>
      </c>
      <c r="C15" s="218"/>
      <c r="D15" s="210"/>
    </row>
    <row r="16" spans="1:4" ht="42.75">
      <c r="A16" s="216">
        <v>10</v>
      </c>
      <c r="B16" s="42" t="s">
        <v>678</v>
      </c>
      <c r="C16" s="218">
        <v>209.86949999999999</v>
      </c>
      <c r="D16" s="210"/>
    </row>
    <row r="17" spans="1:4" ht="42.75" hidden="1">
      <c r="A17" s="216">
        <v>11</v>
      </c>
      <c r="B17" s="42" t="s">
        <v>679</v>
      </c>
      <c r="C17" s="218"/>
      <c r="D17" s="210"/>
    </row>
    <row r="18" spans="1:4" ht="42.75" hidden="1">
      <c r="A18" s="216" t="s">
        <v>680</v>
      </c>
      <c r="B18" s="42" t="s">
        <v>681</v>
      </c>
      <c r="C18" s="218"/>
      <c r="D18" s="210"/>
    </row>
    <row r="19" spans="1:4" ht="42.75" hidden="1">
      <c r="A19" s="216" t="s">
        <v>682</v>
      </c>
      <c r="B19" s="42" t="s">
        <v>683</v>
      </c>
      <c r="C19" s="218"/>
      <c r="D19" s="210"/>
    </row>
    <row r="20" spans="1:4" ht="15">
      <c r="A20" s="216">
        <v>12</v>
      </c>
      <c r="B20" s="42" t="s">
        <v>684</v>
      </c>
      <c r="C20" s="45">
        <v>-182.83340000000001</v>
      </c>
      <c r="D20" s="210"/>
    </row>
    <row r="21" spans="1:4" ht="15">
      <c r="A21" s="216">
        <v>13</v>
      </c>
      <c r="B21" s="219" t="s">
        <v>685</v>
      </c>
      <c r="C21" s="220">
        <v>10468.879300000001</v>
      </c>
      <c r="D21" s="210"/>
    </row>
    <row r="23" spans="1:4" ht="27.75" customHeight="1">
      <c r="A23" s="780" t="s">
        <v>686</v>
      </c>
      <c r="B23" s="780"/>
      <c r="C23" s="780"/>
    </row>
    <row r="24" spans="1:4">
      <c r="A24" s="709"/>
      <c r="B24" s="709"/>
      <c r="C24" s="710"/>
    </row>
    <row r="25" spans="1:4" ht="30" customHeight="1">
      <c r="A25" s="780" t="s">
        <v>687</v>
      </c>
      <c r="B25" s="780"/>
      <c r="C25" s="780"/>
    </row>
    <row r="26" spans="1:4">
      <c r="A26" s="709"/>
      <c r="B26" s="709"/>
      <c r="C26" s="710"/>
    </row>
  </sheetData>
  <mergeCells count="2">
    <mergeCell ref="A23:C23"/>
    <mergeCell ref="A25:C25"/>
  </mergeCells>
  <pageMargins left="0.7" right="0.7" top="0.75" bottom="0.75" header="0.3" footer="0.3"/>
  <pageSetup paperSize="9" scale="98"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76508D-343A-48CF-B0BC-B438A2F66D60}">
  <dimension ref="A1:J75"/>
  <sheetViews>
    <sheetView zoomScaleNormal="100" workbookViewId="0">
      <selection activeCell="J52" sqref="J52"/>
    </sheetView>
  </sheetViews>
  <sheetFormatPr defaultColWidth="8.125" defaultRowHeight="14.25"/>
  <cols>
    <col min="1" max="1" width="8.375" style="268" customWidth="1"/>
    <col min="2" max="2" width="69.5" style="221" customWidth="1"/>
    <col min="3" max="3" width="16" style="222" customWidth="1"/>
    <col min="4" max="4" width="16" style="221" customWidth="1"/>
    <col min="5" max="16384" width="8.125" style="221"/>
  </cols>
  <sheetData>
    <row r="1" spans="1:4" ht="20.25">
      <c r="A1" s="3" t="s">
        <v>47</v>
      </c>
      <c r="C1" s="221"/>
    </row>
    <row r="2" spans="1:4" ht="15">
      <c r="A2" s="29" t="s">
        <v>196</v>
      </c>
    </row>
    <row r="3" spans="1:4">
      <c r="A3" s="221"/>
      <c r="B3" s="1"/>
      <c r="C3" s="1"/>
      <c r="D3" s="1"/>
    </row>
    <row r="4" spans="1:4" ht="15">
      <c r="A4" s="223"/>
      <c r="B4" s="1"/>
      <c r="C4" s="792" t="s">
        <v>688</v>
      </c>
      <c r="D4" s="793"/>
    </row>
    <row r="5" spans="1:4">
      <c r="A5" s="224"/>
      <c r="B5" s="225"/>
      <c r="C5" s="114" t="s">
        <v>197</v>
      </c>
      <c r="D5" s="114" t="s">
        <v>531</v>
      </c>
    </row>
    <row r="6" spans="1:4" ht="15">
      <c r="A6" s="226"/>
      <c r="B6" s="227"/>
      <c r="C6" s="611" t="s">
        <v>200</v>
      </c>
      <c r="D6" s="612" t="s">
        <v>202</v>
      </c>
    </row>
    <row r="7" spans="1:4" ht="15">
      <c r="A7" s="794" t="s">
        <v>689</v>
      </c>
      <c r="B7" s="795"/>
      <c r="C7" s="796"/>
      <c r="D7" s="228"/>
    </row>
    <row r="8" spans="1:4">
      <c r="A8" s="229">
        <v>1</v>
      </c>
      <c r="B8" s="230" t="s">
        <v>690</v>
      </c>
      <c r="C8" s="232">
        <v>10439.9362</v>
      </c>
      <c r="D8" s="232">
        <v>10967.006100000001</v>
      </c>
    </row>
    <row r="9" spans="1:4" ht="28.5" hidden="1">
      <c r="A9" s="231">
        <v>2</v>
      </c>
      <c r="B9" s="230" t="s">
        <v>691</v>
      </c>
      <c r="C9" s="232"/>
      <c r="D9" s="232">
        <v>0</v>
      </c>
    </row>
    <row r="10" spans="1:4">
      <c r="A10" s="231">
        <v>3</v>
      </c>
      <c r="B10" s="229" t="s">
        <v>692</v>
      </c>
      <c r="C10" s="232">
        <v>-84.4</v>
      </c>
      <c r="D10" s="232">
        <v>-100.711</v>
      </c>
    </row>
    <row r="11" spans="1:4" ht="28.5" hidden="1">
      <c r="A11" s="231">
        <v>4</v>
      </c>
      <c r="B11" s="230" t="s">
        <v>693</v>
      </c>
      <c r="C11" s="232"/>
      <c r="D11" s="232">
        <v>0</v>
      </c>
    </row>
    <row r="12" spans="1:4" hidden="1">
      <c r="A12" s="231">
        <v>5</v>
      </c>
      <c r="B12" s="230" t="s">
        <v>694</v>
      </c>
      <c r="C12" s="232"/>
      <c r="D12" s="232">
        <v>0</v>
      </c>
    </row>
    <row r="13" spans="1:4">
      <c r="A13" s="229">
        <v>6</v>
      </c>
      <c r="B13" s="231" t="s">
        <v>695</v>
      </c>
      <c r="C13" s="234">
        <v>-183.01130000000001</v>
      </c>
      <c r="D13" s="234">
        <v>-192.81880000000001</v>
      </c>
    </row>
    <row r="14" spans="1:4" ht="15">
      <c r="A14" s="235">
        <v>7</v>
      </c>
      <c r="B14" s="236" t="s">
        <v>696</v>
      </c>
      <c r="C14" s="234">
        <v>10172.5249</v>
      </c>
      <c r="D14" s="234">
        <v>10673.4763</v>
      </c>
    </row>
    <row r="15" spans="1:4" ht="15.75" customHeight="1">
      <c r="A15" s="783" t="s">
        <v>697</v>
      </c>
      <c r="B15" s="783"/>
      <c r="C15" s="783"/>
      <c r="D15" s="228"/>
    </row>
    <row r="16" spans="1:4" ht="28.5">
      <c r="A16" s="230">
        <v>8</v>
      </c>
      <c r="B16" s="230" t="s">
        <v>698</v>
      </c>
      <c r="C16" s="234">
        <v>42.623899999999999</v>
      </c>
      <c r="D16" s="234">
        <v>35.6</v>
      </c>
    </row>
    <row r="17" spans="1:4">
      <c r="A17" s="230">
        <v>9</v>
      </c>
      <c r="B17" s="237" t="s">
        <v>699</v>
      </c>
      <c r="C17" s="234">
        <v>43.860900000000001</v>
      </c>
      <c r="D17" s="234">
        <v>36.5</v>
      </c>
    </row>
    <row r="18" spans="1:4" ht="28.5" hidden="1">
      <c r="A18" s="238" t="s">
        <v>457</v>
      </c>
      <c r="B18" s="239" t="s">
        <v>700</v>
      </c>
      <c r="C18" s="232"/>
      <c r="D18" s="232">
        <v>0</v>
      </c>
    </row>
    <row r="19" spans="1:4" hidden="1">
      <c r="A19" s="240" t="s">
        <v>461</v>
      </c>
      <c r="B19" s="239" t="s">
        <v>701</v>
      </c>
      <c r="C19" s="232"/>
      <c r="D19" s="232">
        <v>0</v>
      </c>
    </row>
    <row r="20" spans="1:4" ht="14.45" hidden="1" customHeight="1">
      <c r="A20" s="238">
        <v>10</v>
      </c>
      <c r="B20" s="241" t="s">
        <v>702</v>
      </c>
      <c r="C20" s="234"/>
      <c r="D20" s="234">
        <v>0</v>
      </c>
    </row>
    <row r="21" spans="1:4" ht="14.45" hidden="1" customHeight="1">
      <c r="A21" s="238" t="s">
        <v>703</v>
      </c>
      <c r="B21" s="241" t="s">
        <v>704</v>
      </c>
      <c r="C21" s="232"/>
      <c r="D21" s="232">
        <v>0</v>
      </c>
    </row>
    <row r="22" spans="1:4" ht="14.45" hidden="1" customHeight="1">
      <c r="A22" s="238" t="s">
        <v>705</v>
      </c>
      <c r="B22" s="241" t="s">
        <v>706</v>
      </c>
      <c r="C22" s="234"/>
      <c r="D22" s="234">
        <v>0</v>
      </c>
    </row>
    <row r="23" spans="1:4" hidden="1">
      <c r="A23" s="238">
        <v>11</v>
      </c>
      <c r="B23" s="242" t="s">
        <v>707</v>
      </c>
      <c r="C23" s="232"/>
      <c r="D23" s="232">
        <v>0</v>
      </c>
    </row>
    <row r="24" spans="1:4" ht="28.5" hidden="1">
      <c r="A24" s="238">
        <v>12</v>
      </c>
      <c r="B24" s="242" t="s">
        <v>708</v>
      </c>
      <c r="C24" s="232"/>
      <c r="D24" s="232">
        <v>0</v>
      </c>
    </row>
    <row r="25" spans="1:4" ht="15">
      <c r="A25" s="229">
        <v>13</v>
      </c>
      <c r="B25" s="243" t="s">
        <v>709</v>
      </c>
      <c r="C25" s="234">
        <v>86.484800000000007</v>
      </c>
      <c r="D25" s="234">
        <v>72.099999999999994</v>
      </c>
    </row>
    <row r="26" spans="1:4" ht="15">
      <c r="A26" s="783" t="s">
        <v>710</v>
      </c>
      <c r="B26" s="783"/>
      <c r="C26" s="783"/>
      <c r="D26" s="228"/>
    </row>
    <row r="27" spans="1:4" ht="28.5" hidden="1">
      <c r="A27" s="244">
        <v>14</v>
      </c>
      <c r="B27" s="245" t="s">
        <v>711</v>
      </c>
      <c r="C27" s="246">
        <v>0</v>
      </c>
      <c r="D27" s="247">
        <v>0</v>
      </c>
    </row>
    <row r="28" spans="1:4" hidden="1">
      <c r="A28" s="244">
        <v>15</v>
      </c>
      <c r="B28" s="245" t="s">
        <v>712</v>
      </c>
      <c r="C28" s="248">
        <v>0</v>
      </c>
      <c r="D28" s="247">
        <v>0</v>
      </c>
    </row>
    <row r="29" spans="1:4" ht="30.75" hidden="1" customHeight="1">
      <c r="A29" s="244">
        <v>16</v>
      </c>
      <c r="B29" s="245" t="s">
        <v>713</v>
      </c>
      <c r="C29" s="248">
        <v>0</v>
      </c>
      <c r="D29" s="247">
        <v>0</v>
      </c>
    </row>
    <row r="30" spans="1:4" ht="28.5" hidden="1">
      <c r="A30" s="245" t="s">
        <v>714</v>
      </c>
      <c r="B30" s="245" t="s">
        <v>715</v>
      </c>
      <c r="C30" s="248">
        <v>0</v>
      </c>
      <c r="D30" s="247">
        <v>0</v>
      </c>
    </row>
    <row r="31" spans="1:4" hidden="1">
      <c r="A31" s="245">
        <v>17</v>
      </c>
      <c r="B31" s="245" t="s">
        <v>716</v>
      </c>
      <c r="C31" s="248">
        <v>0</v>
      </c>
      <c r="D31" s="247">
        <v>0</v>
      </c>
    </row>
    <row r="32" spans="1:4" hidden="1">
      <c r="A32" s="245" t="s">
        <v>644</v>
      </c>
      <c r="B32" s="245" t="s">
        <v>717</v>
      </c>
      <c r="C32" s="248">
        <v>0</v>
      </c>
      <c r="D32" s="247">
        <v>0</v>
      </c>
    </row>
    <row r="33" spans="1:4" ht="15" hidden="1">
      <c r="A33" s="244">
        <v>18</v>
      </c>
      <c r="B33" s="249" t="s">
        <v>718</v>
      </c>
      <c r="C33" s="246">
        <v>0</v>
      </c>
      <c r="D33" s="247">
        <v>0</v>
      </c>
    </row>
    <row r="34" spans="1:4" ht="15">
      <c r="A34" s="783" t="s">
        <v>719</v>
      </c>
      <c r="B34" s="783"/>
      <c r="C34" s="783"/>
      <c r="D34" s="228"/>
    </row>
    <row r="35" spans="1:4">
      <c r="A35" s="229">
        <v>19</v>
      </c>
      <c r="B35" s="230" t="s">
        <v>720</v>
      </c>
      <c r="C35" s="234">
        <v>608.726</v>
      </c>
      <c r="D35" s="234">
        <v>629.08309999999994</v>
      </c>
    </row>
    <row r="36" spans="1:4">
      <c r="A36" s="229">
        <v>20</v>
      </c>
      <c r="B36" s="230" t="s">
        <v>721</v>
      </c>
      <c r="C36" s="234">
        <v>-398.85640000000001</v>
      </c>
      <c r="D36" s="234">
        <v>-389.48680000000002</v>
      </c>
    </row>
    <row r="37" spans="1:4" ht="34.5" hidden="1" customHeight="1">
      <c r="A37" s="229">
        <v>21</v>
      </c>
      <c r="B37" s="230" t="s">
        <v>722</v>
      </c>
      <c r="C37" s="232"/>
      <c r="D37" s="232">
        <v>0</v>
      </c>
    </row>
    <row r="38" spans="1:4" ht="15">
      <c r="A38" s="229">
        <v>22</v>
      </c>
      <c r="B38" s="236" t="s">
        <v>723</v>
      </c>
      <c r="C38" s="234">
        <v>209.86949999999999</v>
      </c>
      <c r="D38" s="234">
        <v>239.59630000000001</v>
      </c>
    </row>
    <row r="39" spans="1:4" ht="15">
      <c r="A39" s="790" t="s">
        <v>724</v>
      </c>
      <c r="B39" s="791"/>
      <c r="C39" s="791"/>
      <c r="D39" s="228"/>
    </row>
    <row r="40" spans="1:4" ht="28.5" hidden="1">
      <c r="A40" s="250" t="s">
        <v>651</v>
      </c>
      <c r="B40" s="251" t="s">
        <v>725</v>
      </c>
      <c r="C40" s="252">
        <v>0</v>
      </c>
      <c r="D40" s="247">
        <v>0</v>
      </c>
    </row>
    <row r="41" spans="1:4" ht="28.5" hidden="1">
      <c r="A41" s="250" t="s">
        <v>726</v>
      </c>
      <c r="B41" s="251" t="s">
        <v>727</v>
      </c>
      <c r="C41" s="252">
        <v>0</v>
      </c>
      <c r="D41" s="247">
        <v>0</v>
      </c>
    </row>
    <row r="42" spans="1:4" ht="28.5" hidden="1">
      <c r="A42" s="253" t="s">
        <v>728</v>
      </c>
      <c r="B42" s="254" t="s">
        <v>729</v>
      </c>
      <c r="C42" s="252">
        <v>0</v>
      </c>
      <c r="D42" s="247">
        <v>0</v>
      </c>
    </row>
    <row r="43" spans="1:4" ht="99.75" hidden="1">
      <c r="A43" s="253" t="s">
        <v>730</v>
      </c>
      <c r="B43" s="255" t="s">
        <v>731</v>
      </c>
      <c r="C43" s="256">
        <v>0</v>
      </c>
      <c r="D43" s="247">
        <v>0</v>
      </c>
    </row>
    <row r="44" spans="1:4" ht="114" hidden="1">
      <c r="A44" s="253" t="s">
        <v>732</v>
      </c>
      <c r="B44" s="257" t="s">
        <v>733</v>
      </c>
      <c r="C44" s="256">
        <v>0</v>
      </c>
      <c r="D44" s="247">
        <v>0</v>
      </c>
    </row>
    <row r="45" spans="1:4" hidden="1">
      <c r="A45" s="253" t="s">
        <v>734</v>
      </c>
      <c r="B45" s="254" t="s">
        <v>735</v>
      </c>
      <c r="C45" s="252">
        <v>0</v>
      </c>
      <c r="D45" s="247">
        <v>0</v>
      </c>
    </row>
    <row r="46" spans="1:4" hidden="1">
      <c r="A46" s="253" t="s">
        <v>736</v>
      </c>
      <c r="B46" s="254" t="s">
        <v>737</v>
      </c>
      <c r="C46" s="252">
        <v>0</v>
      </c>
      <c r="D46" s="247">
        <v>0</v>
      </c>
    </row>
    <row r="47" spans="1:4" ht="28.5" hidden="1">
      <c r="A47" s="253" t="s">
        <v>738</v>
      </c>
      <c r="B47" s="258" t="s">
        <v>739</v>
      </c>
      <c r="C47" s="252">
        <v>0</v>
      </c>
      <c r="D47" s="247">
        <v>0</v>
      </c>
    </row>
    <row r="48" spans="1:4" ht="28.5" hidden="1">
      <c r="A48" s="253" t="s">
        <v>740</v>
      </c>
      <c r="B48" s="258" t="s">
        <v>741</v>
      </c>
      <c r="C48" s="252">
        <v>0</v>
      </c>
      <c r="D48" s="247">
        <v>0</v>
      </c>
    </row>
    <row r="49" spans="1:9" hidden="1">
      <c r="A49" s="253" t="s">
        <v>742</v>
      </c>
      <c r="B49" s="254" t="s">
        <v>743</v>
      </c>
      <c r="C49" s="252">
        <v>0</v>
      </c>
      <c r="D49" s="247">
        <v>0</v>
      </c>
    </row>
    <row r="50" spans="1:9" hidden="1">
      <c r="A50" s="253" t="s">
        <v>744</v>
      </c>
      <c r="B50" s="254" t="s">
        <v>745</v>
      </c>
      <c r="C50" s="256">
        <v>0</v>
      </c>
      <c r="D50" s="247">
        <v>0</v>
      </c>
    </row>
    <row r="51" spans="1:9" ht="15">
      <c r="A51" s="782" t="s">
        <v>746</v>
      </c>
      <c r="B51" s="783"/>
      <c r="C51" s="783"/>
      <c r="D51" s="228"/>
    </row>
    <row r="52" spans="1:9" ht="15">
      <c r="A52" s="229">
        <v>23</v>
      </c>
      <c r="B52" s="259" t="s">
        <v>747</v>
      </c>
      <c r="C52" s="234">
        <v>443.1499</v>
      </c>
      <c r="D52" s="233">
        <v>396.92180000000002</v>
      </c>
      <c r="F52" s="658"/>
      <c r="G52" s="659"/>
    </row>
    <row r="53" spans="1:9" ht="15">
      <c r="A53" s="229">
        <v>24</v>
      </c>
      <c r="B53" s="260" t="s">
        <v>230</v>
      </c>
      <c r="C53" s="234">
        <v>10468.879300000001</v>
      </c>
      <c r="D53" s="233">
        <v>10985.194299999999</v>
      </c>
      <c r="F53" s="658"/>
      <c r="G53" s="659"/>
    </row>
    <row r="54" spans="1:9" ht="15">
      <c r="A54" s="783" t="s">
        <v>229</v>
      </c>
      <c r="B54" s="783"/>
      <c r="C54" s="783"/>
      <c r="D54" s="228"/>
    </row>
    <row r="55" spans="1:9">
      <c r="A55" s="229">
        <v>25</v>
      </c>
      <c r="B55" s="235" t="s">
        <v>229</v>
      </c>
      <c r="C55" s="261">
        <v>4.233E-2</v>
      </c>
      <c r="D55" s="261">
        <v>3.6131999999999997E-2</v>
      </c>
    </row>
    <row r="56" spans="1:9">
      <c r="A56" s="229" t="s">
        <v>748</v>
      </c>
      <c r="B56" s="235" t="s">
        <v>749</v>
      </c>
      <c r="C56" s="261">
        <v>4.233E-2</v>
      </c>
      <c r="D56" s="261">
        <v>3.6131999999999997E-2</v>
      </c>
    </row>
    <row r="57" spans="1:9">
      <c r="A57" s="229" t="s">
        <v>750</v>
      </c>
      <c r="B57" s="235" t="s">
        <v>751</v>
      </c>
      <c r="C57" s="261">
        <v>4.2346000000000002E-2</v>
      </c>
      <c r="D57" s="261">
        <v>3.6145999999999998E-2</v>
      </c>
    </row>
    <row r="58" spans="1:9">
      <c r="A58" s="229">
        <v>26</v>
      </c>
      <c r="B58" s="235" t="s">
        <v>752</v>
      </c>
      <c r="C58" s="261">
        <v>0.03</v>
      </c>
      <c r="D58" s="261">
        <v>0.03</v>
      </c>
    </row>
    <row r="59" spans="1:9">
      <c r="A59" s="229" t="s">
        <v>657</v>
      </c>
      <c r="B59" s="235" t="s">
        <v>753</v>
      </c>
      <c r="C59" s="261">
        <v>0</v>
      </c>
      <c r="D59" s="261">
        <v>0</v>
      </c>
    </row>
    <row r="60" spans="1:9">
      <c r="A60" s="229" t="s">
        <v>754</v>
      </c>
      <c r="B60" s="235" t="s">
        <v>755</v>
      </c>
      <c r="C60" s="261">
        <v>0</v>
      </c>
      <c r="D60" s="261">
        <v>0</v>
      </c>
    </row>
    <row r="61" spans="1:9">
      <c r="A61" s="229">
        <v>27</v>
      </c>
      <c r="B61" s="235" t="s">
        <v>756</v>
      </c>
      <c r="C61" s="261">
        <v>0</v>
      </c>
      <c r="D61" s="261">
        <v>0</v>
      </c>
    </row>
    <row r="62" spans="1:9">
      <c r="A62" s="229" t="s">
        <v>757</v>
      </c>
      <c r="B62" s="235" t="s">
        <v>758</v>
      </c>
      <c r="C62" s="261">
        <v>0.03</v>
      </c>
      <c r="D62" s="261">
        <v>0.03</v>
      </c>
    </row>
    <row r="63" spans="1:9" ht="31.5" customHeight="1">
      <c r="A63" s="784" t="s">
        <v>759</v>
      </c>
      <c r="B63" s="785"/>
      <c r="C63" s="786"/>
      <c r="D63" s="228"/>
    </row>
    <row r="64" spans="1:9" ht="15">
      <c r="A64" s="229" t="s">
        <v>760</v>
      </c>
      <c r="B64" s="231" t="s">
        <v>761</v>
      </c>
      <c r="C64" s="262" t="s">
        <v>762</v>
      </c>
      <c r="D64" s="262" t="s">
        <v>762</v>
      </c>
      <c r="I64" s="263"/>
    </row>
    <row r="65" spans="1:10" s="1" customFormat="1" ht="31.5" customHeight="1">
      <c r="A65" s="787" t="s">
        <v>763</v>
      </c>
      <c r="B65" s="788"/>
      <c r="C65" s="788"/>
      <c r="D65" s="789"/>
    </row>
    <row r="66" spans="1:10" s="1" customFormat="1" ht="42.75" hidden="1">
      <c r="A66" s="240">
        <v>28</v>
      </c>
      <c r="B66" s="42" t="s">
        <v>764</v>
      </c>
      <c r="C66" s="232">
        <v>0</v>
      </c>
      <c r="D66" s="264">
        <v>0</v>
      </c>
      <c r="J66" s="5"/>
    </row>
    <row r="67" spans="1:10" s="1" customFormat="1" ht="42.75" hidden="1">
      <c r="A67" s="240">
        <v>29</v>
      </c>
      <c r="B67" s="42" t="s">
        <v>765</v>
      </c>
      <c r="C67" s="234">
        <v>0</v>
      </c>
      <c r="D67" s="264">
        <v>0</v>
      </c>
      <c r="J67" s="5"/>
    </row>
    <row r="68" spans="1:10" s="1" customFormat="1" ht="57">
      <c r="A68" s="41">
        <v>30</v>
      </c>
      <c r="B68" s="41" t="s">
        <v>766</v>
      </c>
      <c r="C68" s="265">
        <v>10468.879300000001</v>
      </c>
      <c r="D68" s="265">
        <v>10985.194299999999</v>
      </c>
      <c r="G68" s="706"/>
      <c r="J68" s="5"/>
    </row>
    <row r="69" spans="1:10" s="1" customFormat="1" ht="57">
      <c r="A69" s="41" t="s">
        <v>767</v>
      </c>
      <c r="B69" s="41" t="s">
        <v>768</v>
      </c>
      <c r="C69" s="265">
        <v>10464.879300000001</v>
      </c>
      <c r="D69" s="265">
        <v>10981.194299999999</v>
      </c>
      <c r="J69" s="5"/>
    </row>
    <row r="70" spans="1:10" s="1" customFormat="1" ht="57">
      <c r="A70" s="41">
        <v>31</v>
      </c>
      <c r="B70" s="41" t="s">
        <v>769</v>
      </c>
      <c r="C70" s="266">
        <v>4.233E-2</v>
      </c>
      <c r="D70" s="266">
        <v>3.6131999999999997E-2</v>
      </c>
      <c r="J70" s="5"/>
    </row>
    <row r="71" spans="1:10" s="1" customFormat="1" ht="57">
      <c r="A71" s="41" t="s">
        <v>770</v>
      </c>
      <c r="B71" s="41" t="s">
        <v>771</v>
      </c>
      <c r="C71" s="266">
        <v>4.2346000000000002E-2</v>
      </c>
      <c r="D71" s="266">
        <v>3.6145999999999998E-2</v>
      </c>
      <c r="J71" s="5"/>
    </row>
    <row r="73" spans="1:10" ht="28.9" customHeight="1">
      <c r="A73" s="781" t="s">
        <v>772</v>
      </c>
      <c r="B73" s="781"/>
      <c r="C73" s="781"/>
      <c r="D73" s="781"/>
    </row>
    <row r="74" spans="1:10">
      <c r="A74" s="267"/>
      <c r="B74" s="267"/>
      <c r="C74" s="267"/>
      <c r="D74" s="267"/>
    </row>
    <row r="75" spans="1:10" ht="63" customHeight="1">
      <c r="A75" s="781" t="s">
        <v>1970</v>
      </c>
      <c r="B75" s="781"/>
      <c r="C75" s="781"/>
      <c r="D75" s="781"/>
    </row>
  </sheetData>
  <mergeCells count="12">
    <mergeCell ref="A39:C39"/>
    <mergeCell ref="C4:D4"/>
    <mergeCell ref="A7:C7"/>
    <mergeCell ref="A15:C15"/>
    <mergeCell ref="A26:C26"/>
    <mergeCell ref="A34:C34"/>
    <mergeCell ref="A75:D75"/>
    <mergeCell ref="A51:C51"/>
    <mergeCell ref="A54:C54"/>
    <mergeCell ref="A63:C63"/>
    <mergeCell ref="A65:D65"/>
    <mergeCell ref="A73:D73"/>
  </mergeCells>
  <pageMargins left="0.7" right="0.7" top="0.75" bottom="0.75" header="0.3" footer="0.3"/>
  <pageSetup paperSize="9" scale="73" orientation="landscape" r:id="rId1"/>
  <rowBreaks count="1" manualBreakCount="1">
    <brk id="6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A9242-0282-469F-BE6E-171CF5FB90F2}">
  <dimension ref="A1:C22"/>
  <sheetViews>
    <sheetView zoomScaleNormal="100" workbookViewId="0">
      <selection sqref="A1:C2"/>
    </sheetView>
  </sheetViews>
  <sheetFormatPr defaultColWidth="8.125" defaultRowHeight="14.25"/>
  <cols>
    <col min="1" max="1" width="8.125" style="269"/>
    <col min="2" max="2" width="38.125" style="269" customWidth="1"/>
    <col min="3" max="3" width="26.625" style="269" customWidth="1"/>
    <col min="4" max="16384" width="8.125" style="269"/>
  </cols>
  <sheetData>
    <row r="1" spans="1:3" ht="29.25" customHeight="1">
      <c r="A1" s="798" t="s">
        <v>49</v>
      </c>
      <c r="B1" s="798"/>
      <c r="C1" s="798"/>
    </row>
    <row r="2" spans="1:3" ht="31.5" customHeight="1">
      <c r="A2" s="798"/>
      <c r="B2" s="798"/>
      <c r="C2" s="798"/>
    </row>
    <row r="3" spans="1:3" ht="15">
      <c r="A3" s="29" t="s">
        <v>200</v>
      </c>
      <c r="B3" s="211"/>
      <c r="C3" s="270"/>
    </row>
    <row r="4" spans="1:3" ht="15">
      <c r="A4" s="29" t="s">
        <v>196</v>
      </c>
      <c r="B4" s="211"/>
      <c r="C4" s="270"/>
    </row>
    <row r="5" spans="1:3">
      <c r="A5" s="211"/>
      <c r="B5" s="211"/>
      <c r="C5" s="271" t="s">
        <v>197</v>
      </c>
    </row>
    <row r="6" spans="1:3" ht="15">
      <c r="A6" s="272"/>
      <c r="B6" s="272"/>
      <c r="C6" s="273" t="s">
        <v>688</v>
      </c>
    </row>
    <row r="7" spans="1:3" ht="45">
      <c r="A7" s="274" t="s">
        <v>773</v>
      </c>
      <c r="B7" s="274" t="s">
        <v>774</v>
      </c>
      <c r="C7" s="275">
        <v>10355.5362</v>
      </c>
    </row>
    <row r="8" spans="1:3" hidden="1">
      <c r="A8" s="276" t="s">
        <v>775</v>
      </c>
      <c r="B8" s="277" t="s">
        <v>776</v>
      </c>
      <c r="C8" s="278"/>
    </row>
    <row r="9" spans="1:3">
      <c r="A9" s="276" t="s">
        <v>777</v>
      </c>
      <c r="B9" s="277" t="s">
        <v>778</v>
      </c>
      <c r="C9" s="279">
        <v>10355.5362</v>
      </c>
    </row>
    <row r="10" spans="1:3">
      <c r="A10" s="276" t="s">
        <v>779</v>
      </c>
      <c r="B10" s="277" t="s">
        <v>780</v>
      </c>
      <c r="C10" s="278">
        <v>961.01340000000005</v>
      </c>
    </row>
    <row r="11" spans="1:3">
      <c r="A11" s="276" t="s">
        <v>781</v>
      </c>
      <c r="B11" s="277" t="s">
        <v>782</v>
      </c>
      <c r="C11" s="278">
        <v>919.71109999999999</v>
      </c>
    </row>
    <row r="12" spans="1:3" ht="42.75" hidden="1">
      <c r="A12" s="276" t="s">
        <v>783</v>
      </c>
      <c r="B12" s="277" t="s">
        <v>784</v>
      </c>
      <c r="C12" s="278"/>
    </row>
    <row r="13" spans="1:3">
      <c r="A13" s="276" t="s">
        <v>273</v>
      </c>
      <c r="B13" s="277" t="s">
        <v>785</v>
      </c>
      <c r="C13" s="278">
        <v>270.60860000000002</v>
      </c>
    </row>
    <row r="14" spans="1:3" ht="28.5">
      <c r="A14" s="276" t="s">
        <v>275</v>
      </c>
      <c r="B14" s="277" t="s">
        <v>786</v>
      </c>
      <c r="C14" s="278">
        <v>6585.7040999999999</v>
      </c>
    </row>
    <row r="15" spans="1:3">
      <c r="A15" s="276" t="s">
        <v>277</v>
      </c>
      <c r="B15" s="277" t="s">
        <v>787</v>
      </c>
      <c r="C15" s="278">
        <v>523.97040000000004</v>
      </c>
    </row>
    <row r="16" spans="1:3">
      <c r="A16" s="276" t="s">
        <v>279</v>
      </c>
      <c r="B16" s="277" t="s">
        <v>788</v>
      </c>
      <c r="C16" s="278">
        <v>676.62159999999994</v>
      </c>
    </row>
    <row r="17" spans="1:3">
      <c r="A17" s="276" t="s">
        <v>789</v>
      </c>
      <c r="B17" s="277" t="s">
        <v>790</v>
      </c>
      <c r="C17" s="278">
        <v>107.63509999999999</v>
      </c>
    </row>
    <row r="18" spans="1:3" ht="42.75">
      <c r="A18" s="276" t="s">
        <v>791</v>
      </c>
      <c r="B18" s="277" t="s">
        <v>792</v>
      </c>
      <c r="C18" s="278">
        <v>310.27190000000002</v>
      </c>
    </row>
    <row r="20" spans="1:3" ht="33" customHeight="1">
      <c r="A20" s="797" t="s">
        <v>793</v>
      </c>
      <c r="B20" s="797"/>
      <c r="C20" s="797"/>
    </row>
    <row r="21" spans="1:3">
      <c r="A21" s="711"/>
      <c r="B21" s="711"/>
      <c r="C21" s="711"/>
    </row>
    <row r="22" spans="1:3" ht="51" customHeight="1">
      <c r="A22" s="797" t="s">
        <v>1982</v>
      </c>
      <c r="B22" s="797"/>
      <c r="C22" s="797"/>
    </row>
  </sheetData>
  <mergeCells count="3">
    <mergeCell ref="A20:C20"/>
    <mergeCell ref="A22:C22"/>
    <mergeCell ref="A1:C2"/>
  </mergeCells>
  <pageMargins left="0.7" right="0.7" top="0.75" bottom="0.75"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64B93-5C48-4354-AAAD-C8598CB4917B}">
  <dimension ref="A1:C39"/>
  <sheetViews>
    <sheetView zoomScaleNormal="100" workbookViewId="0">
      <selection sqref="A1:B36"/>
    </sheetView>
  </sheetViews>
  <sheetFormatPr defaultColWidth="7.625" defaultRowHeight="18" customHeight="1"/>
  <cols>
    <col min="1" max="1" width="9.625" style="90" bestFit="1" customWidth="1"/>
    <col min="2" max="2" width="204.5" customWidth="1"/>
  </cols>
  <sheetData>
    <row r="1" spans="1:3" s="101" customFormat="1" ht="15">
      <c r="A1" s="21">
        <v>3</v>
      </c>
      <c r="B1" s="13" t="s">
        <v>52</v>
      </c>
      <c r="C1" s="281"/>
    </row>
    <row r="2" spans="1:3" s="101" customFormat="1" ht="15">
      <c r="A2" s="102" t="s">
        <v>53</v>
      </c>
      <c r="B2" s="22" t="s">
        <v>54</v>
      </c>
      <c r="C2" s="100"/>
    </row>
    <row r="3" spans="1:3" s="1" customFormat="1" ht="14.25">
      <c r="A3" s="9" t="s">
        <v>55</v>
      </c>
      <c r="B3" s="9" t="s">
        <v>56</v>
      </c>
      <c r="C3" s="99"/>
    </row>
    <row r="4" spans="1:3" s="1" customFormat="1" ht="18" customHeight="1">
      <c r="A4" s="9" t="s">
        <v>57</v>
      </c>
      <c r="B4" s="9" t="s">
        <v>58</v>
      </c>
      <c r="C4" s="99"/>
    </row>
    <row r="5" spans="1:3" s="1" customFormat="1" ht="18" customHeight="1">
      <c r="A5" s="8" t="s">
        <v>59</v>
      </c>
      <c r="B5" s="89" t="s">
        <v>60</v>
      </c>
      <c r="C5" s="280"/>
    </row>
    <row r="6" spans="1:3" ht="14.25">
      <c r="A6" s="8" t="s">
        <v>61</v>
      </c>
      <c r="B6" s="89" t="s">
        <v>62</v>
      </c>
    </row>
    <row r="7" spans="1:3" ht="18" customHeight="1">
      <c r="A7" s="8" t="s">
        <v>63</v>
      </c>
      <c r="B7" s="89" t="s">
        <v>64</v>
      </c>
    </row>
    <row r="8" spans="1:3" ht="18" customHeight="1">
      <c r="A8" s="8" t="s">
        <v>65</v>
      </c>
      <c r="B8" s="89" t="s">
        <v>66</v>
      </c>
    </row>
    <row r="9" spans="1:3" s="101" customFormat="1" ht="18" customHeight="1">
      <c r="A9" s="87" t="s">
        <v>67</v>
      </c>
      <c r="B9" s="88" t="s">
        <v>68</v>
      </c>
    </row>
    <row r="10" spans="1:3" s="1" customFormat="1" ht="18" customHeight="1">
      <c r="A10" s="8" t="s">
        <v>69</v>
      </c>
      <c r="B10" s="89" t="s">
        <v>70</v>
      </c>
    </row>
    <row r="11" spans="1:3" s="101" customFormat="1" ht="18" customHeight="1">
      <c r="A11" s="87" t="s">
        <v>71</v>
      </c>
      <c r="B11" s="88" t="s">
        <v>72</v>
      </c>
    </row>
    <row r="12" spans="1:3" s="1" customFormat="1" ht="18" customHeight="1">
      <c r="A12" s="8" t="s">
        <v>73</v>
      </c>
      <c r="B12" s="89" t="s">
        <v>74</v>
      </c>
    </row>
    <row r="13" spans="1:3" ht="18" customHeight="1">
      <c r="A13" s="8" t="s">
        <v>75</v>
      </c>
      <c r="B13" s="89" t="s">
        <v>76</v>
      </c>
    </row>
    <row r="14" spans="1:3" s="101" customFormat="1" ht="18" customHeight="1">
      <c r="A14" s="87" t="s">
        <v>77</v>
      </c>
      <c r="B14" s="88" t="s">
        <v>78</v>
      </c>
    </row>
    <row r="15" spans="1:3" ht="18" customHeight="1">
      <c r="A15" s="9" t="s">
        <v>79</v>
      </c>
      <c r="B15" s="9" t="s">
        <v>80</v>
      </c>
    </row>
    <row r="16" spans="1:3" ht="20.25" customHeight="1">
      <c r="A16" s="8" t="s">
        <v>81</v>
      </c>
      <c r="B16" s="89" t="s">
        <v>82</v>
      </c>
    </row>
    <row r="17" spans="1:3" s="101" customFormat="1" ht="33" customHeight="1">
      <c r="A17" s="87" t="s">
        <v>83</v>
      </c>
      <c r="B17" s="88" t="s">
        <v>84</v>
      </c>
    </row>
    <row r="18" spans="1:3" ht="18" customHeight="1">
      <c r="A18" s="8" t="s">
        <v>85</v>
      </c>
      <c r="B18" s="89" t="s">
        <v>86</v>
      </c>
    </row>
    <row r="19" spans="1:3" ht="18" customHeight="1">
      <c r="A19" s="9" t="s">
        <v>87</v>
      </c>
      <c r="B19" s="9" t="s">
        <v>88</v>
      </c>
    </row>
    <row r="20" spans="1:3" ht="18" customHeight="1">
      <c r="A20" s="8" t="s">
        <v>89</v>
      </c>
      <c r="B20" s="89" t="s">
        <v>90</v>
      </c>
    </row>
    <row r="21" spans="1:3" ht="18" customHeight="1">
      <c r="A21" s="8" t="s">
        <v>91</v>
      </c>
      <c r="B21" s="89" t="s">
        <v>92</v>
      </c>
    </row>
    <row r="22" spans="1:3" ht="18" customHeight="1">
      <c r="A22" s="9" t="s">
        <v>93</v>
      </c>
      <c r="B22" s="9" t="s">
        <v>94</v>
      </c>
    </row>
    <row r="23" spans="1:3" ht="18" customHeight="1">
      <c r="A23" s="8" t="s">
        <v>95</v>
      </c>
      <c r="B23" s="89" t="s">
        <v>96</v>
      </c>
    </row>
    <row r="24" spans="1:3" s="1" customFormat="1" ht="18" customHeight="1">
      <c r="A24" s="8" t="s">
        <v>97</v>
      </c>
      <c r="B24" s="89" t="s">
        <v>98</v>
      </c>
    </row>
    <row r="25" spans="1:3" ht="18" customHeight="1">
      <c r="A25" s="8" t="s">
        <v>99</v>
      </c>
      <c r="B25" s="89" t="s">
        <v>100</v>
      </c>
    </row>
    <row r="26" spans="1:3" ht="18" customHeight="1">
      <c r="A26" s="8" t="s">
        <v>101</v>
      </c>
      <c r="B26" s="89" t="s">
        <v>102</v>
      </c>
    </row>
    <row r="27" spans="1:3" ht="18" customHeight="1">
      <c r="A27" s="8" t="s">
        <v>103</v>
      </c>
      <c r="B27" s="89" t="s">
        <v>104</v>
      </c>
    </row>
    <row r="28" spans="1:3" s="101" customFormat="1" ht="18" customHeight="1">
      <c r="A28" s="103" t="s">
        <v>105</v>
      </c>
      <c r="B28" s="88" t="s">
        <v>106</v>
      </c>
    </row>
    <row r="29" spans="1:3" s="1" customFormat="1" ht="18" customHeight="1">
      <c r="A29" s="8" t="s">
        <v>107</v>
      </c>
      <c r="B29" s="89" t="s">
        <v>108</v>
      </c>
    </row>
    <row r="30" spans="1:3" s="101" customFormat="1" ht="18" customHeight="1">
      <c r="A30" s="16" t="s">
        <v>109</v>
      </c>
      <c r="B30" s="22" t="s">
        <v>110</v>
      </c>
      <c r="C30" s="281"/>
    </row>
    <row r="31" spans="1:3" s="1" customFormat="1" ht="18" customHeight="1">
      <c r="A31" s="9" t="s">
        <v>111</v>
      </c>
      <c r="B31" s="9" t="s">
        <v>112</v>
      </c>
      <c r="C31" s="99"/>
    </row>
    <row r="32" spans="1:3" ht="18" customHeight="1">
      <c r="A32" s="8" t="s">
        <v>113</v>
      </c>
      <c r="B32" s="89" t="s">
        <v>114</v>
      </c>
    </row>
    <row r="33" spans="1:2" ht="18" customHeight="1">
      <c r="A33" s="8" t="s">
        <v>115</v>
      </c>
      <c r="B33" s="89" t="s">
        <v>116</v>
      </c>
    </row>
    <row r="34" spans="1:2" ht="18" customHeight="1">
      <c r="A34" s="8" t="s">
        <v>117</v>
      </c>
      <c r="B34" s="89" t="s">
        <v>118</v>
      </c>
    </row>
    <row r="35" spans="1:2" ht="18" customHeight="1">
      <c r="A35" s="8" t="s">
        <v>119</v>
      </c>
      <c r="B35" s="89" t="s">
        <v>794</v>
      </c>
    </row>
    <row r="36" spans="1:2" ht="18" customHeight="1">
      <c r="A36" s="8" t="s">
        <v>121</v>
      </c>
      <c r="B36" s="89" t="s">
        <v>120</v>
      </c>
    </row>
    <row r="39" spans="1:2" ht="18" customHeight="1">
      <c r="B39" s="28"/>
    </row>
  </sheetData>
  <hyperlinks>
    <hyperlink ref="B2" location="'3.1 General information on cred'!A1" display="General information on credit risk (Article 435 (a,d,f) and Article 442 (a-c,e-g) CRR)" xr:uid="{34F71950-745C-45E3-9FF0-FD643AF96C0A}"/>
    <hyperlink ref="B5" location="'Table 3.1.3'!A1" display="Performing and non-performing exposures and related provisions (EU CR1)" xr:uid="{638FD8D9-74DA-459E-9FDA-7F889A8D5D27}"/>
    <hyperlink ref="B6" location="'Table 3.1.4'!A1" display="Maturity of exposures (EU CR1-A)" xr:uid="{2003B812-7CD1-456D-8316-E5F65C6DC7DD}"/>
    <hyperlink ref="B7" location="'Table 3.1.5'!A1" display="Quality of non-performing exposures by geography (EU CQ4)" xr:uid="{476C5808-EE6B-4A37-9EBE-2D19E3626954}"/>
    <hyperlink ref="B8" location="'Table 3.1.6'!A1" display="Credit quality of loans and advances by industry (EU CQ5)" xr:uid="{865706D6-C30A-455D-BF6F-9BA007F86DAB}"/>
    <hyperlink ref="B9" location="'3.2 Credit quality of performin'!A1" display="Credit quality of performing and non-performing exposures by past due days (Article 442 (c-d) CRR)" xr:uid="{5A213293-4A58-431F-921A-B187828D8EC9}"/>
    <hyperlink ref="B10" location="'Table 3.2.1'!A1" display="Credit quality of performing and non-performing exposures by past due days (EU CQ3)" xr:uid="{AF91EBA6-B03F-42A1-BB0D-6298B87FE3EA}"/>
    <hyperlink ref="B13" location="'Table 3.3.2'!A1" display="Information on newly originated loans and advances provided under newly applicable public guarantee schemes introduced in response to COVID-19 crisis (Template 3)" xr:uid="{388D26A2-2F3C-4CB8-9FA5-8CC42D31D79D}"/>
    <hyperlink ref="B12" location="'Table 3.3.1'!A1" display="Credit quality of forborne exposures (EU CQ1)" xr:uid="{27D322FA-3294-4210-BBBB-9A70AA54511D}"/>
    <hyperlink ref="B11" location="'3.3 Credit quality of forborne '!A1" display="Credit quality of forborne exposures (Article 442 (c) CRR)" xr:uid="{72927438-C138-4985-BB43-1CBE1485EAD3}"/>
    <hyperlink ref="B14" location="'3.4 Credit risk mitigation'!A1" display="General quantitative information on credit risk mitigation (Article 453 (a-f) CRR)" xr:uid="{A656860E-6862-4906-B033-33EC37A817B5}"/>
    <hyperlink ref="B16" location="'Table 3.4.2'!A1" display="CRM techniques overview:  Disclosure of the use of credit risk mitigation techniques (EU CR3)" xr:uid="{0443FBB5-5CC1-4A75-A8C9-A62EB24561E6}"/>
    <hyperlink ref="B17" location="'3.5 Credit risk in SA and IRB'!A1" display="Credit risk exposure and credit risk mitigation in the standardised approach (Article 444 CRR and Article 453 (f-g) CRR) and in the internal-rating-based approach (Article 438 (h), 452 (h),(g) (i-iv) and 453 (g,j) CRR)" xr:uid="{910D9716-8670-4F0F-9655-58E2C569CC05}"/>
    <hyperlink ref="B18" location="'Table 3.5.1'!A1" display="Scope of the use of IRB and SA approaches (EU CR6-A)" xr:uid="{76AB0485-BBFF-4F20-ABC6-BB9FC4DCD612}"/>
    <hyperlink ref="B20" location="'Table 3.5.3'!A1" display="Standardised approach – Credit risk exposure and CRM effects (EU CR4)" xr:uid="{F1F523F6-6C42-436E-9E7C-3C6524F53EE5}"/>
    <hyperlink ref="B21" location="'Table 3.5.4'!A1" display="Standardised approach (EU CR5)" xr:uid="{B8B0FB34-2921-47E8-9000-FA759B190EFE}"/>
    <hyperlink ref="B23" location="'Table 3.5.6'!A1" display="IRB approach – Credit risk exposures by exposure class and PD range (EU CR6)" xr:uid="{550066D1-BADA-4FDB-9949-1C38447E47A5}"/>
    <hyperlink ref="B24" location="'Table 3.5.7'!A1" display="IRB approach – Effect on the RWEAs of credit derivatives used as CRM techniques (EU CR7)" xr:uid="{82436FDF-F976-4712-AE38-303F68E90EA1}"/>
    <hyperlink ref="B25" location="'Table 3.5.8'!A1" display="IRB approach – Disclosure of the extent of the use of CRM techniques (EU CR7-A)" xr:uid="{4008420F-1EA1-49BE-A0A6-FBBF6F569CE8}"/>
    <hyperlink ref="B26" location="'Table 3.5.9'!A1" display="RWEA flow statements of credit risk exposures under the IRB approach (EU CR8)" xr:uid="{66F02E0D-641B-4ECF-8C21-5DA8ED190ABA}"/>
    <hyperlink ref="B27" location="'Table 3.5.10'!A1" display="IRB approach – Back-testing of PD per exposure class (fixed PD scale) (EU CR9)" xr:uid="{FA3370BA-B514-4839-8532-3A9B1EA88338}"/>
    <hyperlink ref="A17" location="'3.5 Credit risk in SA and IRB'!A1" display="3.5" xr:uid="{382745A1-3092-4A85-9EB7-02BB7153EA72}"/>
    <hyperlink ref="A18" location="'Table 3.5.1'!A1" display="Table 3.5.1" xr:uid="{0C9E6FD8-3389-425F-BABF-F74000E347C5}"/>
    <hyperlink ref="A20" location="'Table 3.5.3'!A1" display="Table 3.5.3" xr:uid="{1EC3B218-7C60-4EBF-9253-FA2A89FD254E}"/>
    <hyperlink ref="A21" location="'Table 3.5.4'!A1" display="Table 3.5.4" xr:uid="{F8368726-CE4E-48DC-9D3C-135C68B921BB}"/>
    <hyperlink ref="A23" location="'Table 3.5.6'!A1" display="Table 3.5.6" xr:uid="{4E966F2B-2A4C-4230-AB1D-BDDCA2E757AE}"/>
    <hyperlink ref="A24" location="'Table 3.5.7'!A1" display="Table 3.5.7" xr:uid="{574415C7-D85E-439C-B4F1-6A0AA4C99621}"/>
    <hyperlink ref="A25" location="'Table 3.5.8'!A1" display="Table 3.5.8" xr:uid="{2F7C2427-8958-414E-B2AD-E084DC581910}"/>
    <hyperlink ref="A26" location="'Table 3.5.9'!A1" display="Table 3.5.9" xr:uid="{2A6396C1-EFD8-417D-8022-C5A988164CFA}"/>
    <hyperlink ref="A27" location="'Table 3.5.10'!A1" display="Table 3.5.10" xr:uid="{4231AA1D-5BC3-4D60-A1D0-F0932C777F88}"/>
    <hyperlink ref="B29" location="'Table 3.6.1'!A1" display="Template EU CR10 –  Specialised lending and equity exposures under the simple risk weighted approach" xr:uid="{6C5B547A-373A-4448-92F6-F29172CA4989}"/>
    <hyperlink ref="A29" location="'Table 3.6.1'!A1" display="Table 3.6.1" xr:uid="{56620497-C8F7-4CA6-8C57-6390F4F242B7}"/>
    <hyperlink ref="B28" location="'3.6 SL and Equity in the BB'!A1" display="Specialized lending and equity exposures in the banking book (Article 438 (e) CRR)" xr:uid="{2F70CB06-2442-4110-8A94-D5C41089195F}"/>
    <hyperlink ref="A28" location="'3.6 SL and Equity in the BB'!A1" display="'3.6 SL and Equity in the BB'!A1" xr:uid="{0F3F5409-CEE6-4177-BF52-B3930AB4EB02}"/>
    <hyperlink ref="B30" location="'3.7 Credit counterparty risk'!A1" display="Counterparty credit risk (CCR) (Article 439, Article 444 e) and Article 452 (g) CRR)" xr:uid="{3331EE83-4BC1-4D41-B112-7C0D10975B81}"/>
    <hyperlink ref="B32" location="'Table 3.7.2'!A1" display="Analysis of CCR exposure by approach (EU CCR1)" xr:uid="{60397EB1-DFCB-4596-A9B2-518A186FCFFB}"/>
    <hyperlink ref="B33" location="'Table 3.7.3'!A1" display="Transactions subject to own funds requirements for CVA risk (EU CCR2)" xr:uid="{4D22C63E-B898-4625-B705-1033F26FAD7A}"/>
    <hyperlink ref="B34" location="'Table 3.7.4'!A1" display="Standardised approach – CCR exposures by regulatory exposure class and risk weights (EU CCR3)" xr:uid="{6F00767D-1070-4175-9509-18FB29E1FF88}"/>
    <hyperlink ref="B35" location="'Table 3.7.5'!A1" display="IRB approach – CCR exposures by exposure class and PD scale (EU CCR4)" xr:uid="{97EE8523-C67D-4341-A9BC-50681E395679}"/>
    <hyperlink ref="B36" location="'Table 3.7.6'!A1" display="Composition of collateral for CCR exposures (EU CCR5)" xr:uid="{FA5E6123-D875-4DFB-AC47-470B7518F26C}"/>
    <hyperlink ref="A30" location="'3.7 Credit counterparty risk'!A1" display="3.7" xr:uid="{59BEA8CE-463E-44F5-82F4-3752D580076F}"/>
    <hyperlink ref="A32" location="'Table 3.7.2'!A1" display="Table 3.7.2" xr:uid="{B6B3FF45-15D3-4A2B-AAC9-26660B39B59B}"/>
    <hyperlink ref="A33" location="'Table 3.7.3'!A1" display="Table 3.7.3" xr:uid="{5560AAF0-2C1C-4F30-B783-5837DFE807AE}"/>
    <hyperlink ref="A34" location="'Table 3.7.4'!A1" display="Table 3.7.4" xr:uid="{9BB20536-94D5-42E6-BC99-80A1A209A15B}"/>
    <hyperlink ref="A35" location="'Table 3.7.5'!A1" display="Table 3.7.5" xr:uid="{75ECB1BA-C909-4111-B244-2B15BB1F38C8}"/>
    <hyperlink ref="A36" location="'Table 3.7.6'!A1" display="Table 3.7.6" xr:uid="{84A6F90F-A1D1-46B3-92D2-A9B3359CFA6E}"/>
    <hyperlink ref="A2" location="'3.1 General information on cred'!A1" display="3.1" xr:uid="{70BEDF9F-00A1-4664-B8EC-E19D1E3AFFCD}"/>
    <hyperlink ref="A5" location="'Table 3.1.3'!A1" display="Table 3.1.3" xr:uid="{3851315B-0C56-433F-BC65-7749A0BC5D3C}"/>
    <hyperlink ref="A6" location="'Table 3.1.4'!A1" display="Table 3.1.4" xr:uid="{C3848AFD-8AC8-4AD4-B42C-3C1472BBA003}"/>
    <hyperlink ref="A7" location="'Table 3.1.5'!A1" display="Table 3.1.5" xr:uid="{CEB910DC-932E-42B5-A4F5-F0DF1355A65C}"/>
    <hyperlink ref="A8" location="'Table 3.1.6'!A1" display="Table 3.1.6" xr:uid="{555CC7D2-1AF6-4E04-AA5D-FB4FD5389EE1}"/>
    <hyperlink ref="A9" location="'3.2 Credit quality of performin'!A1" display="3.2" xr:uid="{3E3ED070-4A7F-4D0C-A1A0-9BD4B9F43796}"/>
    <hyperlink ref="A10" location="'Table 3.2.1'!A1" display="Table 3.2.1" xr:uid="{39682906-428B-4345-8726-2F9495809BB4}"/>
    <hyperlink ref="A11" location="'3.3 Credit quality of forborne '!A1" display="3.3" xr:uid="{20076BCE-CFE3-48DB-941B-4B5768DA6091}"/>
    <hyperlink ref="A12" location="'Table 3.3.1'!A1" display="Table 3.3.1" xr:uid="{CD440D25-52DF-4580-994B-522F51729022}"/>
    <hyperlink ref="A13" location="'Table 3.3.2'!A1" display="Table 3.3.2" xr:uid="{EFF74AC8-68DF-4BC2-A28B-03A2ABD96004}"/>
    <hyperlink ref="A14" location="'3.4 Credit risk mitigation'!A1" display="3.4" xr:uid="{F64AF030-BE9A-46C4-A45D-72E3698E8145}"/>
    <hyperlink ref="A16" location="'Table 3.4.2'!A1" display="Table 3.4.2" xr:uid="{15D3D555-9044-44FD-B7EB-18E8A6FBEF24}"/>
  </hyperlinks>
  <pageMargins left="0.7" right="0.7" top="0.75" bottom="0.75" header="0.3" footer="0.3"/>
  <pageSetup paperSize="9" scale="56" orientation="landscape" r:id="rId1"/>
  <ignoredErrors>
    <ignoredError sqref="A30 A28 A17 A14 A11 A9 A2" numberStoredAsText="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A0CD4-57EA-43F3-B601-B53F9064C064}">
  <dimension ref="A1:C11"/>
  <sheetViews>
    <sheetView zoomScaleNormal="100" workbookViewId="0">
      <selection sqref="A1:B8"/>
    </sheetView>
  </sheetViews>
  <sheetFormatPr defaultColWidth="7.625" defaultRowHeight="18" customHeight="1"/>
  <cols>
    <col min="1" max="1" width="12" style="90" customWidth="1"/>
    <col min="2" max="2" width="127.125" customWidth="1"/>
  </cols>
  <sheetData>
    <row r="1" spans="1:3" s="101" customFormat="1" ht="15">
      <c r="A1" s="283">
        <v>3</v>
      </c>
      <c r="B1" s="13" t="s">
        <v>52</v>
      </c>
      <c r="C1" s="281"/>
    </row>
    <row r="2" spans="1:3" s="101" customFormat="1" ht="15">
      <c r="A2" s="284" t="s">
        <v>53</v>
      </c>
      <c r="B2" s="22" t="s">
        <v>54</v>
      </c>
      <c r="C2" s="100"/>
    </row>
    <row r="3" spans="1:3" s="1" customFormat="1" ht="14.25">
      <c r="A3" s="9" t="s">
        <v>55</v>
      </c>
      <c r="B3" s="9" t="s">
        <v>56</v>
      </c>
      <c r="C3" s="99"/>
    </row>
    <row r="4" spans="1:3" s="1" customFormat="1" ht="14.25">
      <c r="A4" s="9" t="s">
        <v>57</v>
      </c>
      <c r="B4" s="9" t="s">
        <v>58</v>
      </c>
      <c r="C4" s="99"/>
    </row>
    <row r="5" spans="1:3" s="1" customFormat="1" ht="14.25">
      <c r="A5" s="8" t="s">
        <v>59</v>
      </c>
      <c r="B5" s="7" t="s">
        <v>60</v>
      </c>
      <c r="C5" s="280"/>
    </row>
    <row r="6" spans="1:3" ht="14.25">
      <c r="A6" s="8" t="s">
        <v>61</v>
      </c>
      <c r="B6" s="7" t="s">
        <v>62</v>
      </c>
    </row>
    <row r="7" spans="1:3" ht="14.25">
      <c r="A7" s="8" t="s">
        <v>63</v>
      </c>
      <c r="B7" s="7" t="s">
        <v>64</v>
      </c>
    </row>
    <row r="8" spans="1:3" ht="14.25">
      <c r="A8" s="8" t="s">
        <v>65</v>
      </c>
      <c r="B8" s="7" t="s">
        <v>66</v>
      </c>
    </row>
    <row r="11" spans="1:3" ht="14.25">
      <c r="B11" s="28"/>
    </row>
  </sheetData>
  <hyperlinks>
    <hyperlink ref="B2" location="'3.1 General information on cred'!A1" display="General information on credit risk (Article 435 (a,d,f) and Article 442 (a-c,e-g) CRR)" xr:uid="{E675A976-3080-4595-A06F-6C577A6AF51E}"/>
    <hyperlink ref="B5" location="'Table 3.1.3'!A1" display="Performing and non-performing exposures and related provisions (EU CR1)" xr:uid="{D282CE2C-767A-4A24-BC53-6FC81D1E6695}"/>
    <hyperlink ref="B6" location="'Table 3.1.4'!A1" display="Maturity of exposures (EU CR1-A)" xr:uid="{4527C7A5-F870-4736-BF8A-9672B91C66E5}"/>
    <hyperlink ref="B7" location="'Table 3.1.5'!A1" display="Quality of non-performing exposures by geography (EU CQ4)" xr:uid="{3E291B47-C71E-4368-B8D5-E288322A1AF5}"/>
    <hyperlink ref="B8" location="'Table 3.1.6'!A1" display="Credit quality of loans and advances by industry (EU CQ5)" xr:uid="{4937EE7F-5669-4541-8A68-16C436133578}"/>
    <hyperlink ref="A5" location="'Table 3.1.3'!A1" display="Table 3.1.3" xr:uid="{1FBC90C2-EB61-4F86-B43E-94DA1130CF12}"/>
    <hyperlink ref="A6" location="'Table 3.1.4'!A1" display="Table 3.1.4" xr:uid="{48D8E1F7-268A-4E56-88B0-096696EAE5DA}"/>
    <hyperlink ref="A7" location="'Table 3.1.5'!A1" display="Table 3.1.5" xr:uid="{7B822933-CC5A-43BC-89F3-3C22F4FF94D6}"/>
    <hyperlink ref="A8" location="'Table 3.1.6'!A1" display="Table 3.1.6" xr:uid="{AA30F6FC-695A-4249-99CF-CFDF61AEC563}"/>
  </hyperlinks>
  <pageMargins left="0.7" right="0.7" top="0.75" bottom="0.75" header="0.3" footer="0.3"/>
  <pageSetup paperSize="9" scale="86" orientation="landscape" r:id="rId1"/>
  <colBreaks count="1" manualBreakCount="1">
    <brk id="2" max="9" man="1"/>
  </colBreaks>
  <ignoredErrors>
    <ignoredError sqref="A2" numberStoredAsText="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5E7A7-13DE-4AED-87F4-FCF95C9F0273}">
  <sheetPr>
    <tabColor rgb="FF92D050"/>
  </sheetPr>
  <dimension ref="A1:Q46"/>
  <sheetViews>
    <sheetView topLeftCell="D1" zoomScaleNormal="100" workbookViewId="0">
      <selection activeCell="X9" sqref="X9"/>
    </sheetView>
  </sheetViews>
  <sheetFormatPr defaultColWidth="8.125" defaultRowHeight="14.25"/>
  <cols>
    <col min="1" max="1" width="9.625" style="287" customWidth="1"/>
    <col min="2" max="2" width="17" style="287" customWidth="1"/>
    <col min="3" max="3" width="11.875" style="287" customWidth="1"/>
    <col min="4" max="8" width="12.875" style="287" customWidth="1"/>
    <col min="9" max="9" width="11" style="287" customWidth="1"/>
    <col min="10" max="10" width="8.125" style="287"/>
    <col min="11" max="11" width="19.25" style="287" customWidth="1"/>
    <col min="12" max="12" width="11.75" style="287" customWidth="1"/>
    <col min="13" max="13" width="8.125" style="287" customWidth="1"/>
    <col min="14" max="14" width="10" style="287" customWidth="1"/>
    <col min="15" max="15" width="16.25" style="287" customWidth="1"/>
    <col min="16" max="16" width="11.625" style="287" customWidth="1"/>
    <col min="17" max="17" width="14.625" style="287" customWidth="1"/>
    <col min="18" max="16384" width="8.125" style="287"/>
  </cols>
  <sheetData>
    <row r="1" spans="1:17" ht="20.25">
      <c r="A1" s="285" t="s">
        <v>60</v>
      </c>
      <c r="B1" s="285"/>
      <c r="C1" s="285"/>
      <c r="D1" s="285"/>
      <c r="E1" s="285"/>
      <c r="F1" s="285"/>
      <c r="G1" s="285"/>
      <c r="H1" s="285"/>
      <c r="I1" s="285"/>
      <c r="J1" s="285"/>
      <c r="K1" s="285"/>
      <c r="L1" s="285"/>
      <c r="M1" s="285"/>
      <c r="N1" s="285"/>
      <c r="O1" s="286"/>
      <c r="P1" s="286"/>
      <c r="Q1" s="286"/>
    </row>
    <row r="2" spans="1:17" ht="15.75">
      <c r="A2" s="29" t="s">
        <v>200</v>
      </c>
      <c r="B2" s="286"/>
      <c r="C2" s="286"/>
      <c r="D2" s="286"/>
      <c r="E2" s="286"/>
      <c r="F2" s="286"/>
      <c r="G2" s="286"/>
      <c r="H2" s="286"/>
      <c r="I2" s="286"/>
      <c r="J2" s="286"/>
      <c r="K2" s="286"/>
      <c r="L2" s="286"/>
      <c r="M2" s="286"/>
      <c r="N2" s="286"/>
      <c r="O2" s="286"/>
      <c r="P2" s="286"/>
      <c r="Q2" s="286"/>
    </row>
    <row r="3" spans="1:17" ht="15.75">
      <c r="A3" s="29" t="s">
        <v>196</v>
      </c>
      <c r="B3" s="286"/>
      <c r="C3" s="286"/>
      <c r="D3" s="286"/>
      <c r="E3" s="286"/>
      <c r="F3" s="286"/>
      <c r="G3" s="286"/>
      <c r="H3" s="286"/>
      <c r="I3" s="286"/>
      <c r="J3" s="286"/>
      <c r="K3" s="286"/>
      <c r="L3" s="286"/>
      <c r="M3" s="286"/>
      <c r="N3" s="286"/>
      <c r="O3" s="286"/>
      <c r="P3" s="286"/>
      <c r="Q3" s="286"/>
    </row>
    <row r="4" spans="1:17" ht="15">
      <c r="A4" s="29"/>
    </row>
    <row r="5" spans="1:17">
      <c r="A5" s="288"/>
      <c r="B5" s="288"/>
      <c r="C5" s="289" t="s">
        <v>197</v>
      </c>
      <c r="D5" s="289" t="s">
        <v>531</v>
      </c>
      <c r="E5" s="289" t="s">
        <v>198</v>
      </c>
      <c r="F5" s="289" t="s">
        <v>573</v>
      </c>
      <c r="G5" s="289" t="s">
        <v>199</v>
      </c>
      <c r="H5" s="289" t="s">
        <v>574</v>
      </c>
      <c r="I5" s="289" t="s">
        <v>575</v>
      </c>
      <c r="J5" s="289" t="s">
        <v>576</v>
      </c>
      <c r="K5" s="289" t="s">
        <v>577</v>
      </c>
      <c r="L5" s="289" t="s">
        <v>578</v>
      </c>
      <c r="M5" s="289" t="s">
        <v>579</v>
      </c>
      <c r="N5" s="289" t="s">
        <v>580</v>
      </c>
      <c r="O5" s="289" t="s">
        <v>581</v>
      </c>
      <c r="P5" s="289" t="s">
        <v>795</v>
      </c>
      <c r="Q5" s="289" t="s">
        <v>796</v>
      </c>
    </row>
    <row r="6" spans="1:17" ht="36" customHeight="1">
      <c r="A6" s="288"/>
      <c r="B6" s="288"/>
      <c r="C6" s="799" t="s">
        <v>797</v>
      </c>
      <c r="D6" s="799"/>
      <c r="E6" s="799"/>
      <c r="F6" s="799"/>
      <c r="G6" s="799"/>
      <c r="H6" s="799"/>
      <c r="I6" s="799" t="s">
        <v>798</v>
      </c>
      <c r="J6" s="799"/>
      <c r="K6" s="799"/>
      <c r="L6" s="799"/>
      <c r="M6" s="799"/>
      <c r="N6" s="799"/>
      <c r="O6" s="799" t="s">
        <v>799</v>
      </c>
      <c r="P6" s="799" t="s">
        <v>800</v>
      </c>
      <c r="Q6" s="799"/>
    </row>
    <row r="7" spans="1:17" ht="74.45" customHeight="1">
      <c r="A7" s="288"/>
      <c r="B7" s="288"/>
      <c r="C7" s="799" t="s">
        <v>801</v>
      </c>
      <c r="D7" s="799"/>
      <c r="E7" s="799"/>
      <c r="F7" s="799" t="s">
        <v>802</v>
      </c>
      <c r="G7" s="799"/>
      <c r="H7" s="799"/>
      <c r="I7" s="799" t="s">
        <v>803</v>
      </c>
      <c r="J7" s="799"/>
      <c r="K7" s="799"/>
      <c r="L7" s="799" t="s">
        <v>804</v>
      </c>
      <c r="M7" s="799"/>
      <c r="N7" s="799"/>
      <c r="O7" s="799"/>
      <c r="P7" s="801" t="s">
        <v>805</v>
      </c>
      <c r="Q7" s="801" t="s">
        <v>806</v>
      </c>
    </row>
    <row r="8" spans="1:17" ht="28.5">
      <c r="A8" s="288"/>
      <c r="B8" s="288"/>
      <c r="C8" s="607"/>
      <c r="D8" s="608" t="s">
        <v>807</v>
      </c>
      <c r="E8" s="608" t="s">
        <v>808</v>
      </c>
      <c r="F8" s="607"/>
      <c r="G8" s="607" t="s">
        <v>808</v>
      </c>
      <c r="H8" s="608" t="s">
        <v>809</v>
      </c>
      <c r="I8" s="607"/>
      <c r="J8" s="608" t="s">
        <v>807</v>
      </c>
      <c r="K8" s="608" t="s">
        <v>808</v>
      </c>
      <c r="L8" s="607"/>
      <c r="M8" s="607" t="s">
        <v>808</v>
      </c>
      <c r="N8" s="290" t="s">
        <v>809</v>
      </c>
      <c r="O8" s="800"/>
      <c r="P8" s="802"/>
      <c r="Q8" s="802"/>
    </row>
    <row r="9" spans="1:17" ht="60">
      <c r="A9" s="291" t="s">
        <v>810</v>
      </c>
      <c r="B9" s="292" t="s">
        <v>811</v>
      </c>
      <c r="C9" s="521">
        <v>696.90289269000004</v>
      </c>
      <c r="D9" s="521">
        <v>696.90289269000004</v>
      </c>
      <c r="E9" s="521">
        <v>0</v>
      </c>
      <c r="F9" s="521">
        <v>0</v>
      </c>
      <c r="G9" s="521">
        <v>0</v>
      </c>
      <c r="H9" s="521">
        <v>0</v>
      </c>
      <c r="I9" s="521">
        <v>0</v>
      </c>
      <c r="J9" s="521">
        <v>0</v>
      </c>
      <c r="K9" s="521">
        <v>0</v>
      </c>
      <c r="L9" s="521">
        <v>0</v>
      </c>
      <c r="M9" s="521">
        <v>0</v>
      </c>
      <c r="N9" s="521">
        <v>0</v>
      </c>
      <c r="O9" s="521">
        <v>0</v>
      </c>
      <c r="P9" s="521">
        <v>0</v>
      </c>
      <c r="Q9" s="521">
        <v>0</v>
      </c>
    </row>
    <row r="10" spans="1:17" ht="28.5">
      <c r="A10" s="294" t="s">
        <v>597</v>
      </c>
      <c r="B10" s="295" t="s">
        <v>812</v>
      </c>
      <c r="C10" s="521">
        <v>7824.1426899999997</v>
      </c>
      <c r="D10" s="521">
        <v>7504.5400974200002</v>
      </c>
      <c r="E10" s="521">
        <v>319.60259300000001</v>
      </c>
      <c r="F10" s="521">
        <v>129.854398</v>
      </c>
      <c r="G10" s="521">
        <v>0</v>
      </c>
      <c r="H10" s="521">
        <v>129.854398</v>
      </c>
      <c r="I10" s="521">
        <v>-11.290524</v>
      </c>
      <c r="J10" s="521">
        <v>-5.0189880000000002</v>
      </c>
      <c r="K10" s="521">
        <v>-6.2715350000000001</v>
      </c>
      <c r="L10" s="521">
        <v>-24.827894000000001</v>
      </c>
      <c r="M10" s="521">
        <v>0</v>
      </c>
      <c r="N10" s="521">
        <v>-24.827895000000002</v>
      </c>
      <c r="O10" s="521">
        <v>0</v>
      </c>
      <c r="P10" s="521">
        <v>6658.7840577899997</v>
      </c>
      <c r="Q10" s="521">
        <v>97.881427770000002</v>
      </c>
    </row>
    <row r="11" spans="1:17" ht="21.75" customHeight="1">
      <c r="A11" s="294" t="s">
        <v>619</v>
      </c>
      <c r="B11" s="296" t="s">
        <v>813</v>
      </c>
      <c r="C11" s="521">
        <v>0</v>
      </c>
      <c r="D11" s="521">
        <v>0</v>
      </c>
      <c r="E11" s="521">
        <v>0</v>
      </c>
      <c r="F11" s="521">
        <v>0</v>
      </c>
      <c r="G11" s="521">
        <v>0</v>
      </c>
      <c r="H11" s="521">
        <v>0</v>
      </c>
      <c r="I11" s="521">
        <v>0</v>
      </c>
      <c r="J11" s="521">
        <v>0</v>
      </c>
      <c r="K11" s="521">
        <v>0</v>
      </c>
      <c r="L11" s="521">
        <v>0</v>
      </c>
      <c r="M11" s="521">
        <v>0</v>
      </c>
      <c r="N11" s="521">
        <v>0</v>
      </c>
      <c r="O11" s="521">
        <v>0</v>
      </c>
      <c r="P11" s="521">
        <v>0</v>
      </c>
      <c r="Q11" s="521">
        <v>0</v>
      </c>
    </row>
    <row r="12" spans="1:17" ht="28.5">
      <c r="A12" s="294" t="s">
        <v>814</v>
      </c>
      <c r="B12" s="296" t="s">
        <v>815</v>
      </c>
      <c r="C12" s="521">
        <v>6.8154278799999997</v>
      </c>
      <c r="D12" s="521">
        <v>6.8154278799999997</v>
      </c>
      <c r="E12" s="521">
        <v>0</v>
      </c>
      <c r="F12" s="521">
        <v>0</v>
      </c>
      <c r="G12" s="521">
        <v>0</v>
      </c>
      <c r="H12" s="521">
        <v>0</v>
      </c>
      <c r="I12" s="521">
        <v>-6.6490000000000004E-3</v>
      </c>
      <c r="J12" s="521">
        <v>-6.6490000000000004E-3</v>
      </c>
      <c r="K12" s="521">
        <v>0</v>
      </c>
      <c r="L12" s="521">
        <v>0</v>
      </c>
      <c r="M12" s="521">
        <v>0</v>
      </c>
      <c r="N12" s="521">
        <v>0</v>
      </c>
      <c r="O12" s="521">
        <v>0</v>
      </c>
      <c r="P12" s="521">
        <v>6.8087790000000004</v>
      </c>
      <c r="Q12" s="521">
        <v>0</v>
      </c>
    </row>
    <row r="13" spans="1:17">
      <c r="A13" s="294" t="s">
        <v>816</v>
      </c>
      <c r="B13" s="296" t="s">
        <v>817</v>
      </c>
      <c r="C13" s="521">
        <v>0.50397546999999998</v>
      </c>
      <c r="D13" s="521">
        <v>0.50397546999999998</v>
      </c>
      <c r="E13" s="521">
        <v>0</v>
      </c>
      <c r="F13" s="521">
        <v>0</v>
      </c>
      <c r="G13" s="521">
        <v>0</v>
      </c>
      <c r="H13" s="521">
        <v>0</v>
      </c>
      <c r="I13" s="521">
        <v>-5.5199999999999997E-4</v>
      </c>
      <c r="J13" s="521">
        <v>-5.5199999999999997E-4</v>
      </c>
      <c r="K13" s="521">
        <v>0</v>
      </c>
      <c r="L13" s="521">
        <v>0</v>
      </c>
      <c r="M13" s="521">
        <v>0</v>
      </c>
      <c r="N13" s="521">
        <v>0</v>
      </c>
      <c r="O13" s="521">
        <v>0</v>
      </c>
      <c r="P13" s="521">
        <v>0.43262400000000001</v>
      </c>
      <c r="Q13" s="521">
        <v>0</v>
      </c>
    </row>
    <row r="14" spans="1:17" ht="28.5">
      <c r="A14" s="294" t="s">
        <v>818</v>
      </c>
      <c r="B14" s="296" t="s">
        <v>819</v>
      </c>
      <c r="C14" s="521">
        <v>360.78191606999997</v>
      </c>
      <c r="D14" s="521">
        <v>360.78191606999997</v>
      </c>
      <c r="E14" s="521">
        <v>0</v>
      </c>
      <c r="F14" s="521">
        <v>0</v>
      </c>
      <c r="G14" s="521">
        <v>0</v>
      </c>
      <c r="H14" s="521">
        <v>0</v>
      </c>
      <c r="I14" s="521">
        <v>-0.23275999999999999</v>
      </c>
      <c r="J14" s="521">
        <v>-0.23275999999999999</v>
      </c>
      <c r="K14" s="521">
        <v>0</v>
      </c>
      <c r="L14" s="521">
        <v>0</v>
      </c>
      <c r="M14" s="521">
        <v>0</v>
      </c>
      <c r="N14" s="521">
        <v>0</v>
      </c>
      <c r="O14" s="521">
        <v>0</v>
      </c>
      <c r="P14" s="521">
        <v>201.14887297999999</v>
      </c>
      <c r="Q14" s="521">
        <v>0</v>
      </c>
    </row>
    <row r="15" spans="1:17" ht="28.5">
      <c r="A15" s="294" t="s">
        <v>820</v>
      </c>
      <c r="B15" s="296" t="s">
        <v>821</v>
      </c>
      <c r="C15" s="521">
        <v>2316.4729630000002</v>
      </c>
      <c r="D15" s="521">
        <v>2268.3204660000001</v>
      </c>
      <c r="E15" s="521">
        <v>48.152496999999997</v>
      </c>
      <c r="F15" s="521">
        <v>19.453569000000002</v>
      </c>
      <c r="G15" s="521">
        <v>0</v>
      </c>
      <c r="H15" s="521">
        <v>19.453569000000002</v>
      </c>
      <c r="I15" s="521">
        <v>-4.8275889999999997</v>
      </c>
      <c r="J15" s="521">
        <v>-3.0679799999999999</v>
      </c>
      <c r="K15" s="521">
        <v>-1.759609</v>
      </c>
      <c r="L15" s="521">
        <v>-7.643688</v>
      </c>
      <c r="M15" s="521">
        <v>0</v>
      </c>
      <c r="N15" s="521">
        <v>-7.643688</v>
      </c>
      <c r="O15" s="521">
        <v>0</v>
      </c>
      <c r="P15" s="521">
        <v>1809.57861873</v>
      </c>
      <c r="Q15" s="521">
        <v>10.301663980000001</v>
      </c>
    </row>
    <row r="16" spans="1:17" ht="28.5">
      <c r="A16" s="294" t="s">
        <v>822</v>
      </c>
      <c r="B16" s="297" t="s">
        <v>823</v>
      </c>
      <c r="C16" s="521">
        <v>1221.802792</v>
      </c>
      <c r="D16" s="521">
        <v>1202.2529045000001</v>
      </c>
      <c r="E16" s="521">
        <v>19.549886999999998</v>
      </c>
      <c r="F16" s="521">
        <v>15.517325</v>
      </c>
      <c r="G16" s="521">
        <v>0</v>
      </c>
      <c r="H16" s="521">
        <v>15.517325</v>
      </c>
      <c r="I16" s="521">
        <v>-1.7682260000000001</v>
      </c>
      <c r="J16" s="521">
        <v>-1.213746</v>
      </c>
      <c r="K16" s="521">
        <v>-0.55447999999999997</v>
      </c>
      <c r="L16" s="521">
        <v>-5.9855429999999998</v>
      </c>
      <c r="M16" s="521">
        <v>0</v>
      </c>
      <c r="N16" s="521">
        <v>-5.9855429999999998</v>
      </c>
      <c r="O16" s="521">
        <v>0</v>
      </c>
      <c r="P16" s="521">
        <v>1186.2301921400001</v>
      </c>
      <c r="Q16" s="521">
        <v>8.9422569799999998</v>
      </c>
    </row>
    <row r="17" spans="1:17">
      <c r="A17" s="294" t="s">
        <v>824</v>
      </c>
      <c r="B17" s="296" t="s">
        <v>825</v>
      </c>
      <c r="C17" s="521">
        <v>5139.5684080000001</v>
      </c>
      <c r="D17" s="521">
        <v>4868.1183119999996</v>
      </c>
      <c r="E17" s="521">
        <v>271.45009599999997</v>
      </c>
      <c r="F17" s="521">
        <v>110.400829</v>
      </c>
      <c r="G17" s="521">
        <v>0</v>
      </c>
      <c r="H17" s="521">
        <v>110.400829</v>
      </c>
      <c r="I17" s="521">
        <v>-6.2229729999999996</v>
      </c>
      <c r="J17" s="521">
        <v>-1.711047</v>
      </c>
      <c r="K17" s="521">
        <v>-4.5119259999999999</v>
      </c>
      <c r="L17" s="521">
        <v>-17.184207000000001</v>
      </c>
      <c r="M17" s="521">
        <v>0</v>
      </c>
      <c r="N17" s="521">
        <v>-17.184207000000001</v>
      </c>
      <c r="O17" s="521">
        <v>0</v>
      </c>
      <c r="P17" s="521">
        <v>4640.8151630800003</v>
      </c>
      <c r="Q17" s="521">
        <v>87.579763790000001</v>
      </c>
    </row>
    <row r="18" spans="1:17">
      <c r="A18" s="294" t="s">
        <v>826</v>
      </c>
      <c r="B18" s="295" t="s">
        <v>827</v>
      </c>
      <c r="C18" s="521">
        <v>1373.85947799</v>
      </c>
      <c r="D18" s="521">
        <v>1373.85947799</v>
      </c>
      <c r="E18" s="521">
        <v>0</v>
      </c>
      <c r="F18" s="521">
        <v>0</v>
      </c>
      <c r="G18" s="521">
        <v>0</v>
      </c>
      <c r="H18" s="521">
        <v>0</v>
      </c>
      <c r="I18" s="521">
        <v>1373.85947799</v>
      </c>
      <c r="J18" s="521">
        <v>0</v>
      </c>
      <c r="K18" s="521">
        <v>1373.85947799</v>
      </c>
      <c r="L18" s="521">
        <v>0</v>
      </c>
      <c r="M18" s="521">
        <v>0</v>
      </c>
      <c r="N18" s="521">
        <v>0</v>
      </c>
      <c r="O18" s="521">
        <v>0</v>
      </c>
      <c r="P18" s="521">
        <v>0</v>
      </c>
      <c r="Q18" s="521">
        <v>0</v>
      </c>
    </row>
    <row r="19" spans="1:17">
      <c r="A19" s="294" t="s">
        <v>828</v>
      </c>
      <c r="B19" s="295" t="s">
        <v>813</v>
      </c>
      <c r="C19" s="521">
        <v>0</v>
      </c>
      <c r="D19" s="521">
        <v>0</v>
      </c>
      <c r="E19" s="521">
        <v>0</v>
      </c>
      <c r="F19" s="521">
        <v>0</v>
      </c>
      <c r="G19" s="521">
        <v>0</v>
      </c>
      <c r="H19" s="521">
        <v>0</v>
      </c>
      <c r="I19" s="521">
        <v>0</v>
      </c>
      <c r="J19" s="521">
        <v>0</v>
      </c>
      <c r="K19" s="521">
        <v>0</v>
      </c>
      <c r="L19" s="521">
        <v>0</v>
      </c>
      <c r="M19" s="521">
        <v>0</v>
      </c>
      <c r="N19" s="521">
        <v>0</v>
      </c>
      <c r="O19" s="521">
        <v>0</v>
      </c>
      <c r="P19" s="521">
        <v>0</v>
      </c>
      <c r="Q19" s="521">
        <v>0</v>
      </c>
    </row>
    <row r="20" spans="1:17" ht="28.5">
      <c r="A20" s="294" t="s">
        <v>829</v>
      </c>
      <c r="B20" s="296" t="s">
        <v>815</v>
      </c>
      <c r="C20" s="521">
        <v>256.19680111000002</v>
      </c>
      <c r="D20" s="521">
        <v>256.19680111000002</v>
      </c>
      <c r="E20" s="521">
        <v>0</v>
      </c>
      <c r="F20" s="521">
        <v>0</v>
      </c>
      <c r="G20" s="521">
        <v>0</v>
      </c>
      <c r="H20" s="521">
        <v>0</v>
      </c>
      <c r="I20" s="521">
        <v>256.19680111000002</v>
      </c>
      <c r="J20" s="521">
        <v>0</v>
      </c>
      <c r="K20" s="521">
        <v>256.19680111000002</v>
      </c>
      <c r="L20" s="521">
        <v>0</v>
      </c>
      <c r="M20" s="521">
        <v>0</v>
      </c>
      <c r="N20" s="521">
        <v>0</v>
      </c>
      <c r="O20" s="521">
        <v>0</v>
      </c>
      <c r="P20" s="521">
        <v>0</v>
      </c>
      <c r="Q20" s="521">
        <v>0</v>
      </c>
    </row>
    <row r="21" spans="1:17">
      <c r="A21" s="294" t="s">
        <v>830</v>
      </c>
      <c r="B21" s="296" t="s">
        <v>817</v>
      </c>
      <c r="C21" s="521">
        <v>1117.6626768800002</v>
      </c>
      <c r="D21" s="521">
        <v>1117.6626768800002</v>
      </c>
      <c r="E21" s="521">
        <v>0</v>
      </c>
      <c r="F21" s="521">
        <v>0</v>
      </c>
      <c r="G21" s="521">
        <v>0</v>
      </c>
      <c r="H21" s="521">
        <v>0</v>
      </c>
      <c r="I21" s="521">
        <v>1117.6626768800002</v>
      </c>
      <c r="J21" s="521">
        <v>0</v>
      </c>
      <c r="K21" s="521">
        <v>1117.6626768800002</v>
      </c>
      <c r="L21" s="521">
        <v>0</v>
      </c>
      <c r="M21" s="521">
        <v>0</v>
      </c>
      <c r="N21" s="521">
        <v>0</v>
      </c>
      <c r="O21" s="521">
        <v>0</v>
      </c>
      <c r="P21" s="521">
        <v>0</v>
      </c>
      <c r="Q21" s="521">
        <v>0</v>
      </c>
    </row>
    <row r="22" spans="1:17" ht="28.5">
      <c r="A22" s="294" t="s">
        <v>831</v>
      </c>
      <c r="B22" s="296" t="s">
        <v>819</v>
      </c>
      <c r="C22" s="521">
        <v>0</v>
      </c>
      <c r="D22" s="521">
        <v>0</v>
      </c>
      <c r="E22" s="521">
        <v>0</v>
      </c>
      <c r="F22" s="521">
        <v>0</v>
      </c>
      <c r="G22" s="521">
        <v>0</v>
      </c>
      <c r="H22" s="521">
        <v>0</v>
      </c>
      <c r="I22" s="521">
        <v>0</v>
      </c>
      <c r="J22" s="521">
        <v>0</v>
      </c>
      <c r="K22" s="521">
        <v>0</v>
      </c>
      <c r="L22" s="521">
        <v>0</v>
      </c>
      <c r="M22" s="521">
        <v>0</v>
      </c>
      <c r="N22" s="521">
        <v>0</v>
      </c>
      <c r="O22" s="521">
        <v>0</v>
      </c>
      <c r="P22" s="521">
        <v>0</v>
      </c>
      <c r="Q22" s="521">
        <v>0</v>
      </c>
    </row>
    <row r="23" spans="1:17" ht="14.25" customHeight="1">
      <c r="A23" s="294" t="s">
        <v>832</v>
      </c>
      <c r="B23" s="296" t="s">
        <v>821</v>
      </c>
      <c r="C23" s="521">
        <v>0</v>
      </c>
      <c r="D23" s="521">
        <v>0</v>
      </c>
      <c r="E23" s="521">
        <v>0</v>
      </c>
      <c r="F23" s="521">
        <v>0</v>
      </c>
      <c r="G23" s="521">
        <v>0</v>
      </c>
      <c r="H23" s="521">
        <v>0</v>
      </c>
      <c r="I23" s="521">
        <v>0</v>
      </c>
      <c r="J23" s="521">
        <v>0</v>
      </c>
      <c r="K23" s="521">
        <v>0</v>
      </c>
      <c r="L23" s="521">
        <v>0</v>
      </c>
      <c r="M23" s="521">
        <v>0</v>
      </c>
      <c r="N23" s="521">
        <v>0</v>
      </c>
      <c r="O23" s="521">
        <v>0</v>
      </c>
      <c r="P23" s="521">
        <v>0</v>
      </c>
      <c r="Q23" s="521">
        <v>0</v>
      </c>
    </row>
    <row r="24" spans="1:17" ht="28.5">
      <c r="A24" s="294" t="s">
        <v>833</v>
      </c>
      <c r="B24" s="295" t="s">
        <v>723</v>
      </c>
      <c r="C24" s="521">
        <v>606.11451684999997</v>
      </c>
      <c r="D24" s="521">
        <v>603.82381585000007</v>
      </c>
      <c r="E24" s="521">
        <v>2.2907009999999999</v>
      </c>
      <c r="F24" s="521">
        <v>2.6114820000000001</v>
      </c>
      <c r="G24" s="521">
        <v>0</v>
      </c>
      <c r="H24" s="521">
        <v>2.6114820000000001</v>
      </c>
      <c r="I24" s="521">
        <v>1.10617969</v>
      </c>
      <c r="J24" s="521">
        <v>1.05361346</v>
      </c>
      <c r="K24" s="521">
        <v>5.2566230000000005E-2</v>
      </c>
      <c r="L24" s="521">
        <v>0.12720699999999999</v>
      </c>
      <c r="M24" s="521">
        <v>0</v>
      </c>
      <c r="N24" s="521">
        <v>0.12720699999999999</v>
      </c>
      <c r="O24" s="651">
        <v>0</v>
      </c>
      <c r="P24" s="521">
        <v>0</v>
      </c>
      <c r="Q24" s="521">
        <v>0</v>
      </c>
    </row>
    <row r="25" spans="1:17">
      <c r="A25" s="294" t="s">
        <v>834</v>
      </c>
      <c r="B25" s="295" t="s">
        <v>813</v>
      </c>
      <c r="C25" s="521">
        <v>0</v>
      </c>
      <c r="D25" s="521">
        <v>0</v>
      </c>
      <c r="E25" s="521">
        <v>0</v>
      </c>
      <c r="F25" s="521">
        <v>0</v>
      </c>
      <c r="G25" s="521">
        <v>0</v>
      </c>
      <c r="H25" s="521">
        <v>0</v>
      </c>
      <c r="I25" s="521">
        <v>0</v>
      </c>
      <c r="J25" s="521">
        <v>0</v>
      </c>
      <c r="K25" s="521">
        <v>0</v>
      </c>
      <c r="L25" s="521">
        <v>0</v>
      </c>
      <c r="M25" s="521">
        <v>0</v>
      </c>
      <c r="N25" s="521">
        <v>0</v>
      </c>
      <c r="O25" s="651">
        <v>0</v>
      </c>
      <c r="P25" s="521">
        <v>0</v>
      </c>
      <c r="Q25" s="521">
        <v>0</v>
      </c>
    </row>
    <row r="26" spans="1:17" ht="24" customHeight="1">
      <c r="A26" s="294" t="s">
        <v>835</v>
      </c>
      <c r="B26" s="296" t="s">
        <v>815</v>
      </c>
      <c r="C26" s="521">
        <v>1.4050399999999999E-2</v>
      </c>
      <c r="D26" s="521">
        <v>1.4050399999999999E-2</v>
      </c>
      <c r="E26" s="521">
        <v>0</v>
      </c>
      <c r="F26" s="521">
        <v>0</v>
      </c>
      <c r="G26" s="521">
        <v>0</v>
      </c>
      <c r="H26" s="521">
        <v>0</v>
      </c>
      <c r="I26" s="521">
        <v>2.5499999999999997E-6</v>
      </c>
      <c r="J26" s="521">
        <v>0</v>
      </c>
      <c r="K26" s="521">
        <v>2.5499999999999997E-6</v>
      </c>
      <c r="L26" s="521">
        <v>0</v>
      </c>
      <c r="M26" s="521">
        <v>0</v>
      </c>
      <c r="N26" s="521">
        <v>0</v>
      </c>
      <c r="O26" s="651">
        <v>0</v>
      </c>
      <c r="P26" s="521">
        <v>0</v>
      </c>
      <c r="Q26" s="521">
        <v>0</v>
      </c>
    </row>
    <row r="27" spans="1:17">
      <c r="A27" s="294" t="s">
        <v>836</v>
      </c>
      <c r="B27" s="296" t="s">
        <v>817</v>
      </c>
      <c r="C27" s="521">
        <v>0.16430900000000001</v>
      </c>
      <c r="D27" s="521">
        <v>0.16430900000000001</v>
      </c>
      <c r="E27" s="521">
        <v>0</v>
      </c>
      <c r="F27" s="521">
        <v>0</v>
      </c>
      <c r="G27" s="521">
        <v>0</v>
      </c>
      <c r="H27" s="521">
        <v>0</v>
      </c>
      <c r="I27" s="521">
        <v>4.1E-5</v>
      </c>
      <c r="J27" s="521">
        <v>0</v>
      </c>
      <c r="K27" s="521">
        <v>4.1E-5</v>
      </c>
      <c r="L27" s="521">
        <v>0</v>
      </c>
      <c r="M27" s="521">
        <v>0</v>
      </c>
      <c r="N27" s="521">
        <v>0</v>
      </c>
      <c r="O27" s="651">
        <v>0</v>
      </c>
      <c r="P27" s="521">
        <v>0</v>
      </c>
      <c r="Q27" s="521">
        <v>0</v>
      </c>
    </row>
    <row r="28" spans="1:17" ht="28.5">
      <c r="A28" s="294" t="s">
        <v>837</v>
      </c>
      <c r="B28" s="296" t="s">
        <v>819</v>
      </c>
      <c r="C28" s="521">
        <v>17.110489000000001</v>
      </c>
      <c r="D28" s="521">
        <v>17.110489000000001</v>
      </c>
      <c r="E28" s="521">
        <v>0</v>
      </c>
      <c r="F28" s="521">
        <v>0</v>
      </c>
      <c r="G28" s="521">
        <v>0</v>
      </c>
      <c r="H28" s="521">
        <v>0</v>
      </c>
      <c r="I28" s="521">
        <v>5.1124999999999997E-2</v>
      </c>
      <c r="J28" s="521">
        <v>0</v>
      </c>
      <c r="K28" s="521">
        <v>5.1124999999999997E-2</v>
      </c>
      <c r="L28" s="521">
        <v>0</v>
      </c>
      <c r="M28" s="521">
        <v>0</v>
      </c>
      <c r="N28" s="521">
        <v>0</v>
      </c>
      <c r="O28" s="651">
        <v>0</v>
      </c>
      <c r="P28" s="521">
        <v>0</v>
      </c>
      <c r="Q28" s="521">
        <v>0</v>
      </c>
    </row>
    <row r="29" spans="1:17" ht="28.5">
      <c r="A29" s="294" t="s">
        <v>838</v>
      </c>
      <c r="B29" s="296" t="s">
        <v>821</v>
      </c>
      <c r="C29" s="521">
        <v>284.73820545000001</v>
      </c>
      <c r="D29" s="521">
        <v>284.00062744999997</v>
      </c>
      <c r="E29" s="521">
        <v>0.73757799999999996</v>
      </c>
      <c r="F29" s="521">
        <v>0</v>
      </c>
      <c r="G29" s="521">
        <v>0</v>
      </c>
      <c r="H29" s="521">
        <v>2.2395879999999999</v>
      </c>
      <c r="I29" s="521">
        <v>0.76508858999999996</v>
      </c>
      <c r="J29" s="521">
        <v>0</v>
      </c>
      <c r="K29" s="521">
        <v>0.74044127000000004</v>
      </c>
      <c r="L29" s="521">
        <v>5.6321999999999997E-2</v>
      </c>
      <c r="M29" s="521">
        <v>0</v>
      </c>
      <c r="N29" s="521">
        <v>5.6321999999999997E-2</v>
      </c>
      <c r="O29" s="651">
        <v>0</v>
      </c>
      <c r="P29" s="521">
        <v>0</v>
      </c>
      <c r="Q29" s="521">
        <v>0</v>
      </c>
    </row>
    <row r="30" spans="1:17">
      <c r="A30" s="294" t="s">
        <v>839</v>
      </c>
      <c r="B30" s="296" t="s">
        <v>825</v>
      </c>
      <c r="C30" s="521">
        <v>304.08746300000001</v>
      </c>
      <c r="D30" s="521">
        <v>302.53433999999999</v>
      </c>
      <c r="E30" s="521">
        <v>1.553123</v>
      </c>
      <c r="F30" s="521">
        <v>0</v>
      </c>
      <c r="G30" s="521">
        <v>0</v>
      </c>
      <c r="H30" s="521">
        <v>0.371894</v>
      </c>
      <c r="I30" s="521">
        <v>0.28992255</v>
      </c>
      <c r="J30" s="521">
        <v>0</v>
      </c>
      <c r="K30" s="521">
        <v>0.26200364000000004</v>
      </c>
      <c r="L30" s="521">
        <v>7.0885000000000004E-2</v>
      </c>
      <c r="M30" s="521">
        <v>0</v>
      </c>
      <c r="N30" s="521">
        <v>7.0885000000000004E-2</v>
      </c>
      <c r="O30" s="651">
        <v>0</v>
      </c>
      <c r="P30" s="521">
        <v>0</v>
      </c>
      <c r="Q30" s="521">
        <v>0</v>
      </c>
    </row>
    <row r="31" spans="1:17" ht="15">
      <c r="A31" s="298" t="s">
        <v>840</v>
      </c>
      <c r="B31" s="299" t="s">
        <v>565</v>
      </c>
      <c r="C31" s="521">
        <v>10501.01957753</v>
      </c>
      <c r="D31" s="521">
        <v>10179.126283950001</v>
      </c>
      <c r="E31" s="521">
        <v>321.89329400000003</v>
      </c>
      <c r="F31" s="521">
        <v>132.46588</v>
      </c>
      <c r="G31" s="521">
        <v>0</v>
      </c>
      <c r="H31" s="521">
        <v>132.46588</v>
      </c>
      <c r="I31" s="521">
        <v>1363.67513368</v>
      </c>
      <c r="J31" s="521">
        <v>-3.96537454</v>
      </c>
      <c r="K31" s="521">
        <v>1367.64050922</v>
      </c>
      <c r="L31" s="521">
        <v>-24.700686999999999</v>
      </c>
      <c r="M31" s="521">
        <v>0</v>
      </c>
      <c r="N31" s="521">
        <v>-24.700688</v>
      </c>
      <c r="O31" s="521">
        <v>0</v>
      </c>
      <c r="P31" s="521">
        <v>6658.7840577899997</v>
      </c>
      <c r="Q31" s="521">
        <v>97.881427770000002</v>
      </c>
    </row>
    <row r="32" spans="1:17" ht="15">
      <c r="A32" s="300"/>
      <c r="B32" s="300"/>
      <c r="C32" s="300"/>
      <c r="D32" s="300"/>
      <c r="E32" s="300"/>
      <c r="F32" s="300"/>
      <c r="G32" s="300"/>
      <c r="H32" s="300"/>
      <c r="I32" s="300"/>
      <c r="J32" s="300"/>
      <c r="K32" s="301"/>
      <c r="L32" s="301"/>
      <c r="M32" s="286"/>
      <c r="N32" s="286"/>
      <c r="O32" s="286"/>
      <c r="P32" s="286"/>
      <c r="Q32" s="286"/>
    </row>
    <row r="33" spans="1:17" ht="51" customHeight="1">
      <c r="A33" s="697"/>
      <c r="B33" s="309"/>
      <c r="C33" s="309"/>
      <c r="D33" s="309"/>
      <c r="E33" s="309"/>
      <c r="F33" s="309"/>
      <c r="G33" s="300"/>
      <c r="H33" s="300"/>
      <c r="I33" s="300"/>
      <c r="J33" s="300"/>
      <c r="K33" s="301"/>
      <c r="L33" s="301"/>
      <c r="M33" s="286"/>
      <c r="N33" s="286"/>
      <c r="O33" s="286"/>
      <c r="P33" s="286"/>
      <c r="Q33" s="286"/>
    </row>
    <row r="34" spans="1:17" ht="15">
      <c r="A34" s="301"/>
      <c r="B34" s="301"/>
      <c r="C34" s="301"/>
      <c r="D34" s="301"/>
      <c r="E34" s="301"/>
      <c r="F34" s="301"/>
      <c r="G34" s="301"/>
      <c r="H34" s="301"/>
      <c r="I34" s="301"/>
      <c r="J34" s="301"/>
      <c r="K34" s="301"/>
      <c r="L34" s="301"/>
      <c r="M34" s="286"/>
      <c r="N34" s="286"/>
      <c r="O34" s="286"/>
      <c r="P34" s="286"/>
      <c r="Q34" s="286"/>
    </row>
    <row r="35" spans="1:17" ht="15">
      <c r="A35" s="300"/>
      <c r="B35" s="300"/>
      <c r="C35" s="300"/>
      <c r="D35" s="300"/>
      <c r="E35" s="300"/>
      <c r="F35" s="300"/>
      <c r="G35" s="300"/>
      <c r="H35" s="300"/>
      <c r="I35" s="300"/>
      <c r="J35" s="300"/>
      <c r="K35" s="301"/>
      <c r="L35" s="301"/>
      <c r="M35" s="286"/>
      <c r="N35" s="286"/>
      <c r="O35" s="286"/>
      <c r="P35" s="286"/>
      <c r="Q35" s="286"/>
    </row>
    <row r="36" spans="1:17">
      <c r="A36" s="302"/>
      <c r="B36" s="302"/>
      <c r="C36" s="302"/>
      <c r="D36" s="302"/>
      <c r="E36" s="302"/>
      <c r="F36" s="302"/>
      <c r="G36" s="302"/>
      <c r="H36" s="302"/>
      <c r="I36" s="302"/>
      <c r="J36" s="302"/>
      <c r="K36" s="302"/>
      <c r="L36" s="302"/>
      <c r="M36" s="302"/>
      <c r="N36" s="302"/>
      <c r="O36" s="302"/>
      <c r="P36" s="302"/>
      <c r="Q36" s="302"/>
    </row>
    <row r="37" spans="1:17">
      <c r="A37" s="302"/>
      <c r="B37" s="302"/>
      <c r="C37" s="302"/>
      <c r="D37" s="302"/>
      <c r="E37" s="302"/>
      <c r="F37" s="302"/>
      <c r="G37" s="302"/>
      <c r="H37" s="302"/>
      <c r="I37" s="302"/>
      <c r="J37" s="302"/>
      <c r="K37" s="302"/>
      <c r="L37" s="302"/>
      <c r="M37" s="302"/>
      <c r="N37" s="302"/>
      <c r="O37" s="302"/>
      <c r="P37" s="302"/>
      <c r="Q37" s="302"/>
    </row>
    <row r="38" spans="1:17">
      <c r="A38" s="302"/>
      <c r="B38" s="302"/>
      <c r="C38" s="302"/>
      <c r="D38" s="302"/>
      <c r="E38" s="302"/>
      <c r="F38" s="302"/>
      <c r="G38" s="302"/>
      <c r="H38" s="302"/>
      <c r="I38" s="302"/>
      <c r="J38" s="302"/>
      <c r="K38" s="302"/>
      <c r="L38" s="302"/>
      <c r="M38" s="302"/>
      <c r="N38" s="302"/>
      <c r="O38" s="302"/>
      <c r="P38" s="302"/>
      <c r="Q38" s="302"/>
    </row>
    <row r="39" spans="1:17">
      <c r="A39" s="302"/>
      <c r="B39" s="302"/>
      <c r="C39" s="302"/>
      <c r="D39" s="302"/>
      <c r="E39" s="302"/>
      <c r="F39" s="302"/>
      <c r="G39" s="302"/>
      <c r="H39" s="302"/>
      <c r="I39" s="302"/>
      <c r="J39" s="302"/>
      <c r="K39" s="302"/>
      <c r="L39" s="302"/>
      <c r="M39" s="302"/>
      <c r="N39" s="302"/>
      <c r="O39" s="302"/>
      <c r="P39" s="302"/>
      <c r="Q39" s="302"/>
    </row>
    <row r="40" spans="1:17">
      <c r="A40" s="303"/>
      <c r="B40" s="303"/>
      <c r="C40" s="303"/>
      <c r="D40" s="303"/>
      <c r="E40" s="303"/>
      <c r="F40" s="303"/>
      <c r="G40" s="303"/>
      <c r="H40" s="303"/>
      <c r="I40" s="303"/>
      <c r="J40" s="303"/>
      <c r="K40" s="303"/>
      <c r="L40" s="303"/>
      <c r="M40" s="303"/>
      <c r="N40" s="303"/>
      <c r="O40" s="303"/>
      <c r="P40" s="303"/>
      <c r="Q40" s="303"/>
    </row>
    <row r="41" spans="1:17">
      <c r="A41" s="302"/>
      <c r="B41" s="302"/>
      <c r="C41" s="302"/>
      <c r="D41" s="302"/>
      <c r="E41" s="302"/>
      <c r="F41" s="302"/>
      <c r="G41" s="302"/>
      <c r="H41" s="302"/>
      <c r="I41" s="302"/>
      <c r="J41" s="302"/>
      <c r="K41" s="302"/>
      <c r="L41" s="302"/>
      <c r="M41" s="302"/>
      <c r="N41" s="302"/>
      <c r="O41" s="302"/>
      <c r="P41" s="302"/>
      <c r="Q41" s="302"/>
    </row>
    <row r="42" spans="1:17" ht="15">
      <c r="A42" s="301"/>
      <c r="B42" s="301"/>
      <c r="C42" s="301"/>
      <c r="D42" s="301"/>
      <c r="E42" s="301"/>
      <c r="F42" s="301"/>
      <c r="G42" s="301"/>
      <c r="H42" s="301"/>
      <c r="I42" s="301"/>
      <c r="J42" s="301"/>
      <c r="K42" s="301"/>
      <c r="L42" s="301"/>
      <c r="M42" s="301"/>
      <c r="N42" s="301"/>
      <c r="O42" s="301"/>
      <c r="P42" s="301"/>
      <c r="Q42" s="301"/>
    </row>
    <row r="43" spans="1:17">
      <c r="A43" s="303"/>
      <c r="B43" s="303"/>
      <c r="C43" s="303"/>
      <c r="D43" s="303"/>
      <c r="E43" s="303"/>
      <c r="F43" s="303"/>
      <c r="G43" s="303"/>
      <c r="H43" s="303"/>
      <c r="I43" s="303"/>
      <c r="J43" s="303"/>
      <c r="K43" s="303"/>
      <c r="L43" s="303"/>
      <c r="M43" s="303"/>
      <c r="N43" s="303"/>
      <c r="O43" s="303"/>
      <c r="P43" s="303"/>
      <c r="Q43" s="303"/>
    </row>
    <row r="44" spans="1:17">
      <c r="A44" s="302"/>
      <c r="B44" s="302"/>
      <c r="C44" s="302"/>
      <c r="D44" s="302"/>
      <c r="E44" s="302"/>
      <c r="F44" s="302"/>
      <c r="G44" s="302"/>
      <c r="H44" s="302"/>
      <c r="I44" s="302"/>
      <c r="J44" s="302"/>
      <c r="K44" s="302"/>
      <c r="L44" s="302"/>
      <c r="M44" s="302"/>
      <c r="N44" s="302"/>
      <c r="O44" s="302"/>
      <c r="P44" s="302"/>
      <c r="Q44" s="302"/>
    </row>
    <row r="45" spans="1:17">
      <c r="A45" s="300"/>
      <c r="B45" s="300"/>
      <c r="C45" s="300"/>
      <c r="D45" s="300"/>
      <c r="E45" s="300"/>
      <c r="F45" s="300"/>
      <c r="G45" s="300"/>
      <c r="H45" s="300"/>
      <c r="I45" s="300"/>
      <c r="J45" s="300"/>
      <c r="K45" s="300"/>
      <c r="L45" s="300"/>
      <c r="M45" s="300"/>
      <c r="N45" s="300"/>
      <c r="O45" s="300"/>
      <c r="P45" s="300"/>
      <c r="Q45" s="300"/>
    </row>
    <row r="46" spans="1:17">
      <c r="A46" s="302"/>
      <c r="B46" s="302"/>
      <c r="C46" s="302"/>
      <c r="D46" s="302"/>
      <c r="E46" s="302"/>
      <c r="F46" s="302"/>
      <c r="G46" s="302"/>
      <c r="H46" s="302"/>
      <c r="I46" s="302"/>
      <c r="J46" s="302"/>
      <c r="K46" s="302"/>
      <c r="L46" s="302"/>
      <c r="M46" s="302"/>
      <c r="N46" s="302"/>
      <c r="O46" s="302"/>
      <c r="P46" s="302"/>
      <c r="Q46" s="302"/>
    </row>
  </sheetData>
  <mergeCells count="10">
    <mergeCell ref="C6:H6"/>
    <mergeCell ref="I6:N6"/>
    <mergeCell ref="O6:O8"/>
    <mergeCell ref="P6:Q6"/>
    <mergeCell ref="C7:E7"/>
    <mergeCell ref="F7:H7"/>
    <mergeCell ref="I7:K7"/>
    <mergeCell ref="L7:N7"/>
    <mergeCell ref="P7:P8"/>
    <mergeCell ref="Q7:Q8"/>
  </mergeCells>
  <pageMargins left="0.7" right="0.7" top="0.75" bottom="0.75" header="0.3" footer="0.3"/>
  <pageSetup paperSize="9" scale="56" orientation="landscape" r:id="rId1"/>
  <rowBreaks count="1" manualBreakCount="1">
    <brk id="1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A1DE2-6FE1-4422-AA2C-3E317F95AEEC}">
  <dimension ref="A1:H9"/>
  <sheetViews>
    <sheetView zoomScaleNormal="100" workbookViewId="0">
      <selection activeCell="G19" sqref="G19"/>
    </sheetView>
  </sheetViews>
  <sheetFormatPr defaultColWidth="8.125" defaultRowHeight="14.25"/>
  <cols>
    <col min="1" max="1" width="5.5" customWidth="1"/>
    <col min="2" max="2" width="23.625" customWidth="1"/>
    <col min="3" max="3" width="16.25" bestFit="1" customWidth="1"/>
    <col min="4" max="4" width="9.25" customWidth="1"/>
    <col min="5" max="5" width="19" customWidth="1"/>
    <col min="6" max="6" width="11.625" customWidth="1"/>
    <col min="7" max="7" width="10" customWidth="1"/>
    <col min="8" max="8" width="9.375" customWidth="1"/>
  </cols>
  <sheetData>
    <row r="1" spans="1:8" ht="20.25">
      <c r="A1" s="128" t="s">
        <v>62</v>
      </c>
    </row>
    <row r="2" spans="1:8" ht="15">
      <c r="A2" s="29" t="s">
        <v>200</v>
      </c>
    </row>
    <row r="3" spans="1:8" ht="15">
      <c r="A3" s="29" t="s">
        <v>196</v>
      </c>
    </row>
    <row r="4" spans="1:8" ht="15">
      <c r="A4" s="91"/>
      <c r="C4" s="271" t="s">
        <v>197</v>
      </c>
      <c r="D4" s="271" t="s">
        <v>531</v>
      </c>
      <c r="E4" s="271" t="s">
        <v>198</v>
      </c>
      <c r="F4" s="271" t="s">
        <v>573</v>
      </c>
      <c r="G4" s="271" t="s">
        <v>199</v>
      </c>
      <c r="H4" s="271" t="s">
        <v>574</v>
      </c>
    </row>
    <row r="5" spans="1:8">
      <c r="C5" s="803" t="s">
        <v>841</v>
      </c>
      <c r="D5" s="803"/>
      <c r="E5" s="803"/>
      <c r="F5" s="803"/>
      <c r="G5" s="803"/>
      <c r="H5" s="803"/>
    </row>
    <row r="6" spans="1:8" ht="28.5">
      <c r="A6" s="90"/>
      <c r="C6" s="32" t="s">
        <v>842</v>
      </c>
      <c r="D6" s="32" t="s">
        <v>843</v>
      </c>
      <c r="E6" s="32" t="s">
        <v>844</v>
      </c>
      <c r="F6" s="32" t="s">
        <v>845</v>
      </c>
      <c r="G6" s="32" t="s">
        <v>846</v>
      </c>
      <c r="H6" s="32" t="s">
        <v>565</v>
      </c>
    </row>
    <row r="7" spans="1:8">
      <c r="A7" s="190">
        <v>1</v>
      </c>
      <c r="B7" s="304" t="s">
        <v>812</v>
      </c>
      <c r="C7" s="305">
        <v>746.75</v>
      </c>
      <c r="D7" s="305">
        <v>418.95</v>
      </c>
      <c r="E7" s="305">
        <v>1539.05</v>
      </c>
      <c r="F7" s="305">
        <v>5946.15</v>
      </c>
      <c r="G7" s="305">
        <v>0</v>
      </c>
      <c r="H7" s="305">
        <v>8650.9</v>
      </c>
    </row>
    <row r="8" spans="1:8">
      <c r="A8" s="190">
        <v>2</v>
      </c>
      <c r="B8" s="304" t="s">
        <v>847</v>
      </c>
      <c r="C8" s="305">
        <v>0</v>
      </c>
      <c r="D8" s="305">
        <v>244.01</v>
      </c>
      <c r="E8" s="305">
        <v>879.96</v>
      </c>
      <c r="F8" s="305">
        <v>249.89</v>
      </c>
      <c r="G8" s="305">
        <v>0</v>
      </c>
      <c r="H8" s="305">
        <v>1373.86</v>
      </c>
    </row>
    <row r="9" spans="1:8" ht="15">
      <c r="A9" s="306">
        <v>3</v>
      </c>
      <c r="B9" s="307" t="s">
        <v>565</v>
      </c>
      <c r="C9" s="305">
        <v>746.75</v>
      </c>
      <c r="D9" s="305">
        <v>662.95</v>
      </c>
      <c r="E9" s="305">
        <v>2419.0100000000002</v>
      </c>
      <c r="F9" s="305">
        <v>6196.04</v>
      </c>
      <c r="G9" s="305">
        <v>0</v>
      </c>
      <c r="H9" s="305">
        <v>10024.76</v>
      </c>
    </row>
  </sheetData>
  <mergeCells count="1">
    <mergeCell ref="C5:H5"/>
  </mergeCells>
  <pageMargins left="0.7" right="0.7" top="0.75" bottom="0.75" header="0.3" footer="0.3"/>
  <pageSetup paperSize="9" scale="77"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E3D45-E2BF-4BAA-A20F-2EABE7E85E8C}">
  <sheetPr>
    <tabColor rgb="FF92D050"/>
  </sheetPr>
  <dimension ref="A1:N60"/>
  <sheetViews>
    <sheetView zoomScaleNormal="100" workbookViewId="0">
      <selection sqref="A1:E1"/>
    </sheetView>
  </sheetViews>
  <sheetFormatPr defaultColWidth="8.125" defaultRowHeight="14.25"/>
  <cols>
    <col min="1" max="1" width="8.125" style="287"/>
    <col min="2" max="2" width="21.75" style="287" bestFit="1" customWidth="1"/>
    <col min="3" max="8" width="22.5" style="287" customWidth="1"/>
    <col min="9" max="9" width="22.5" style="287" hidden="1" customWidth="1"/>
    <col min="10" max="10" width="10" style="287" customWidth="1"/>
    <col min="11" max="16384" width="8.125" style="287"/>
  </cols>
  <sheetData>
    <row r="1" spans="1:14" ht="20.25">
      <c r="A1" s="812" t="s">
        <v>64</v>
      </c>
      <c r="B1" s="812"/>
      <c r="C1" s="812"/>
      <c r="D1" s="812"/>
      <c r="E1" s="812"/>
    </row>
    <row r="2" spans="1:14" ht="15">
      <c r="A2" s="29" t="s">
        <v>200</v>
      </c>
      <c r="F2" s="288"/>
      <c r="G2" s="288"/>
      <c r="H2" s="288"/>
      <c r="I2" s="288"/>
      <c r="J2" s="288"/>
      <c r="K2" s="288"/>
      <c r="L2" s="288"/>
      <c r="M2" s="288"/>
      <c r="N2" s="288"/>
    </row>
    <row r="3" spans="1:14" ht="15">
      <c r="A3" s="29" t="s">
        <v>196</v>
      </c>
      <c r="B3" s="308"/>
      <c r="C3" s="308"/>
      <c r="D3" s="308"/>
      <c r="E3" s="308"/>
      <c r="F3" s="288"/>
      <c r="G3" s="288"/>
      <c r="H3" s="288"/>
      <c r="I3" s="288"/>
      <c r="J3" s="288"/>
      <c r="K3" s="288"/>
      <c r="L3" s="288"/>
      <c r="M3" s="288"/>
      <c r="N3" s="288"/>
    </row>
    <row r="4" spans="1:14">
      <c r="B4" s="309"/>
      <c r="C4" s="309"/>
      <c r="D4" s="309"/>
      <c r="E4" s="309"/>
      <c r="F4" s="309"/>
      <c r="G4" s="309"/>
      <c r="H4" s="309"/>
      <c r="I4" s="309"/>
      <c r="J4" s="309"/>
      <c r="K4" s="310"/>
      <c r="L4" s="309"/>
      <c r="M4" s="309"/>
      <c r="N4" s="288"/>
    </row>
    <row r="5" spans="1:14">
      <c r="C5" s="311" t="s">
        <v>197</v>
      </c>
      <c r="D5" s="311" t="s">
        <v>531</v>
      </c>
      <c r="E5" s="311" t="s">
        <v>198</v>
      </c>
      <c r="F5" s="312" t="s">
        <v>573</v>
      </c>
      <c r="G5" s="311" t="s">
        <v>199</v>
      </c>
      <c r="H5" s="311" t="s">
        <v>574</v>
      </c>
      <c r="I5" s="311" t="s">
        <v>575</v>
      </c>
      <c r="M5" s="288"/>
    </row>
    <row r="6" spans="1:14" ht="14.45" customHeight="1">
      <c r="C6" s="805" t="s">
        <v>848</v>
      </c>
      <c r="D6" s="805"/>
      <c r="E6" s="805"/>
      <c r="F6" s="805"/>
      <c r="G6" s="806" t="s">
        <v>849</v>
      </c>
      <c r="H6" s="806" t="s">
        <v>850</v>
      </c>
      <c r="I6" s="808" t="s">
        <v>851</v>
      </c>
      <c r="M6" s="288"/>
    </row>
    <row r="7" spans="1:14">
      <c r="C7" s="805"/>
      <c r="D7" s="805" t="s">
        <v>852</v>
      </c>
      <c r="E7" s="805"/>
      <c r="F7" s="806" t="s">
        <v>853</v>
      </c>
      <c r="G7" s="806"/>
      <c r="H7" s="806"/>
      <c r="I7" s="809"/>
      <c r="M7" s="288"/>
    </row>
    <row r="8" spans="1:14">
      <c r="C8" s="811"/>
      <c r="D8" s="313"/>
      <c r="E8" s="314" t="s">
        <v>854</v>
      </c>
      <c r="F8" s="807"/>
      <c r="G8" s="807"/>
      <c r="H8" s="807"/>
      <c r="I8" s="810"/>
      <c r="M8" s="288"/>
    </row>
    <row r="9" spans="1:14" ht="15">
      <c r="A9" s="315" t="s">
        <v>597</v>
      </c>
      <c r="B9" s="316" t="s">
        <v>855</v>
      </c>
      <c r="C9" s="45">
        <v>9327.8390790599988</v>
      </c>
      <c r="D9" s="113">
        <v>129.85439799</v>
      </c>
      <c r="E9" s="113">
        <v>129.85439799</v>
      </c>
      <c r="F9" s="45">
        <v>9327.8390790599988</v>
      </c>
      <c r="G9" s="113">
        <v>-36.344430559999999</v>
      </c>
      <c r="H9" s="317"/>
      <c r="I9" s="46">
        <v>0</v>
      </c>
      <c r="M9" s="288"/>
    </row>
    <row r="10" spans="1:14">
      <c r="A10" s="318" t="s">
        <v>619</v>
      </c>
      <c r="B10" s="319" t="s">
        <v>436</v>
      </c>
      <c r="C10" s="45">
        <v>8221.8436199999996</v>
      </c>
      <c r="D10" s="113">
        <v>129.22481199999999</v>
      </c>
      <c r="E10" s="113">
        <v>129.22481199999999</v>
      </c>
      <c r="F10" s="45">
        <v>8221.8436199999996</v>
      </c>
      <c r="G10" s="113">
        <v>-36.171154999999999</v>
      </c>
      <c r="H10" s="320"/>
      <c r="I10" s="46">
        <v>0</v>
      </c>
      <c r="M10" s="288"/>
    </row>
    <row r="11" spans="1:14">
      <c r="A11" s="318" t="s">
        <v>814</v>
      </c>
      <c r="B11" s="319" t="s">
        <v>599</v>
      </c>
      <c r="C11" s="45">
        <v>182.894125</v>
      </c>
      <c r="D11" s="113">
        <v>0</v>
      </c>
      <c r="E11" s="113">
        <v>0</v>
      </c>
      <c r="F11" s="45">
        <v>182.894125</v>
      </c>
      <c r="G11" s="113">
        <v>-1.3960000000000001E-3</v>
      </c>
      <c r="H11" s="320"/>
      <c r="I11" s="46">
        <v>0</v>
      </c>
      <c r="M11" s="288"/>
    </row>
    <row r="12" spans="1:14">
      <c r="A12" s="318" t="s">
        <v>816</v>
      </c>
      <c r="B12" s="319" t="s">
        <v>601</v>
      </c>
      <c r="C12" s="45">
        <v>146.48456100000001</v>
      </c>
      <c r="D12" s="113">
        <v>0.14255799999999999</v>
      </c>
      <c r="E12" s="113">
        <v>0.14255799999999999</v>
      </c>
      <c r="F12" s="45">
        <v>146.48456100000001</v>
      </c>
      <c r="G12" s="113">
        <v>-2.1701000000000002E-2</v>
      </c>
      <c r="H12" s="320"/>
      <c r="I12" s="46">
        <v>0</v>
      </c>
      <c r="M12" s="288"/>
    </row>
    <row r="13" spans="1:14">
      <c r="A13" s="318" t="s">
        <v>818</v>
      </c>
      <c r="B13" s="319" t="s">
        <v>600</v>
      </c>
      <c r="C13" s="45">
        <v>117.46894929999999</v>
      </c>
      <c r="D13" s="113">
        <v>6.8640000000000003E-3</v>
      </c>
      <c r="E13" s="113">
        <v>6.8640000000000003E-3</v>
      </c>
      <c r="F13" s="45">
        <v>117.46894929999999</v>
      </c>
      <c r="G13" s="113">
        <v>-1.3470000000000001E-3</v>
      </c>
      <c r="H13" s="320"/>
      <c r="I13" s="46">
        <v>0</v>
      </c>
      <c r="M13" s="288"/>
    </row>
    <row r="14" spans="1:14">
      <c r="A14" s="318" t="s">
        <v>820</v>
      </c>
      <c r="B14" s="319" t="s">
        <v>856</v>
      </c>
      <c r="C14" s="45">
        <v>89.622083889999985</v>
      </c>
      <c r="D14" s="113">
        <v>1.771E-3</v>
      </c>
      <c r="E14" s="113">
        <v>1.771E-3</v>
      </c>
      <c r="F14" s="45">
        <v>89.622083889999985</v>
      </c>
      <c r="G14" s="113">
        <v>-4.1527000000000001E-2</v>
      </c>
      <c r="H14" s="320"/>
      <c r="I14" s="46">
        <v>0</v>
      </c>
      <c r="M14" s="288"/>
    </row>
    <row r="15" spans="1:14">
      <c r="A15" s="318" t="s">
        <v>822</v>
      </c>
      <c r="B15" s="319" t="s">
        <v>618</v>
      </c>
      <c r="C15" s="45">
        <v>569.52574000000004</v>
      </c>
      <c r="D15" s="113">
        <v>0.47839300000000001</v>
      </c>
      <c r="E15" s="113">
        <v>0.47839300000000001</v>
      </c>
      <c r="F15" s="45">
        <v>569.52574000000004</v>
      </c>
      <c r="G15" s="113">
        <v>-0.107305</v>
      </c>
      <c r="H15" s="320"/>
      <c r="I15" s="46">
        <v>0</v>
      </c>
      <c r="M15" s="288"/>
    </row>
    <row r="16" spans="1:14" ht="15">
      <c r="A16" s="318" t="s">
        <v>824</v>
      </c>
      <c r="B16" s="316" t="s">
        <v>857</v>
      </c>
      <c r="C16" s="45">
        <v>608.72599600000001</v>
      </c>
      <c r="D16" s="113">
        <v>2.616482</v>
      </c>
      <c r="E16" s="321">
        <v>2.616482</v>
      </c>
      <c r="F16" s="317"/>
      <c r="G16" s="317"/>
      <c r="H16" s="113">
        <v>1.233214</v>
      </c>
      <c r="I16" s="317"/>
      <c r="M16" s="288"/>
    </row>
    <row r="17" spans="1:14" ht="15">
      <c r="A17" s="322" t="s">
        <v>826</v>
      </c>
      <c r="B17" s="319" t="s">
        <v>436</v>
      </c>
      <c r="C17" s="45">
        <v>607.03275199999996</v>
      </c>
      <c r="D17" s="113">
        <v>2.6114820000000001</v>
      </c>
      <c r="E17" s="113">
        <v>2.6114820000000001</v>
      </c>
      <c r="F17" s="320"/>
      <c r="G17" s="320"/>
      <c r="H17" s="113">
        <v>1.2313959999999999</v>
      </c>
      <c r="I17" s="317"/>
      <c r="M17" s="288"/>
    </row>
    <row r="18" spans="1:14" ht="15">
      <c r="A18" s="318" t="s">
        <v>828</v>
      </c>
      <c r="B18" s="319" t="s">
        <v>858</v>
      </c>
      <c r="C18" s="45">
        <v>0.44628200000000001</v>
      </c>
      <c r="D18" s="113">
        <v>0</v>
      </c>
      <c r="E18" s="113">
        <v>0</v>
      </c>
      <c r="F18" s="320"/>
      <c r="G18" s="320"/>
      <c r="H18" s="113">
        <v>2.1900000000000001E-4</v>
      </c>
      <c r="I18" s="317"/>
      <c r="M18" s="288"/>
    </row>
    <row r="19" spans="1:14" ht="15">
      <c r="A19" s="318" t="s">
        <v>829</v>
      </c>
      <c r="B19" s="319" t="s">
        <v>602</v>
      </c>
      <c r="C19" s="45">
        <v>0.14760839000000001</v>
      </c>
      <c r="D19" s="113">
        <v>0</v>
      </c>
      <c r="E19" s="113">
        <v>0</v>
      </c>
      <c r="F19" s="320"/>
      <c r="G19" s="320"/>
      <c r="H19" s="113">
        <v>3.1999999999999999E-5</v>
      </c>
      <c r="I19" s="317"/>
      <c r="M19" s="288"/>
    </row>
    <row r="20" spans="1:14" ht="15">
      <c r="A20" s="318" t="s">
        <v>830</v>
      </c>
      <c r="B20" s="319" t="s">
        <v>600</v>
      </c>
      <c r="C20" s="45">
        <v>0.13599649999999999</v>
      </c>
      <c r="D20" s="113">
        <v>0</v>
      </c>
      <c r="E20" s="113">
        <v>0</v>
      </c>
      <c r="F20" s="320"/>
      <c r="G20" s="320"/>
      <c r="H20" s="113">
        <v>1.01E-4</v>
      </c>
      <c r="I20" s="317"/>
      <c r="M20" s="288"/>
    </row>
    <row r="21" spans="1:14" ht="15">
      <c r="A21" s="318" t="s">
        <v>831</v>
      </c>
      <c r="B21" s="319" t="s">
        <v>859</v>
      </c>
      <c r="C21" s="45">
        <v>0.123846</v>
      </c>
      <c r="D21" s="113">
        <v>0</v>
      </c>
      <c r="E21" s="113">
        <v>0</v>
      </c>
      <c r="F21" s="320"/>
      <c r="G21" s="320"/>
      <c r="H21" s="113">
        <v>3.8999999999999999E-5</v>
      </c>
      <c r="I21" s="317"/>
      <c r="M21" s="288"/>
    </row>
    <row r="22" spans="1:14" ht="15">
      <c r="A22" s="318" t="s">
        <v>832</v>
      </c>
      <c r="B22" s="319" t="s">
        <v>618</v>
      </c>
      <c r="C22" s="45">
        <v>0.83951100000000001</v>
      </c>
      <c r="D22" s="113">
        <v>5.0000000000000001E-3</v>
      </c>
      <c r="E22" s="113">
        <v>5.0000000000000001E-3</v>
      </c>
      <c r="F22" s="320"/>
      <c r="G22" s="320"/>
      <c r="H22" s="113">
        <v>1.4270000000000001E-3</v>
      </c>
      <c r="I22" s="317"/>
      <c r="J22" s="309"/>
      <c r="K22" s="309"/>
      <c r="L22" s="309"/>
      <c r="M22" s="288"/>
    </row>
    <row r="23" spans="1:14" ht="15">
      <c r="A23" s="315" t="s">
        <v>833</v>
      </c>
      <c r="B23" s="316" t="s">
        <v>565</v>
      </c>
      <c r="C23" s="45">
        <v>9936.5650750599998</v>
      </c>
      <c r="D23" s="113">
        <v>132.47087998999999</v>
      </c>
      <c r="E23" s="113">
        <v>132.47087998999999</v>
      </c>
      <c r="F23" s="45">
        <v>9327.8390790599988</v>
      </c>
      <c r="G23" s="113">
        <v>-36.344430559999999</v>
      </c>
      <c r="H23" s="113">
        <v>1.233214</v>
      </c>
      <c r="I23" s="323">
        <v>0</v>
      </c>
      <c r="M23" s="288"/>
    </row>
    <row r="24" spans="1:14" ht="15">
      <c r="A24" s="308"/>
      <c r="B24" s="308"/>
      <c r="C24" s="308"/>
      <c r="D24" s="308"/>
      <c r="E24" s="308"/>
      <c r="F24" s="308"/>
      <c r="G24" s="308"/>
      <c r="H24" s="308"/>
      <c r="I24" s="308"/>
      <c r="J24" s="309"/>
      <c r="K24" s="309"/>
      <c r="L24" s="309"/>
      <c r="M24" s="309"/>
      <c r="N24" s="309"/>
    </row>
    <row r="25" spans="1:14" ht="15">
      <c r="A25" s="29" t="s">
        <v>202</v>
      </c>
      <c r="F25" s="288"/>
      <c r="G25" s="288"/>
      <c r="H25" s="288"/>
      <c r="I25" s="288"/>
      <c r="J25" s="288"/>
      <c r="K25" s="288"/>
      <c r="L25" s="288"/>
      <c r="M25" s="288"/>
      <c r="N25" s="288"/>
    </row>
    <row r="26" spans="1:14" ht="15">
      <c r="A26" s="29" t="s">
        <v>196</v>
      </c>
      <c r="B26" s="308"/>
      <c r="C26" s="308"/>
      <c r="D26" s="308"/>
      <c r="E26" s="308"/>
      <c r="F26" s="288"/>
      <c r="G26" s="288"/>
      <c r="H26" s="288"/>
      <c r="I26" s="288"/>
      <c r="J26" s="288"/>
      <c r="K26" s="288"/>
      <c r="L26" s="288"/>
      <c r="M26" s="288"/>
      <c r="N26" s="288"/>
    </row>
    <row r="27" spans="1:14">
      <c r="B27" s="309"/>
      <c r="C27" s="309"/>
      <c r="D27" s="309"/>
      <c r="E27" s="309"/>
      <c r="F27" s="309"/>
      <c r="G27" s="309"/>
      <c r="H27" s="309"/>
      <c r="I27" s="309"/>
      <c r="J27" s="309"/>
      <c r="K27" s="310"/>
      <c r="L27" s="309"/>
      <c r="M27" s="309"/>
      <c r="N27" s="288"/>
    </row>
    <row r="28" spans="1:14">
      <c r="C28" s="311" t="s">
        <v>197</v>
      </c>
      <c r="D28" s="311" t="s">
        <v>531</v>
      </c>
      <c r="E28" s="311" t="s">
        <v>198</v>
      </c>
      <c r="F28" s="312" t="s">
        <v>573</v>
      </c>
      <c r="G28" s="311" t="s">
        <v>199</v>
      </c>
      <c r="H28" s="311" t="s">
        <v>574</v>
      </c>
      <c r="I28" s="311" t="s">
        <v>575</v>
      </c>
      <c r="M28" s="288"/>
    </row>
    <row r="29" spans="1:14" ht="14.45" customHeight="1">
      <c r="C29" s="805" t="s">
        <v>848</v>
      </c>
      <c r="D29" s="805"/>
      <c r="E29" s="805"/>
      <c r="F29" s="805"/>
      <c r="G29" s="806" t="s">
        <v>849</v>
      </c>
      <c r="H29" s="806" t="s">
        <v>850</v>
      </c>
      <c r="I29" s="808" t="s">
        <v>851</v>
      </c>
      <c r="M29" s="288"/>
    </row>
    <row r="30" spans="1:14">
      <c r="C30" s="805"/>
      <c r="D30" s="805" t="s">
        <v>852</v>
      </c>
      <c r="E30" s="805"/>
      <c r="F30" s="806" t="s">
        <v>853</v>
      </c>
      <c r="G30" s="806"/>
      <c r="H30" s="806"/>
      <c r="I30" s="809"/>
      <c r="M30" s="288"/>
    </row>
    <row r="31" spans="1:14">
      <c r="C31" s="811"/>
      <c r="D31" s="313"/>
      <c r="E31" s="314" t="s">
        <v>854</v>
      </c>
      <c r="F31" s="807"/>
      <c r="G31" s="807"/>
      <c r="H31" s="807"/>
      <c r="I31" s="810"/>
      <c r="M31" s="288"/>
    </row>
    <row r="32" spans="1:14" ht="15">
      <c r="A32" s="315" t="s">
        <v>597</v>
      </c>
      <c r="B32" s="316" t="s">
        <v>855</v>
      </c>
      <c r="C32" s="45">
        <v>9217.9</v>
      </c>
      <c r="D32" s="45">
        <v>139.69999999999999</v>
      </c>
      <c r="E32" s="45">
        <v>139.69999999999999</v>
      </c>
      <c r="F32" s="45">
        <v>9217.9</v>
      </c>
      <c r="G32" s="45">
        <v>-37.5</v>
      </c>
      <c r="H32" s="648"/>
      <c r="I32" s="45">
        <v>0</v>
      </c>
      <c r="M32" s="288"/>
    </row>
    <row r="33" spans="1:14">
      <c r="A33" s="318" t="s">
        <v>619</v>
      </c>
      <c r="B33" s="319" t="s">
        <v>436</v>
      </c>
      <c r="C33" s="45">
        <v>8089.4</v>
      </c>
      <c r="D33" s="45">
        <v>138.6</v>
      </c>
      <c r="E33" s="45">
        <v>138.6</v>
      </c>
      <c r="F33" s="45">
        <v>8089.4</v>
      </c>
      <c r="G33" s="45">
        <v>-37.200000000000003</v>
      </c>
      <c r="H33" s="649"/>
      <c r="I33" s="45">
        <v>0</v>
      </c>
      <c r="M33" s="288"/>
    </row>
    <row r="34" spans="1:14">
      <c r="A34" s="318" t="s">
        <v>814</v>
      </c>
      <c r="B34" s="319" t="s">
        <v>599</v>
      </c>
      <c r="C34" s="45">
        <v>212.4</v>
      </c>
      <c r="D34" s="45">
        <v>0</v>
      </c>
      <c r="E34" s="45">
        <v>0</v>
      </c>
      <c r="F34" s="45">
        <v>212.4</v>
      </c>
      <c r="G34" s="45">
        <v>0</v>
      </c>
      <c r="H34" s="649"/>
      <c r="I34" s="45">
        <v>0</v>
      </c>
      <c r="M34" s="288"/>
    </row>
    <row r="35" spans="1:14">
      <c r="A35" s="318" t="s">
        <v>816</v>
      </c>
      <c r="B35" s="319" t="s">
        <v>601</v>
      </c>
      <c r="C35" s="45">
        <v>181.6</v>
      </c>
      <c r="D35" s="45">
        <v>0</v>
      </c>
      <c r="E35" s="45">
        <v>0</v>
      </c>
      <c r="F35" s="45">
        <v>181.6</v>
      </c>
      <c r="G35" s="45">
        <v>0</v>
      </c>
      <c r="H35" s="649"/>
      <c r="I35" s="45">
        <v>0</v>
      </c>
      <c r="M35" s="288"/>
    </row>
    <row r="36" spans="1:14">
      <c r="A36" s="318" t="s">
        <v>818</v>
      </c>
      <c r="B36" s="319" t="s">
        <v>600</v>
      </c>
      <c r="C36" s="45">
        <v>135.1</v>
      </c>
      <c r="D36" s="45">
        <v>0</v>
      </c>
      <c r="E36" s="45">
        <v>0</v>
      </c>
      <c r="F36" s="45">
        <v>135.1</v>
      </c>
      <c r="G36" s="45">
        <v>0</v>
      </c>
      <c r="H36" s="649"/>
      <c r="I36" s="45">
        <v>0</v>
      </c>
      <c r="M36" s="288"/>
    </row>
    <row r="37" spans="1:14">
      <c r="A37" s="318" t="s">
        <v>820</v>
      </c>
      <c r="B37" s="319" t="s">
        <v>856</v>
      </c>
      <c r="C37" s="45">
        <v>111.6</v>
      </c>
      <c r="D37" s="45">
        <v>0</v>
      </c>
      <c r="E37" s="45">
        <v>0</v>
      </c>
      <c r="F37" s="45">
        <v>111.6</v>
      </c>
      <c r="G37" s="45">
        <v>0</v>
      </c>
      <c r="H37" s="649"/>
      <c r="I37" s="45">
        <v>0</v>
      </c>
      <c r="M37" s="288"/>
    </row>
    <row r="38" spans="1:14">
      <c r="A38" s="318" t="s">
        <v>822</v>
      </c>
      <c r="B38" s="319" t="s">
        <v>618</v>
      </c>
      <c r="C38" s="45">
        <v>487.79999999999927</v>
      </c>
      <c r="D38" s="45">
        <v>1.1000000000000001</v>
      </c>
      <c r="E38" s="45">
        <v>1.1000000000000001</v>
      </c>
      <c r="F38" s="45">
        <v>487.79999999999927</v>
      </c>
      <c r="G38" s="45">
        <v>-0.3</v>
      </c>
      <c r="H38" s="649"/>
      <c r="I38" s="45">
        <v>0</v>
      </c>
      <c r="M38" s="288"/>
    </row>
    <row r="39" spans="1:14" ht="15">
      <c r="A39" s="318" t="s">
        <v>824</v>
      </c>
      <c r="B39" s="316" t="s">
        <v>857</v>
      </c>
      <c r="C39" s="45">
        <v>629.1</v>
      </c>
      <c r="D39" s="45">
        <v>2.1</v>
      </c>
      <c r="E39" s="218">
        <v>2.1</v>
      </c>
      <c r="F39" s="648"/>
      <c r="G39" s="648"/>
      <c r="H39" s="45">
        <v>1.3</v>
      </c>
      <c r="I39" s="648"/>
      <c r="M39" s="288"/>
    </row>
    <row r="40" spans="1:14" ht="15">
      <c r="A40" s="322" t="s">
        <v>826</v>
      </c>
      <c r="B40" s="319" t="s">
        <v>436</v>
      </c>
      <c r="C40" s="45">
        <v>626.9</v>
      </c>
      <c r="D40" s="45">
        <v>2.1</v>
      </c>
      <c r="E40" s="45">
        <v>2.1</v>
      </c>
      <c r="F40" s="649"/>
      <c r="G40" s="649"/>
      <c r="H40" s="45">
        <v>1.3</v>
      </c>
      <c r="I40" s="648"/>
      <c r="M40" s="288"/>
    </row>
    <row r="41" spans="1:14" ht="15">
      <c r="A41" s="318" t="s">
        <v>828</v>
      </c>
      <c r="B41" s="319" t="s">
        <v>858</v>
      </c>
      <c r="C41" s="45">
        <v>0.8</v>
      </c>
      <c r="D41" s="45">
        <v>0</v>
      </c>
      <c r="E41" s="45">
        <v>0</v>
      </c>
      <c r="F41" s="649"/>
      <c r="G41" s="649"/>
      <c r="H41" s="45">
        <v>0</v>
      </c>
      <c r="I41" s="648"/>
      <c r="M41" s="288"/>
    </row>
    <row r="42" spans="1:14" ht="15">
      <c r="A42" s="318" t="s">
        <v>829</v>
      </c>
      <c r="B42" s="319" t="s">
        <v>602</v>
      </c>
      <c r="C42" s="45">
        <v>0.4</v>
      </c>
      <c r="D42" s="45">
        <v>0</v>
      </c>
      <c r="E42" s="45">
        <v>0</v>
      </c>
      <c r="F42" s="649"/>
      <c r="G42" s="649"/>
      <c r="H42" s="45">
        <v>0</v>
      </c>
      <c r="I42" s="648"/>
      <c r="M42" s="288"/>
    </row>
    <row r="43" spans="1:14" ht="15">
      <c r="A43" s="318" t="s">
        <v>830</v>
      </c>
      <c r="B43" s="319" t="s">
        <v>600</v>
      </c>
      <c r="C43" s="45">
        <v>0.1</v>
      </c>
      <c r="D43" s="45">
        <v>0</v>
      </c>
      <c r="E43" s="45">
        <v>0</v>
      </c>
      <c r="F43" s="649"/>
      <c r="G43" s="649"/>
      <c r="H43" s="45">
        <v>0</v>
      </c>
      <c r="I43" s="648"/>
      <c r="M43" s="288"/>
    </row>
    <row r="44" spans="1:14" ht="15">
      <c r="A44" s="318" t="s">
        <v>831</v>
      </c>
      <c r="B44" s="319" t="s">
        <v>859</v>
      </c>
      <c r="C44" s="45">
        <v>0.1</v>
      </c>
      <c r="D44" s="45">
        <v>0</v>
      </c>
      <c r="E44" s="45">
        <v>0</v>
      </c>
      <c r="F44" s="649"/>
      <c r="G44" s="649"/>
      <c r="H44" s="45">
        <v>0</v>
      </c>
      <c r="I44" s="648"/>
      <c r="M44" s="288"/>
    </row>
    <row r="45" spans="1:14" ht="15">
      <c r="A45" s="318" t="s">
        <v>832</v>
      </c>
      <c r="B45" s="319" t="s">
        <v>618</v>
      </c>
      <c r="C45" s="45">
        <v>0.8</v>
      </c>
      <c r="D45" s="45">
        <v>0</v>
      </c>
      <c r="E45" s="45">
        <v>0</v>
      </c>
      <c r="F45" s="649"/>
      <c r="G45" s="649"/>
      <c r="H45" s="45">
        <v>0</v>
      </c>
      <c r="I45" s="648"/>
      <c r="J45" s="309"/>
      <c r="K45" s="309"/>
      <c r="L45" s="309"/>
      <c r="M45" s="288"/>
    </row>
    <row r="46" spans="1:14" ht="15">
      <c r="A46" s="315" t="s">
        <v>833</v>
      </c>
      <c r="B46" s="316" t="s">
        <v>565</v>
      </c>
      <c r="C46" s="45">
        <v>9847</v>
      </c>
      <c r="D46" s="45">
        <v>141.80000000000001</v>
      </c>
      <c r="E46" s="45">
        <v>141.80000000000001</v>
      </c>
      <c r="F46" s="45">
        <v>9217.9</v>
      </c>
      <c r="G46" s="45">
        <v>-37.5</v>
      </c>
      <c r="H46" s="45">
        <v>1.3</v>
      </c>
      <c r="I46" s="218">
        <v>0</v>
      </c>
      <c r="M46" s="288"/>
    </row>
    <row r="47" spans="1:14" ht="15">
      <c r="A47" s="308"/>
      <c r="B47" s="308"/>
      <c r="C47" s="308"/>
      <c r="D47" s="308"/>
      <c r="E47" s="308"/>
      <c r="F47" s="308"/>
      <c r="G47" s="308"/>
      <c r="H47" s="308"/>
      <c r="I47" s="308"/>
      <c r="J47" s="309"/>
      <c r="K47" s="309"/>
      <c r="L47" s="309"/>
      <c r="M47" s="309"/>
      <c r="N47" s="309"/>
    </row>
    <row r="48" spans="1:14">
      <c r="A48" s="804" t="s">
        <v>860</v>
      </c>
      <c r="B48" s="804"/>
      <c r="C48" s="804"/>
      <c r="D48" s="804"/>
      <c r="E48" s="804"/>
      <c r="F48" s="804"/>
      <c r="G48" s="804"/>
      <c r="H48" s="309"/>
      <c r="I48" s="309"/>
      <c r="J48" s="309"/>
      <c r="K48" s="309"/>
      <c r="L48" s="309"/>
      <c r="M48" s="309"/>
      <c r="N48" s="309"/>
    </row>
    <row r="49" spans="1:14">
      <c r="A49" s="288"/>
      <c r="B49" s="288"/>
      <c r="C49" s="288"/>
      <c r="D49" s="288"/>
      <c r="E49" s="288"/>
      <c r="F49" s="288"/>
      <c r="G49" s="288"/>
      <c r="H49" s="309"/>
      <c r="I49" s="309"/>
      <c r="J49" s="309"/>
      <c r="K49" s="309"/>
      <c r="L49" s="309"/>
      <c r="M49" s="309"/>
      <c r="N49" s="309"/>
    </row>
    <row r="50" spans="1:14" ht="36.75" customHeight="1">
      <c r="A50" s="804" t="s">
        <v>861</v>
      </c>
      <c r="B50" s="804"/>
      <c r="C50" s="804"/>
      <c r="D50" s="804"/>
      <c r="E50" s="804"/>
      <c r="F50" s="804"/>
      <c r="G50" s="804"/>
      <c r="H50" s="308"/>
      <c r="I50" s="308"/>
      <c r="J50" s="309"/>
      <c r="K50" s="309"/>
      <c r="L50" s="309"/>
      <c r="M50" s="309"/>
      <c r="N50" s="309"/>
    </row>
    <row r="51" spans="1:14">
      <c r="A51" s="309"/>
      <c r="B51" s="309"/>
      <c r="C51" s="309"/>
      <c r="D51" s="309"/>
      <c r="E51" s="309"/>
      <c r="F51" s="309"/>
      <c r="G51" s="309"/>
      <c r="H51" s="309"/>
      <c r="I51" s="309"/>
      <c r="J51" s="309"/>
      <c r="K51" s="309"/>
      <c r="L51" s="309"/>
      <c r="M51" s="309"/>
      <c r="N51" s="309"/>
    </row>
    <row r="52" spans="1:14">
      <c r="A52" s="309"/>
      <c r="B52" s="309"/>
      <c r="C52" s="309"/>
      <c r="D52" s="309"/>
      <c r="E52" s="309"/>
      <c r="F52" s="309"/>
      <c r="G52" s="309"/>
      <c r="H52" s="309"/>
      <c r="I52" s="309"/>
      <c r="J52" s="309"/>
      <c r="K52" s="309"/>
      <c r="L52" s="309"/>
      <c r="M52" s="309"/>
      <c r="N52" s="309"/>
    </row>
    <row r="53" spans="1:14">
      <c r="A53" s="309"/>
      <c r="B53" s="309"/>
      <c r="C53" s="309"/>
      <c r="D53" s="309"/>
      <c r="E53" s="309"/>
      <c r="F53" s="309"/>
      <c r="G53" s="309"/>
      <c r="H53" s="309"/>
      <c r="I53" s="309"/>
      <c r="J53" s="309"/>
      <c r="K53" s="309"/>
      <c r="L53" s="309"/>
      <c r="M53" s="309"/>
      <c r="N53" s="309"/>
    </row>
    <row r="54" spans="1:14">
      <c r="A54" s="309"/>
      <c r="B54" s="309"/>
      <c r="C54" s="309"/>
      <c r="D54" s="309"/>
      <c r="E54" s="309"/>
      <c r="F54" s="309"/>
      <c r="G54" s="309"/>
      <c r="H54" s="309"/>
      <c r="I54" s="309"/>
      <c r="J54" s="309"/>
      <c r="K54" s="309"/>
      <c r="L54" s="309"/>
      <c r="M54" s="309"/>
      <c r="N54" s="309"/>
    </row>
    <row r="55" spans="1:14">
      <c r="A55" s="309"/>
      <c r="B55" s="309"/>
      <c r="C55" s="309"/>
      <c r="D55" s="309"/>
      <c r="E55" s="309"/>
      <c r="F55" s="309"/>
      <c r="G55" s="309"/>
      <c r="H55" s="309"/>
      <c r="I55" s="309"/>
      <c r="J55" s="309"/>
      <c r="K55" s="309"/>
      <c r="L55" s="309"/>
      <c r="M55" s="309"/>
      <c r="N55" s="309"/>
    </row>
    <row r="56" spans="1:14">
      <c r="A56" s="309"/>
      <c r="B56" s="309"/>
      <c r="C56" s="309"/>
      <c r="D56" s="309"/>
      <c r="E56" s="309"/>
      <c r="F56" s="309"/>
      <c r="G56" s="309"/>
      <c r="H56" s="309"/>
      <c r="I56" s="309"/>
      <c r="J56" s="309"/>
      <c r="K56" s="309"/>
      <c r="L56" s="309"/>
      <c r="M56" s="309"/>
      <c r="N56" s="309"/>
    </row>
    <row r="57" spans="1:14" ht="15">
      <c r="A57" s="308"/>
      <c r="B57" s="308"/>
      <c r="C57" s="308"/>
      <c r="D57" s="308"/>
      <c r="E57" s="308"/>
      <c r="F57" s="308"/>
      <c r="G57" s="308"/>
      <c r="H57" s="308"/>
      <c r="I57" s="308"/>
      <c r="J57" s="309"/>
      <c r="K57" s="309"/>
      <c r="L57" s="309"/>
      <c r="M57" s="309"/>
      <c r="N57" s="309"/>
    </row>
    <row r="58" spans="1:14">
      <c r="A58" s="309"/>
      <c r="B58" s="309"/>
      <c r="C58" s="309"/>
      <c r="D58" s="309"/>
      <c r="E58" s="309"/>
      <c r="F58" s="309"/>
      <c r="G58" s="309"/>
      <c r="H58" s="309"/>
      <c r="I58" s="309"/>
      <c r="J58" s="309"/>
      <c r="K58" s="309"/>
      <c r="L58" s="309"/>
      <c r="M58" s="309"/>
      <c r="N58" s="309"/>
    </row>
    <row r="59" spans="1:14">
      <c r="A59" s="309"/>
      <c r="B59" s="309"/>
      <c r="C59" s="309"/>
      <c r="D59" s="309"/>
      <c r="E59" s="309"/>
      <c r="F59" s="309"/>
      <c r="G59" s="309"/>
      <c r="H59" s="309"/>
      <c r="I59" s="309"/>
      <c r="J59" s="309"/>
      <c r="K59" s="309"/>
      <c r="L59" s="309"/>
      <c r="M59" s="309"/>
      <c r="N59" s="309"/>
    </row>
    <row r="60" spans="1:14">
      <c r="A60" s="309"/>
      <c r="B60" s="309"/>
      <c r="C60" s="309"/>
      <c r="D60" s="309"/>
      <c r="E60" s="309"/>
      <c r="F60" s="309"/>
      <c r="G60" s="309"/>
      <c r="H60" s="309"/>
      <c r="I60" s="309"/>
      <c r="J60" s="309"/>
      <c r="K60" s="309"/>
      <c r="L60" s="309"/>
      <c r="M60" s="309"/>
      <c r="N60" s="309"/>
    </row>
  </sheetData>
  <mergeCells count="17">
    <mergeCell ref="I29:I31"/>
    <mergeCell ref="C30:C31"/>
    <mergeCell ref="D30:E30"/>
    <mergeCell ref="F30:F31"/>
    <mergeCell ref="A1:E1"/>
    <mergeCell ref="C6:F6"/>
    <mergeCell ref="G6:G8"/>
    <mergeCell ref="H6:H8"/>
    <mergeCell ref="I6:I8"/>
    <mergeCell ref="C7:C8"/>
    <mergeCell ref="D7:E7"/>
    <mergeCell ref="F7:F8"/>
    <mergeCell ref="A48:G48"/>
    <mergeCell ref="A50:G50"/>
    <mergeCell ref="C29:F29"/>
    <mergeCell ref="G29:G31"/>
    <mergeCell ref="H29:H31"/>
  </mergeCells>
  <pageMargins left="0.7" right="0.7" top="0.75" bottom="0.75" header="0.3" footer="0.3"/>
  <pageSetup paperSize="9" scale="48"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6020F-1F8F-4A66-A047-B22104B33634}">
  <sheetPr>
    <tabColor rgb="FF92D050"/>
  </sheetPr>
  <dimension ref="A1:J46"/>
  <sheetViews>
    <sheetView topLeftCell="A5" zoomScaleNormal="100" workbookViewId="0">
      <selection activeCell="A5" sqref="A5:G30"/>
    </sheetView>
  </sheetViews>
  <sheetFormatPr defaultColWidth="8.125" defaultRowHeight="14.25"/>
  <cols>
    <col min="1" max="1" width="4.25" style="287" customWidth="1"/>
    <col min="2" max="2" width="17" style="287" customWidth="1"/>
    <col min="3" max="7" width="22.5" style="287" customWidth="1"/>
    <col min="8" max="8" width="17" style="287" hidden="1" customWidth="1"/>
    <col min="9" max="16384" width="8.125" style="287"/>
  </cols>
  <sheetData>
    <row r="1" spans="1:10" ht="20.25">
      <c r="A1" s="285" t="s">
        <v>66</v>
      </c>
      <c r="B1" s="285"/>
      <c r="C1" s="285"/>
      <c r="D1" s="285"/>
      <c r="E1" s="285"/>
      <c r="F1" s="285"/>
      <c r="G1" s="285"/>
      <c r="H1" s="285"/>
      <c r="I1" s="285"/>
      <c r="J1" s="285"/>
    </row>
    <row r="2" spans="1:10" ht="15">
      <c r="A2" s="324" t="s">
        <v>200</v>
      </c>
      <c r="B2" s="309"/>
      <c r="C2" s="309"/>
      <c r="D2" s="309"/>
      <c r="E2" s="309"/>
      <c r="F2" s="288"/>
      <c r="G2" s="288"/>
      <c r="H2" s="288"/>
      <c r="I2" s="288"/>
      <c r="J2" s="288"/>
    </row>
    <row r="3" spans="1:10" ht="15">
      <c r="A3" s="324" t="s">
        <v>196</v>
      </c>
      <c r="F3" s="288"/>
      <c r="G3" s="288"/>
      <c r="H3" s="288"/>
      <c r="I3" s="288"/>
      <c r="J3" s="288"/>
    </row>
    <row r="4" spans="1:10" ht="15.75" thickBot="1">
      <c r="A4" s="324"/>
      <c r="F4" s="288"/>
      <c r="G4" s="288"/>
      <c r="H4" s="288"/>
      <c r="I4" s="288"/>
      <c r="J4" s="288"/>
    </row>
    <row r="5" spans="1:10" ht="15" thickBot="1">
      <c r="C5" s="311" t="s">
        <v>197</v>
      </c>
      <c r="D5" s="311" t="s">
        <v>531</v>
      </c>
      <c r="E5" s="311" t="s">
        <v>198</v>
      </c>
      <c r="F5" s="311" t="s">
        <v>573</v>
      </c>
      <c r="G5" s="311" t="s">
        <v>199</v>
      </c>
      <c r="H5" s="325" t="s">
        <v>574</v>
      </c>
      <c r="I5" s="326"/>
      <c r="J5" s="288"/>
    </row>
    <row r="6" spans="1:10" ht="85.5">
      <c r="C6" s="813" t="s">
        <v>862</v>
      </c>
      <c r="D6" s="814"/>
      <c r="E6" s="814"/>
      <c r="F6" s="815"/>
      <c r="G6" s="807" t="s">
        <v>849</v>
      </c>
      <c r="H6" s="327" t="s">
        <v>851</v>
      </c>
      <c r="I6" s="326"/>
      <c r="J6" s="288"/>
    </row>
    <row r="7" spans="1:10">
      <c r="C7" s="319"/>
      <c r="D7" s="813" t="s">
        <v>852</v>
      </c>
      <c r="E7" s="815"/>
      <c r="F7" s="818" t="s">
        <v>863</v>
      </c>
      <c r="G7" s="816"/>
      <c r="H7" s="288"/>
      <c r="I7" s="326"/>
      <c r="J7" s="288"/>
    </row>
    <row r="8" spans="1:10" ht="15" thickBot="1">
      <c r="C8" s="319"/>
      <c r="D8" s="328"/>
      <c r="E8" s="312" t="s">
        <v>854</v>
      </c>
      <c r="F8" s="819"/>
      <c r="G8" s="817"/>
      <c r="H8" s="329"/>
      <c r="I8" s="326"/>
      <c r="J8" s="288"/>
    </row>
    <row r="9" spans="1:10" ht="29.25" thickBot="1">
      <c r="A9" s="322" t="s">
        <v>597</v>
      </c>
      <c r="B9" s="330" t="s">
        <v>864</v>
      </c>
      <c r="C9" s="505">
        <v>12.841278000000001</v>
      </c>
      <c r="D9" s="505">
        <v>1.5691010000000001</v>
      </c>
      <c r="E9" s="505">
        <v>1.5691010000000001</v>
      </c>
      <c r="F9" s="505">
        <v>12.841278000000001</v>
      </c>
      <c r="G9" s="505">
        <v>-1.0620989999999999</v>
      </c>
      <c r="H9" s="332">
        <v>0</v>
      </c>
      <c r="I9" s="326"/>
      <c r="J9" s="288"/>
    </row>
    <row r="10" spans="1:10" ht="29.25" thickBot="1">
      <c r="A10" s="318" t="s">
        <v>619</v>
      </c>
      <c r="B10" s="330" t="s">
        <v>865</v>
      </c>
      <c r="C10" s="505">
        <v>20.193601000000001</v>
      </c>
      <c r="D10" s="505">
        <v>0</v>
      </c>
      <c r="E10" s="505">
        <v>0</v>
      </c>
      <c r="F10" s="505">
        <v>20.193601000000001</v>
      </c>
      <c r="G10" s="505">
        <v>-0.32046400000000003</v>
      </c>
      <c r="H10" s="332">
        <v>0</v>
      </c>
      <c r="I10" s="326"/>
      <c r="J10" s="288"/>
    </row>
    <row r="11" spans="1:10" ht="15" thickBot="1">
      <c r="A11" s="318" t="s">
        <v>814</v>
      </c>
      <c r="B11" s="330" t="s">
        <v>866</v>
      </c>
      <c r="C11" s="505">
        <v>97.667113000000001</v>
      </c>
      <c r="D11" s="505">
        <v>1.7048989999999999</v>
      </c>
      <c r="E11" s="505">
        <v>1.7048989999999999</v>
      </c>
      <c r="F11" s="505">
        <v>97.667113000000001</v>
      </c>
      <c r="G11" s="505">
        <v>-1.639319</v>
      </c>
      <c r="H11" s="332">
        <v>0</v>
      </c>
      <c r="I11" s="326"/>
      <c r="J11" s="288"/>
    </row>
    <row r="12" spans="1:10" ht="43.5" thickBot="1">
      <c r="A12" s="318" t="s">
        <v>816</v>
      </c>
      <c r="B12" s="330" t="s">
        <v>867</v>
      </c>
      <c r="C12" s="505">
        <v>74.052176000000003</v>
      </c>
      <c r="D12" s="505">
        <v>0</v>
      </c>
      <c r="E12" s="505">
        <v>0</v>
      </c>
      <c r="F12" s="505">
        <v>74.052176000000003</v>
      </c>
      <c r="G12" s="505">
        <v>-8.4971000000000005E-2</v>
      </c>
      <c r="H12" s="332">
        <v>0</v>
      </c>
      <c r="I12" s="326"/>
      <c r="J12" s="288"/>
    </row>
    <row r="13" spans="1:10" ht="15" thickBot="1">
      <c r="A13" s="318" t="s">
        <v>818</v>
      </c>
      <c r="B13" s="330" t="s">
        <v>868</v>
      </c>
      <c r="C13" s="505">
        <v>7.1197609999999996</v>
      </c>
      <c r="D13" s="505">
        <v>1.5485310000000001</v>
      </c>
      <c r="E13" s="505">
        <v>1.5485310000000001</v>
      </c>
      <c r="F13" s="505">
        <v>7.1197609999999996</v>
      </c>
      <c r="G13" s="505">
        <v>-0.49708400000000003</v>
      </c>
      <c r="H13" s="332">
        <v>0</v>
      </c>
      <c r="I13" s="326"/>
      <c r="J13" s="288"/>
    </row>
    <row r="14" spans="1:10" ht="15" thickBot="1">
      <c r="A14" s="318" t="s">
        <v>820</v>
      </c>
      <c r="B14" s="330" t="s">
        <v>869</v>
      </c>
      <c r="C14" s="505">
        <v>108.97161</v>
      </c>
      <c r="D14" s="505">
        <v>3.1765840000000001</v>
      </c>
      <c r="E14" s="505">
        <v>3.1765840000000001</v>
      </c>
      <c r="F14" s="505">
        <v>108.97161</v>
      </c>
      <c r="G14" s="505">
        <v>-2.2997480000000001</v>
      </c>
      <c r="H14" s="332">
        <v>0</v>
      </c>
      <c r="I14" s="326"/>
      <c r="J14" s="288"/>
    </row>
    <row r="15" spans="1:10" ht="29.25" thickBot="1">
      <c r="A15" s="318" t="s">
        <v>822</v>
      </c>
      <c r="B15" s="330" t="s">
        <v>870</v>
      </c>
      <c r="C15" s="505">
        <v>84.683201999999994</v>
      </c>
      <c r="D15" s="505">
        <v>0.98227200000000003</v>
      </c>
      <c r="E15" s="505">
        <v>0.98227200000000003</v>
      </c>
      <c r="F15" s="505">
        <v>84.683201999999994</v>
      </c>
      <c r="G15" s="505">
        <v>-0.83065299999999997</v>
      </c>
      <c r="H15" s="332">
        <v>0</v>
      </c>
      <c r="I15" s="326"/>
      <c r="J15" s="288"/>
    </row>
    <row r="16" spans="1:10" ht="29.25" thickBot="1">
      <c r="A16" s="318" t="s">
        <v>824</v>
      </c>
      <c r="B16" s="330" t="s">
        <v>871</v>
      </c>
      <c r="C16" s="505">
        <v>35.593237000000002</v>
      </c>
      <c r="D16" s="505">
        <v>0.30837199999999998</v>
      </c>
      <c r="E16" s="505">
        <v>0.30837199999999998</v>
      </c>
      <c r="F16" s="505">
        <v>35.593237000000002</v>
      </c>
      <c r="G16" s="505">
        <v>-0.29196299999999997</v>
      </c>
      <c r="H16" s="332">
        <v>0</v>
      </c>
      <c r="I16" s="326"/>
      <c r="J16" s="288"/>
    </row>
    <row r="17" spans="1:10" ht="43.5" thickBot="1">
      <c r="A17" s="322" t="s">
        <v>826</v>
      </c>
      <c r="B17" s="330" t="s">
        <v>872</v>
      </c>
      <c r="C17" s="505">
        <v>13.608739</v>
      </c>
      <c r="D17" s="505">
        <v>1.029914</v>
      </c>
      <c r="E17" s="505">
        <v>1.029914</v>
      </c>
      <c r="F17" s="505">
        <v>13.608739</v>
      </c>
      <c r="G17" s="505">
        <v>-0.175038</v>
      </c>
      <c r="H17" s="332">
        <v>0</v>
      </c>
      <c r="I17" s="326"/>
      <c r="J17" s="288"/>
    </row>
    <row r="18" spans="1:10" ht="29.25" thickBot="1">
      <c r="A18" s="318" t="s">
        <v>828</v>
      </c>
      <c r="B18" s="333" t="s">
        <v>873</v>
      </c>
      <c r="C18" s="650">
        <v>16.607786999999998</v>
      </c>
      <c r="D18" s="650">
        <v>4.3250999999999998E-2</v>
      </c>
      <c r="E18" s="650">
        <v>4.3250999999999998E-2</v>
      </c>
      <c r="F18" s="650">
        <v>16.607786999999998</v>
      </c>
      <c r="G18" s="650">
        <v>-9.0232999999999994E-2</v>
      </c>
      <c r="H18" s="332">
        <v>0</v>
      </c>
      <c r="I18" s="326"/>
      <c r="J18" s="288"/>
    </row>
    <row r="19" spans="1:10" ht="29.25" thickBot="1">
      <c r="A19" s="318" t="s">
        <v>829</v>
      </c>
      <c r="B19" s="333" t="s">
        <v>874</v>
      </c>
      <c r="C19" s="650">
        <v>1502.5405510000001</v>
      </c>
      <c r="D19" s="650">
        <v>3.8364180000000001</v>
      </c>
      <c r="E19" s="650">
        <v>3.8364180000000001</v>
      </c>
      <c r="F19" s="650">
        <v>1502.5405510000001</v>
      </c>
      <c r="G19" s="650">
        <v>-2.1621869999999999</v>
      </c>
      <c r="H19" s="332">
        <v>0</v>
      </c>
      <c r="I19" s="326"/>
      <c r="J19" s="288"/>
    </row>
    <row r="20" spans="1:10" ht="29.25" thickBot="1">
      <c r="A20" s="318" t="s">
        <v>830</v>
      </c>
      <c r="B20" s="334" t="s">
        <v>875</v>
      </c>
      <c r="C20" s="650">
        <v>177.941836</v>
      </c>
      <c r="D20" s="650">
        <v>4.431E-3</v>
      </c>
      <c r="E20" s="650">
        <v>4.431E-3</v>
      </c>
      <c r="F20" s="650">
        <v>177.941836</v>
      </c>
      <c r="G20" s="650">
        <v>-0.31120900000000001</v>
      </c>
      <c r="H20" s="332">
        <v>0</v>
      </c>
      <c r="I20" s="326"/>
      <c r="J20" s="288"/>
    </row>
    <row r="21" spans="1:10" ht="43.5" thickBot="1">
      <c r="A21" s="318" t="s">
        <v>831</v>
      </c>
      <c r="B21" s="333" t="s">
        <v>876</v>
      </c>
      <c r="C21" s="650">
        <v>103.380049</v>
      </c>
      <c r="D21" s="650">
        <v>2.2906840000000002</v>
      </c>
      <c r="E21" s="650">
        <v>2.2906840000000002</v>
      </c>
      <c r="F21" s="650">
        <v>103.380049</v>
      </c>
      <c r="G21" s="650">
        <v>-1.037954</v>
      </c>
      <c r="H21" s="332">
        <v>0</v>
      </c>
      <c r="I21" s="326"/>
      <c r="J21" s="288"/>
    </row>
    <row r="22" spans="1:10" ht="43.5" thickBot="1">
      <c r="A22" s="318" t="s">
        <v>832</v>
      </c>
      <c r="B22" s="333" t="s">
        <v>877</v>
      </c>
      <c r="C22" s="650">
        <v>43.512452000000003</v>
      </c>
      <c r="D22" s="650">
        <v>0.73030799999999996</v>
      </c>
      <c r="E22" s="650">
        <v>0.73030799999999996</v>
      </c>
      <c r="F22" s="650">
        <v>43.512452000000003</v>
      </c>
      <c r="G22" s="650">
        <v>-0.41586400000000001</v>
      </c>
      <c r="H22" s="332">
        <v>0</v>
      </c>
      <c r="I22" s="326"/>
      <c r="J22" s="288"/>
    </row>
    <row r="23" spans="1:10" ht="72" thickBot="1">
      <c r="A23" s="322" t="s">
        <v>833</v>
      </c>
      <c r="B23" s="333" t="s">
        <v>878</v>
      </c>
      <c r="C23" s="650">
        <v>5.3822000000000002E-2</v>
      </c>
      <c r="D23" s="650">
        <v>0</v>
      </c>
      <c r="E23" s="650">
        <v>0</v>
      </c>
      <c r="F23" s="650">
        <v>5.3822000000000002E-2</v>
      </c>
      <c r="G23" s="650">
        <v>-1.1E-5</v>
      </c>
      <c r="H23" s="332">
        <v>0</v>
      </c>
      <c r="I23" s="326"/>
      <c r="J23" s="288"/>
    </row>
    <row r="24" spans="1:10" ht="15" thickBot="1">
      <c r="A24" s="318" t="s">
        <v>834</v>
      </c>
      <c r="B24" s="333" t="s">
        <v>879</v>
      </c>
      <c r="C24" s="650">
        <v>2.20688</v>
      </c>
      <c r="D24" s="650">
        <v>5.3089999999999998E-2</v>
      </c>
      <c r="E24" s="650">
        <v>5.3089999999999998E-2</v>
      </c>
      <c r="F24" s="650">
        <v>2.20688</v>
      </c>
      <c r="G24" s="650">
        <v>-1.9144000000000001E-2</v>
      </c>
      <c r="H24" s="332">
        <v>0</v>
      </c>
      <c r="I24" s="326"/>
      <c r="J24" s="288"/>
    </row>
    <row r="25" spans="1:10" ht="43.5" thickBot="1">
      <c r="A25" s="318" t="s">
        <v>835</v>
      </c>
      <c r="B25" s="333" t="s">
        <v>880</v>
      </c>
      <c r="C25" s="650">
        <v>15.273910000000001</v>
      </c>
      <c r="D25" s="650">
        <v>0.55439400000000005</v>
      </c>
      <c r="E25" s="650">
        <v>0.55439400000000005</v>
      </c>
      <c r="F25" s="650">
        <v>15.273910000000001</v>
      </c>
      <c r="G25" s="650">
        <v>-0.35130299999999998</v>
      </c>
      <c r="H25" s="332">
        <v>0</v>
      </c>
      <c r="I25" s="326"/>
      <c r="J25" s="288"/>
    </row>
    <row r="26" spans="1:10" ht="29.25" thickBot="1">
      <c r="A26" s="318" t="s">
        <v>836</v>
      </c>
      <c r="B26" s="333" t="s">
        <v>881</v>
      </c>
      <c r="C26" s="650">
        <v>15.316647</v>
      </c>
      <c r="D26" s="650">
        <v>1.6059319999999999</v>
      </c>
      <c r="E26" s="650">
        <v>1.6059319999999999</v>
      </c>
      <c r="F26" s="650">
        <v>15.316647</v>
      </c>
      <c r="G26" s="650">
        <v>-0.83901800000000004</v>
      </c>
      <c r="H26" s="332">
        <v>0</v>
      </c>
      <c r="I26" s="326"/>
      <c r="J26" s="288"/>
    </row>
    <row r="27" spans="1:10" ht="15" thickBot="1">
      <c r="A27" s="318" t="s">
        <v>837</v>
      </c>
      <c r="B27" s="333" t="s">
        <v>882</v>
      </c>
      <c r="C27" s="650">
        <v>4.3618810000000003</v>
      </c>
      <c r="D27" s="650">
        <v>1.5388000000000001E-2</v>
      </c>
      <c r="E27" s="650">
        <v>1.5388000000000001E-2</v>
      </c>
      <c r="F27" s="650">
        <v>4.3618810000000003</v>
      </c>
      <c r="G27" s="650">
        <v>-4.3014999999999998E-2</v>
      </c>
      <c r="H27" s="332">
        <v>0</v>
      </c>
      <c r="I27" s="326"/>
      <c r="J27" s="288"/>
    </row>
    <row r="28" spans="1:10" ht="15.75" thickBot="1">
      <c r="A28" s="335" t="s">
        <v>838</v>
      </c>
      <c r="B28" s="336" t="s">
        <v>565</v>
      </c>
      <c r="C28" s="650">
        <v>2335.9365320000002</v>
      </c>
      <c r="D28" s="650">
        <v>19.453569000000002</v>
      </c>
      <c r="E28" s="650">
        <v>19.453569000000002</v>
      </c>
      <c r="F28" s="650">
        <v>2335.9365320000002</v>
      </c>
      <c r="G28" s="650">
        <v>-12.471277000000001</v>
      </c>
      <c r="H28" s="332">
        <v>0</v>
      </c>
      <c r="I28" s="326"/>
      <c r="J28" s="288"/>
    </row>
    <row r="29" spans="1:10">
      <c r="J29" s="288"/>
    </row>
    <row r="30" spans="1:10">
      <c r="A30" s="804" t="s">
        <v>883</v>
      </c>
      <c r="B30" s="804"/>
      <c r="C30" s="804"/>
      <c r="D30" s="804"/>
      <c r="E30" s="804"/>
      <c r="F30" s="804"/>
      <c r="G30" s="804"/>
      <c r="J30" s="288"/>
    </row>
    <row r="31" spans="1:10">
      <c r="J31" s="288"/>
    </row>
    <row r="32" spans="1:10" ht="15">
      <c r="A32" s="308"/>
      <c r="B32" s="308"/>
      <c r="C32" s="308"/>
      <c r="D32" s="308"/>
      <c r="J32" s="288"/>
    </row>
    <row r="33" spans="1:10">
      <c r="A33" s="337"/>
      <c r="B33" s="337"/>
      <c r="C33" s="337"/>
      <c r="D33" s="337"/>
      <c r="E33" s="337"/>
      <c r="F33" s="337"/>
      <c r="G33" s="337"/>
      <c r="H33" s="337"/>
      <c r="I33" s="337"/>
      <c r="J33" s="288"/>
    </row>
    <row r="34" spans="1:10">
      <c r="A34" s="338"/>
      <c r="B34" s="338"/>
      <c r="C34" s="338"/>
      <c r="D34" s="338"/>
      <c r="E34" s="338"/>
      <c r="F34" s="338"/>
      <c r="G34" s="338"/>
      <c r="H34" s="338"/>
      <c r="I34" s="338"/>
      <c r="J34" s="288"/>
    </row>
    <row r="35" spans="1:10">
      <c r="A35" s="288"/>
      <c r="B35" s="288"/>
      <c r="C35" s="288"/>
      <c r="D35" s="288"/>
      <c r="E35" s="288"/>
      <c r="F35" s="288"/>
      <c r="G35" s="288"/>
      <c r="H35" s="288"/>
      <c r="I35" s="288"/>
      <c r="J35" s="288"/>
    </row>
    <row r="36" spans="1:10">
      <c r="A36" s="338"/>
      <c r="B36" s="338"/>
      <c r="C36" s="338"/>
      <c r="D36" s="338"/>
      <c r="E36" s="338"/>
      <c r="F36" s="338"/>
      <c r="G36" s="338"/>
      <c r="H36" s="338"/>
      <c r="I36" s="338"/>
      <c r="J36" s="288"/>
    </row>
    <row r="37" spans="1:10">
      <c r="A37" s="338"/>
      <c r="B37" s="338"/>
      <c r="C37" s="338"/>
      <c r="D37" s="338"/>
      <c r="E37" s="338"/>
      <c r="F37" s="338"/>
      <c r="G37" s="338"/>
      <c r="H37" s="338"/>
      <c r="I37" s="338"/>
      <c r="J37" s="288"/>
    </row>
    <row r="38" spans="1:10">
      <c r="A38" s="338"/>
      <c r="B38" s="338"/>
      <c r="C38" s="338"/>
      <c r="D38" s="338"/>
      <c r="E38" s="338"/>
      <c r="F38" s="338"/>
      <c r="G38" s="338"/>
      <c r="H38" s="338"/>
      <c r="I38" s="338"/>
      <c r="J38" s="288"/>
    </row>
    <row r="39" spans="1:10">
      <c r="A39" s="338"/>
      <c r="B39" s="338"/>
      <c r="C39" s="338"/>
      <c r="D39" s="338"/>
      <c r="E39" s="338"/>
      <c r="F39" s="338"/>
      <c r="G39" s="338"/>
      <c r="H39" s="338"/>
      <c r="I39" s="338"/>
      <c r="J39" s="288"/>
    </row>
    <row r="40" spans="1:10">
      <c r="A40" s="288"/>
      <c r="B40" s="288"/>
      <c r="C40" s="288"/>
      <c r="D40" s="288"/>
      <c r="E40" s="288"/>
      <c r="F40" s="288"/>
      <c r="G40" s="288"/>
      <c r="H40" s="288"/>
      <c r="I40" s="288"/>
      <c r="J40" s="288"/>
    </row>
    <row r="41" spans="1:10" ht="15">
      <c r="A41" s="308"/>
      <c r="B41" s="308"/>
      <c r="C41" s="308"/>
      <c r="D41" s="308"/>
      <c r="F41" s="288"/>
    </row>
    <row r="42" spans="1:10">
      <c r="A42" s="288"/>
      <c r="B42" s="288"/>
      <c r="C42" s="288"/>
      <c r="D42" s="288"/>
      <c r="E42" s="288"/>
      <c r="F42" s="288"/>
      <c r="G42" s="288"/>
      <c r="H42" s="288"/>
      <c r="I42" s="288"/>
      <c r="J42" s="288"/>
    </row>
    <row r="43" spans="1:10">
      <c r="A43" s="288"/>
      <c r="B43" s="288"/>
      <c r="C43" s="288"/>
      <c r="D43" s="288"/>
      <c r="E43" s="288"/>
      <c r="F43" s="288"/>
      <c r="G43" s="288"/>
      <c r="H43" s="288"/>
      <c r="I43" s="288"/>
      <c r="J43" s="288"/>
    </row>
    <row r="44" spans="1:10">
      <c r="A44" s="288"/>
      <c r="B44" s="288"/>
      <c r="C44" s="288"/>
      <c r="D44" s="288"/>
      <c r="E44" s="288"/>
      <c r="F44" s="288"/>
      <c r="G44" s="288"/>
      <c r="H44" s="288"/>
      <c r="I44" s="288"/>
      <c r="J44" s="288"/>
    </row>
    <row r="45" spans="1:10">
      <c r="A45" s="288"/>
      <c r="B45" s="288"/>
      <c r="C45" s="288"/>
      <c r="D45" s="288"/>
      <c r="E45" s="288"/>
      <c r="F45" s="288"/>
      <c r="G45" s="288"/>
      <c r="H45" s="288"/>
      <c r="I45" s="288"/>
      <c r="J45" s="288"/>
    </row>
    <row r="46" spans="1:10" ht="15">
      <c r="A46" s="308"/>
    </row>
  </sheetData>
  <mergeCells count="5">
    <mergeCell ref="C6:F6"/>
    <mergeCell ref="G6:G8"/>
    <mergeCell ref="D7:E7"/>
    <mergeCell ref="F7:F8"/>
    <mergeCell ref="A30:G30"/>
  </mergeCells>
  <pageMargins left="0.7" right="0.7" top="0.75" bottom="0.75" header="0.3" footer="0.3"/>
  <pageSetup paperSize="9" scale="90" orientation="landscape"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8C0177-85DC-419B-87B8-54331F83E9C6}">
  <dimension ref="A1:C8"/>
  <sheetViews>
    <sheetView workbookViewId="0">
      <selection activeCell="A9" sqref="A9"/>
    </sheetView>
  </sheetViews>
  <sheetFormatPr defaultColWidth="7.625" defaultRowHeight="18" customHeight="1"/>
  <cols>
    <col min="1" max="1" width="9.75" style="18" customWidth="1"/>
    <col min="2" max="2" width="68.875" style="19" customWidth="1"/>
    <col min="3" max="16384" width="7.625" style="19"/>
  </cols>
  <sheetData>
    <row r="1" spans="1:3" s="24" customFormat="1" ht="15">
      <c r="A1" s="21">
        <v>1</v>
      </c>
      <c r="B1" s="22" t="s">
        <v>5</v>
      </c>
      <c r="C1" s="23"/>
    </row>
    <row r="2" spans="1:3" s="24" customFormat="1" ht="15">
      <c r="A2" s="25" t="s">
        <v>6</v>
      </c>
      <c r="B2" s="22" t="s">
        <v>7</v>
      </c>
      <c r="C2" s="23"/>
    </row>
    <row r="3" spans="1:3" s="2" customFormat="1" ht="14.25">
      <c r="A3" s="6" t="s">
        <v>8</v>
      </c>
      <c r="B3" s="7" t="s">
        <v>9</v>
      </c>
      <c r="C3" s="17"/>
    </row>
    <row r="4" spans="1:3" s="2" customFormat="1" ht="14.25">
      <c r="A4" s="6" t="s">
        <v>10</v>
      </c>
      <c r="B4" s="7" t="s">
        <v>11</v>
      </c>
      <c r="C4" s="17"/>
    </row>
    <row r="7" spans="1:3" ht="11.25">
      <c r="B7" s="10"/>
    </row>
    <row r="8" spans="1:3" ht="18" customHeight="1">
      <c r="A8" s="20"/>
    </row>
  </sheetData>
  <hyperlinks>
    <hyperlink ref="B1" location="'1 Key metrics'!A1" display="KEY METRICS" xr:uid="{B17E93F7-25A4-44E0-ADD3-8152E47AACFB}"/>
    <hyperlink ref="B3" location="'Table 1.1.1'!A1" display="Key metrics (EU KM1)" xr:uid="{3603F180-EE9F-40E7-AE9C-4A8B6D72A2F2}"/>
    <hyperlink ref="B4" location="'Table 1.1.2'!A1" display="Key metrics of own funds and eligible liabilities (EU KM2)" xr:uid="{39D9C9AB-BD4A-411A-B102-ED12AD18075B}"/>
    <hyperlink ref="A3" location="'Table 1.1.1'!A1" display="Table 1.1.1" xr:uid="{ACD8FD6F-BB82-42EE-B00C-08EEAD1D0724}"/>
    <hyperlink ref="A4" location="'Table 1.1.2'!A1" display="Table 1.1.2" xr:uid="{EE81554A-CFFE-4434-A3F4-FD439ACCB7A6}"/>
  </hyperlinks>
  <pageMargins left="0.7" right="0.7" top="0.75" bottom="0.75" header="0.3" footer="0.3"/>
  <pageSetup paperSize="9" orientation="landscape" r:id="rId1"/>
  <ignoredErrors>
    <ignoredError sqref="A2" numberStoredAsText="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B9355-09A3-4E18-A62B-E14807180174}">
  <dimension ref="A1:C3"/>
  <sheetViews>
    <sheetView workbookViewId="0">
      <selection activeCell="A2" sqref="A2"/>
    </sheetView>
  </sheetViews>
  <sheetFormatPr defaultColWidth="7.625" defaultRowHeight="14.25"/>
  <cols>
    <col min="1" max="1" width="9.875" style="90" bestFit="1" customWidth="1"/>
    <col min="2" max="2" width="91.25" customWidth="1"/>
  </cols>
  <sheetData>
    <row r="1" spans="1:3" s="101" customFormat="1" ht="15">
      <c r="A1" s="21">
        <v>3</v>
      </c>
      <c r="B1" s="13" t="s">
        <v>52</v>
      </c>
      <c r="C1" s="281"/>
    </row>
    <row r="2" spans="1:3" s="101" customFormat="1" ht="15">
      <c r="A2" s="104" t="s">
        <v>67</v>
      </c>
      <c r="B2" s="209" t="s">
        <v>68</v>
      </c>
    </row>
    <row r="3" spans="1:3" s="1" customFormat="1">
      <c r="A3" s="8" t="s">
        <v>69</v>
      </c>
      <c r="B3" s="89" t="s">
        <v>70</v>
      </c>
    </row>
  </sheetData>
  <hyperlinks>
    <hyperlink ref="B3" location="'Table 3.2.1'!A1" display="Credit quality of performing and non-performing exposures by past due days (EU CQ3)" xr:uid="{93BF4D74-C7D6-4AD0-AB74-C3522B9A0F45}"/>
    <hyperlink ref="A3" location="'Table 3.2.1'!A1" display="Table 3.2.1" xr:uid="{AA9A2AB7-EC1D-4FE7-92A2-5CE876F5C389}"/>
  </hyperlinks>
  <pageMargins left="0.7" right="0.7" top="0.75" bottom="0.75" header="0.3" footer="0.3"/>
  <pageSetup paperSize="9" orientation="landscape" r:id="rId1"/>
  <ignoredErrors>
    <ignoredError sqref="A2" numberStoredAsText="1"/>
  </ignoredError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F0F99-CCB1-4712-B08F-9D3ABF78C2D3}">
  <sheetPr>
    <tabColor rgb="FF92D050"/>
  </sheetPr>
  <dimension ref="A1:N80"/>
  <sheetViews>
    <sheetView topLeftCell="A37" zoomScaleNormal="100" workbookViewId="0">
      <selection activeCell="A66" sqref="A66:I66"/>
    </sheetView>
  </sheetViews>
  <sheetFormatPr defaultColWidth="8.125" defaultRowHeight="14.25"/>
  <cols>
    <col min="1" max="1" width="10" style="287" customWidth="1"/>
    <col min="2" max="2" width="45.875" style="287" customWidth="1"/>
    <col min="3" max="6" width="13.75" style="287" customWidth="1"/>
    <col min="7" max="7" width="15.5" style="287" customWidth="1"/>
    <col min="8" max="14" width="13.75" style="287" customWidth="1"/>
    <col min="15" max="16384" width="8.125" style="287"/>
  </cols>
  <sheetData>
    <row r="1" spans="1:14" ht="20.25">
      <c r="A1" s="285" t="s">
        <v>70</v>
      </c>
      <c r="B1" s="308"/>
      <c r="C1" s="308"/>
      <c r="D1" s="308"/>
      <c r="E1" s="308"/>
      <c r="F1" s="308"/>
      <c r="G1" s="308"/>
      <c r="H1" s="308"/>
      <c r="I1" s="308"/>
      <c r="J1" s="308"/>
      <c r="K1" s="308"/>
      <c r="L1" s="308"/>
      <c r="M1" s="308"/>
      <c r="N1" s="308"/>
    </row>
    <row r="2" spans="1:14" ht="15">
      <c r="A2" s="29" t="s">
        <v>200</v>
      </c>
    </row>
    <row r="3" spans="1:14" ht="15">
      <c r="A3" s="29" t="s">
        <v>196</v>
      </c>
      <c r="B3" s="308"/>
      <c r="C3" s="308"/>
      <c r="D3" s="308"/>
      <c r="E3" s="308"/>
      <c r="F3" s="308"/>
      <c r="G3" s="308"/>
      <c r="H3" s="308"/>
      <c r="I3" s="308"/>
      <c r="J3" s="308"/>
      <c r="K3" s="308"/>
      <c r="L3" s="308"/>
      <c r="M3" s="308"/>
      <c r="N3" s="308"/>
    </row>
    <row r="5" spans="1:14">
      <c r="C5" s="311" t="s">
        <v>197</v>
      </c>
      <c r="D5" s="311" t="s">
        <v>531</v>
      </c>
      <c r="E5" s="311" t="s">
        <v>198</v>
      </c>
      <c r="F5" s="311" t="s">
        <v>573</v>
      </c>
      <c r="G5" s="311" t="s">
        <v>199</v>
      </c>
      <c r="H5" s="311" t="s">
        <v>574</v>
      </c>
      <c r="I5" s="311" t="s">
        <v>575</v>
      </c>
      <c r="J5" s="311" t="s">
        <v>576</v>
      </c>
      <c r="K5" s="311" t="s">
        <v>577</v>
      </c>
      <c r="L5" s="311" t="s">
        <v>578</v>
      </c>
      <c r="M5" s="311" t="s">
        <v>579</v>
      </c>
      <c r="N5" s="311" t="s">
        <v>580</v>
      </c>
    </row>
    <row r="6" spans="1:14">
      <c r="A6" s="309"/>
      <c r="B6" s="309"/>
      <c r="C6" s="813" t="s">
        <v>884</v>
      </c>
      <c r="D6" s="814"/>
      <c r="E6" s="814"/>
      <c r="F6" s="814"/>
      <c r="G6" s="814"/>
      <c r="H6" s="814"/>
      <c r="I6" s="814"/>
      <c r="J6" s="814"/>
      <c r="K6" s="814"/>
      <c r="L6" s="814"/>
      <c r="M6" s="814"/>
      <c r="N6" s="815"/>
    </row>
    <row r="7" spans="1:14" ht="15" customHeight="1">
      <c r="A7" s="309"/>
      <c r="B7" s="309"/>
      <c r="C7" s="813" t="s">
        <v>801</v>
      </c>
      <c r="D7" s="814"/>
      <c r="E7" s="815"/>
      <c r="F7" s="821" t="s">
        <v>802</v>
      </c>
      <c r="G7" s="822"/>
      <c r="H7" s="822"/>
      <c r="I7" s="822"/>
      <c r="J7" s="822"/>
      <c r="K7" s="822"/>
      <c r="L7" s="822"/>
      <c r="M7" s="822"/>
      <c r="N7" s="823"/>
    </row>
    <row r="8" spans="1:14" ht="40.9" customHeight="1">
      <c r="C8" s="311"/>
      <c r="D8" s="312" t="s">
        <v>885</v>
      </c>
      <c r="E8" s="312" t="s">
        <v>886</v>
      </c>
      <c r="F8" s="339"/>
      <c r="G8" s="312" t="s">
        <v>887</v>
      </c>
      <c r="H8" s="312" t="s">
        <v>888</v>
      </c>
      <c r="I8" s="312" t="s">
        <v>889</v>
      </c>
      <c r="J8" s="312" t="s">
        <v>890</v>
      </c>
      <c r="K8" s="312" t="s">
        <v>891</v>
      </c>
      <c r="L8" s="312" t="s">
        <v>892</v>
      </c>
      <c r="M8" s="312" t="s">
        <v>893</v>
      </c>
      <c r="N8" s="312" t="s">
        <v>894</v>
      </c>
    </row>
    <row r="9" spans="1:14" ht="27" customHeight="1">
      <c r="A9" s="340" t="s">
        <v>810</v>
      </c>
      <c r="B9" s="333" t="s">
        <v>811</v>
      </c>
      <c r="C9" s="521">
        <v>696.90289299999995</v>
      </c>
      <c r="D9" s="521">
        <v>696.90289299999995</v>
      </c>
      <c r="E9" s="293">
        <v>0</v>
      </c>
      <c r="F9" s="293">
        <v>0</v>
      </c>
      <c r="G9" s="293">
        <v>0</v>
      </c>
      <c r="H9" s="293">
        <v>0</v>
      </c>
      <c r="I9" s="293">
        <v>0</v>
      </c>
      <c r="J9" s="293">
        <v>0</v>
      </c>
      <c r="K9" s="293">
        <v>0</v>
      </c>
      <c r="L9" s="293">
        <v>0</v>
      </c>
      <c r="M9" s="293">
        <v>0</v>
      </c>
      <c r="N9" s="293">
        <v>0</v>
      </c>
    </row>
    <row r="10" spans="1:14" ht="14.45" customHeight="1">
      <c r="A10" s="340" t="s">
        <v>597</v>
      </c>
      <c r="B10" s="333" t="s">
        <v>812</v>
      </c>
      <c r="C10" s="521">
        <v>7824.1426899999997</v>
      </c>
      <c r="D10" s="521">
        <v>7773.3653039999999</v>
      </c>
      <c r="E10" s="293">
        <v>50.777386</v>
      </c>
      <c r="F10" s="293">
        <v>129.854398</v>
      </c>
      <c r="G10" s="293">
        <v>72.180830999999998</v>
      </c>
      <c r="H10" s="293">
        <v>15.54299</v>
      </c>
      <c r="I10" s="293">
        <v>11.085558000000001</v>
      </c>
      <c r="J10" s="293">
        <v>10.192940999999999</v>
      </c>
      <c r="K10" s="293">
        <v>10.803343999999999</v>
      </c>
      <c r="L10" s="293">
        <v>3.4087290000000001</v>
      </c>
      <c r="M10" s="293">
        <v>6.6400069999999998</v>
      </c>
      <c r="N10" s="293">
        <v>129.854398</v>
      </c>
    </row>
    <row r="11" spans="1:14" ht="14.45" customHeight="1">
      <c r="A11" s="341" t="s">
        <v>619</v>
      </c>
      <c r="B11" s="296" t="s">
        <v>813</v>
      </c>
      <c r="C11" s="521">
        <v>0</v>
      </c>
      <c r="D11" s="521">
        <v>0</v>
      </c>
      <c r="E11" s="293">
        <v>0</v>
      </c>
      <c r="F11" s="293">
        <v>0</v>
      </c>
      <c r="G11" s="293">
        <v>0</v>
      </c>
      <c r="H11" s="293">
        <v>0</v>
      </c>
      <c r="I11" s="293">
        <v>0</v>
      </c>
      <c r="J11" s="293">
        <v>0</v>
      </c>
      <c r="K11" s="293">
        <v>0</v>
      </c>
      <c r="L11" s="293">
        <v>0</v>
      </c>
      <c r="M11" s="293">
        <v>0</v>
      </c>
      <c r="N11" s="293">
        <v>0</v>
      </c>
    </row>
    <row r="12" spans="1:14" ht="14.45" customHeight="1">
      <c r="A12" s="341" t="s">
        <v>814</v>
      </c>
      <c r="B12" s="296" t="s">
        <v>815</v>
      </c>
      <c r="C12" s="521">
        <v>6.8154279999999998</v>
      </c>
      <c r="D12" s="521">
        <v>6.8154279999999998</v>
      </c>
      <c r="E12" s="293">
        <v>0</v>
      </c>
      <c r="F12" s="293">
        <v>0</v>
      </c>
      <c r="G12" s="293">
        <v>0</v>
      </c>
      <c r="H12" s="293">
        <v>0</v>
      </c>
      <c r="I12" s="293">
        <v>0</v>
      </c>
      <c r="J12" s="293">
        <v>0</v>
      </c>
      <c r="K12" s="293">
        <v>0</v>
      </c>
      <c r="L12" s="293">
        <v>0</v>
      </c>
      <c r="M12" s="293">
        <v>0</v>
      </c>
      <c r="N12" s="293">
        <v>0</v>
      </c>
    </row>
    <row r="13" spans="1:14" ht="14.45" customHeight="1">
      <c r="A13" s="341" t="s">
        <v>816</v>
      </c>
      <c r="B13" s="296" t="s">
        <v>817</v>
      </c>
      <c r="C13" s="521">
        <v>0.50397499999999995</v>
      </c>
      <c r="D13" s="521">
        <v>0.50397499999999995</v>
      </c>
      <c r="E13" s="293">
        <v>0</v>
      </c>
      <c r="F13" s="293">
        <v>0</v>
      </c>
      <c r="G13" s="293">
        <v>0</v>
      </c>
      <c r="H13" s="293">
        <v>0</v>
      </c>
      <c r="I13" s="293">
        <v>0</v>
      </c>
      <c r="J13" s="293">
        <v>0</v>
      </c>
      <c r="K13" s="293">
        <v>0</v>
      </c>
      <c r="L13" s="293">
        <v>0</v>
      </c>
      <c r="M13" s="293">
        <v>0</v>
      </c>
      <c r="N13" s="293">
        <v>0</v>
      </c>
    </row>
    <row r="14" spans="1:14" ht="14.45" customHeight="1">
      <c r="A14" s="341" t="s">
        <v>818</v>
      </c>
      <c r="B14" s="296" t="s">
        <v>819</v>
      </c>
      <c r="C14" s="521">
        <v>360.78191600000002</v>
      </c>
      <c r="D14" s="521">
        <v>360.78191600000002</v>
      </c>
      <c r="E14" s="293">
        <v>0</v>
      </c>
      <c r="F14" s="293">
        <v>0</v>
      </c>
      <c r="G14" s="293">
        <v>0</v>
      </c>
      <c r="H14" s="293">
        <v>0</v>
      </c>
      <c r="I14" s="293">
        <v>0</v>
      </c>
      <c r="J14" s="293">
        <v>0</v>
      </c>
      <c r="K14" s="293">
        <v>0</v>
      </c>
      <c r="L14" s="293">
        <v>0</v>
      </c>
      <c r="M14" s="293">
        <v>0</v>
      </c>
      <c r="N14" s="293">
        <v>0</v>
      </c>
    </row>
    <row r="15" spans="1:14" ht="14.45" customHeight="1">
      <c r="A15" s="341" t="s">
        <v>820</v>
      </c>
      <c r="B15" s="296" t="s">
        <v>821</v>
      </c>
      <c r="C15" s="521">
        <v>2316.4729630000002</v>
      </c>
      <c r="D15" s="521">
        <v>2308.1338209999999</v>
      </c>
      <c r="E15" s="293">
        <v>8.3391420000000007</v>
      </c>
      <c r="F15" s="293">
        <v>19.453569000000002</v>
      </c>
      <c r="G15" s="293">
        <v>10.561363</v>
      </c>
      <c r="H15" s="293">
        <v>1.909092</v>
      </c>
      <c r="I15" s="293">
        <v>2.0642480000000001</v>
      </c>
      <c r="J15" s="293">
        <v>2.3705340000000001</v>
      </c>
      <c r="K15" s="293">
        <v>1.402622</v>
      </c>
      <c r="L15" s="293">
        <v>0.61746900000000005</v>
      </c>
      <c r="M15" s="293">
        <v>0.52824000000000004</v>
      </c>
      <c r="N15" s="293">
        <v>19.453569000000002</v>
      </c>
    </row>
    <row r="16" spans="1:14" ht="14.45" customHeight="1">
      <c r="A16" s="341" t="s">
        <v>822</v>
      </c>
      <c r="B16" s="297" t="s">
        <v>895</v>
      </c>
      <c r="C16" s="521">
        <v>1221.802792</v>
      </c>
      <c r="D16" s="521">
        <v>1217.9232509999999</v>
      </c>
      <c r="E16" s="293">
        <v>3.8795410000000001</v>
      </c>
      <c r="F16" s="293">
        <v>15.517325</v>
      </c>
      <c r="G16" s="293">
        <v>7.4725599999999996</v>
      </c>
      <c r="H16" s="293">
        <v>1.909092</v>
      </c>
      <c r="I16" s="293">
        <v>1.8868670000000001</v>
      </c>
      <c r="J16" s="293">
        <v>1.700474</v>
      </c>
      <c r="K16" s="293">
        <v>1.402622</v>
      </c>
      <c r="L16" s="293">
        <v>0.61746900000000005</v>
      </c>
      <c r="M16" s="293">
        <v>0.52824000000000004</v>
      </c>
      <c r="N16" s="293">
        <v>15.517325</v>
      </c>
    </row>
    <row r="17" spans="1:14" ht="14.45" customHeight="1">
      <c r="A17" s="341" t="s">
        <v>824</v>
      </c>
      <c r="B17" s="296" t="s">
        <v>825</v>
      </c>
      <c r="C17" s="521">
        <v>5139.5684080000001</v>
      </c>
      <c r="D17" s="521">
        <v>5097.1301640000001</v>
      </c>
      <c r="E17" s="293">
        <v>42.438243999999997</v>
      </c>
      <c r="F17" s="293">
        <v>110.400829</v>
      </c>
      <c r="G17" s="293">
        <v>61.619467999999998</v>
      </c>
      <c r="H17" s="293">
        <v>13.633898</v>
      </c>
      <c r="I17" s="293">
        <v>9.0213090000000005</v>
      </c>
      <c r="J17" s="293">
        <v>7.8224070000000001</v>
      </c>
      <c r="K17" s="293">
        <v>9.4007210000000008</v>
      </c>
      <c r="L17" s="293">
        <v>2.7912590000000002</v>
      </c>
      <c r="M17" s="293">
        <v>6.1117660000000003</v>
      </c>
      <c r="N17" s="293">
        <v>110.400829</v>
      </c>
    </row>
    <row r="18" spans="1:14" ht="14.45" customHeight="1">
      <c r="A18" s="340" t="s">
        <v>826</v>
      </c>
      <c r="B18" s="333" t="s">
        <v>827</v>
      </c>
      <c r="C18" s="521">
        <v>1373.8594780000001</v>
      </c>
      <c r="D18" s="521">
        <v>1373.8594780000001</v>
      </c>
      <c r="E18" s="293">
        <v>0</v>
      </c>
      <c r="F18" s="293">
        <v>0</v>
      </c>
      <c r="G18" s="293">
        <v>0</v>
      </c>
      <c r="H18" s="293">
        <v>0</v>
      </c>
      <c r="I18" s="293">
        <v>0</v>
      </c>
      <c r="J18" s="293">
        <v>0</v>
      </c>
      <c r="K18" s="293">
        <v>0</v>
      </c>
      <c r="L18" s="293">
        <v>0</v>
      </c>
      <c r="M18" s="293">
        <v>0</v>
      </c>
      <c r="N18" s="293">
        <v>0</v>
      </c>
    </row>
    <row r="19" spans="1:14" ht="14.45" hidden="1" customHeight="1">
      <c r="A19" s="341" t="s">
        <v>828</v>
      </c>
      <c r="B19" s="333" t="s">
        <v>896</v>
      </c>
      <c r="C19" s="521">
        <v>0</v>
      </c>
      <c r="D19" s="521">
        <v>0</v>
      </c>
      <c r="E19" s="293">
        <v>0</v>
      </c>
      <c r="F19" s="293">
        <v>0</v>
      </c>
      <c r="G19" s="293">
        <v>0</v>
      </c>
      <c r="H19" s="293">
        <v>0</v>
      </c>
      <c r="I19" s="293">
        <v>0</v>
      </c>
      <c r="J19" s="293">
        <v>0</v>
      </c>
      <c r="K19" s="293">
        <v>0</v>
      </c>
      <c r="L19" s="293">
        <v>0</v>
      </c>
      <c r="M19" s="293">
        <v>0</v>
      </c>
      <c r="N19" s="293">
        <v>0</v>
      </c>
    </row>
    <row r="20" spans="1:14" ht="14.45" customHeight="1">
      <c r="A20" s="341" t="s">
        <v>829</v>
      </c>
      <c r="B20" s="296" t="s">
        <v>815</v>
      </c>
      <c r="C20" s="521">
        <v>256.19680099999999</v>
      </c>
      <c r="D20" s="521">
        <v>256.19680099999999</v>
      </c>
      <c r="E20" s="293">
        <v>0</v>
      </c>
      <c r="F20" s="293">
        <v>0</v>
      </c>
      <c r="G20" s="293">
        <v>0</v>
      </c>
      <c r="H20" s="293">
        <v>0</v>
      </c>
      <c r="I20" s="293">
        <v>0</v>
      </c>
      <c r="J20" s="293">
        <v>0</v>
      </c>
      <c r="K20" s="293">
        <v>0</v>
      </c>
      <c r="L20" s="293">
        <v>0</v>
      </c>
      <c r="M20" s="293">
        <v>0</v>
      </c>
      <c r="N20" s="293">
        <v>0</v>
      </c>
    </row>
    <row r="21" spans="1:14" ht="14.45" customHeight="1">
      <c r="A21" s="341" t="s">
        <v>830</v>
      </c>
      <c r="B21" s="296" t="s">
        <v>817</v>
      </c>
      <c r="C21" s="521">
        <v>1117.662677</v>
      </c>
      <c r="D21" s="521">
        <v>1117.662677</v>
      </c>
      <c r="E21" s="293">
        <v>0</v>
      </c>
      <c r="F21" s="293">
        <v>0</v>
      </c>
      <c r="G21" s="293">
        <v>0</v>
      </c>
      <c r="H21" s="293">
        <v>0</v>
      </c>
      <c r="I21" s="293">
        <v>0</v>
      </c>
      <c r="J21" s="293">
        <v>0</v>
      </c>
      <c r="K21" s="293">
        <v>0</v>
      </c>
      <c r="L21" s="293">
        <v>0</v>
      </c>
      <c r="M21" s="293">
        <v>0</v>
      </c>
      <c r="N21" s="293">
        <v>0</v>
      </c>
    </row>
    <row r="22" spans="1:14" ht="14.45" hidden="1" customHeight="1">
      <c r="A22" s="341" t="s">
        <v>831</v>
      </c>
      <c r="B22" s="296" t="s">
        <v>897</v>
      </c>
      <c r="C22" s="521">
        <v>0</v>
      </c>
      <c r="D22" s="521">
        <v>0</v>
      </c>
      <c r="E22" s="293">
        <v>0</v>
      </c>
      <c r="F22" s="293">
        <v>0</v>
      </c>
      <c r="G22" s="293">
        <v>0</v>
      </c>
      <c r="H22" s="293">
        <v>0</v>
      </c>
      <c r="I22" s="293">
        <v>0</v>
      </c>
      <c r="J22" s="293">
        <v>0</v>
      </c>
      <c r="K22" s="293">
        <v>0</v>
      </c>
      <c r="L22" s="293">
        <v>0</v>
      </c>
      <c r="M22" s="293">
        <v>0</v>
      </c>
      <c r="N22" s="293">
        <v>0</v>
      </c>
    </row>
    <row r="23" spans="1:14" ht="14.45" customHeight="1">
      <c r="A23" s="341" t="s">
        <v>832</v>
      </c>
      <c r="B23" s="296" t="s">
        <v>821</v>
      </c>
      <c r="C23" s="521">
        <v>0</v>
      </c>
      <c r="D23" s="521">
        <v>0</v>
      </c>
      <c r="E23" s="293">
        <v>0</v>
      </c>
      <c r="F23" s="293">
        <v>0</v>
      </c>
      <c r="G23" s="293">
        <v>0</v>
      </c>
      <c r="H23" s="293">
        <v>0</v>
      </c>
      <c r="I23" s="293">
        <v>0</v>
      </c>
      <c r="J23" s="293">
        <v>0</v>
      </c>
      <c r="K23" s="293">
        <v>0</v>
      </c>
      <c r="L23" s="293">
        <v>0</v>
      </c>
      <c r="M23" s="293">
        <v>0</v>
      </c>
      <c r="N23" s="293">
        <v>0</v>
      </c>
    </row>
    <row r="24" spans="1:14" ht="14.45" customHeight="1">
      <c r="A24" s="340" t="s">
        <v>833</v>
      </c>
      <c r="B24" s="333" t="s">
        <v>723</v>
      </c>
      <c r="C24" s="521">
        <v>606.11451699999998</v>
      </c>
      <c r="D24" s="521">
        <v>0</v>
      </c>
      <c r="E24" s="293">
        <v>0</v>
      </c>
      <c r="F24" s="293">
        <v>2.6114820000000001</v>
      </c>
      <c r="G24" s="293">
        <v>0</v>
      </c>
      <c r="H24" s="293">
        <v>0</v>
      </c>
      <c r="I24" s="293">
        <v>0</v>
      </c>
      <c r="J24" s="293">
        <v>0</v>
      </c>
      <c r="K24" s="293">
        <v>0</v>
      </c>
      <c r="L24" s="293">
        <v>0</v>
      </c>
      <c r="M24" s="293">
        <v>0</v>
      </c>
      <c r="N24" s="293">
        <v>2.6114820000000001</v>
      </c>
    </row>
    <row r="25" spans="1:14" ht="14.45" hidden="1" customHeight="1">
      <c r="A25" s="341" t="s">
        <v>834</v>
      </c>
      <c r="B25" s="296" t="s">
        <v>813</v>
      </c>
      <c r="C25" s="521">
        <v>0</v>
      </c>
      <c r="D25" s="521">
        <v>0</v>
      </c>
      <c r="E25" s="293">
        <v>0</v>
      </c>
      <c r="F25" s="293">
        <v>0</v>
      </c>
      <c r="G25" s="293">
        <v>0</v>
      </c>
      <c r="H25" s="293">
        <v>0</v>
      </c>
      <c r="I25" s="293">
        <v>0</v>
      </c>
      <c r="J25" s="293">
        <v>0</v>
      </c>
      <c r="K25" s="293">
        <v>0</v>
      </c>
      <c r="L25" s="293">
        <v>0</v>
      </c>
      <c r="M25" s="293">
        <v>0</v>
      </c>
      <c r="N25" s="293">
        <v>0</v>
      </c>
    </row>
    <row r="26" spans="1:14" ht="14.45" customHeight="1">
      <c r="A26" s="341" t="s">
        <v>835</v>
      </c>
      <c r="B26" s="296" t="s">
        <v>815</v>
      </c>
      <c r="C26" s="521">
        <v>1.405E-2</v>
      </c>
      <c r="D26" s="521">
        <v>0</v>
      </c>
      <c r="E26" s="293">
        <v>0</v>
      </c>
      <c r="F26" s="293">
        <v>0</v>
      </c>
      <c r="G26" s="293">
        <v>0</v>
      </c>
      <c r="H26" s="293">
        <v>0</v>
      </c>
      <c r="I26" s="293">
        <v>0</v>
      </c>
      <c r="J26" s="293">
        <v>0</v>
      </c>
      <c r="K26" s="293">
        <v>0</v>
      </c>
      <c r="L26" s="293">
        <v>0</v>
      </c>
      <c r="M26" s="293">
        <v>0</v>
      </c>
      <c r="N26" s="293">
        <v>0</v>
      </c>
    </row>
    <row r="27" spans="1:14" ht="14.45" customHeight="1">
      <c r="A27" s="294" t="s">
        <v>836</v>
      </c>
      <c r="B27" s="296" t="s">
        <v>817</v>
      </c>
      <c r="C27" s="521">
        <v>0.16430900000000001</v>
      </c>
      <c r="D27" s="521">
        <v>0</v>
      </c>
      <c r="E27" s="293">
        <v>0</v>
      </c>
      <c r="F27" s="293">
        <v>0</v>
      </c>
      <c r="G27" s="293">
        <v>0</v>
      </c>
      <c r="H27" s="293">
        <v>0</v>
      </c>
      <c r="I27" s="293">
        <v>0</v>
      </c>
      <c r="J27" s="293">
        <v>0</v>
      </c>
      <c r="K27" s="293">
        <v>0</v>
      </c>
      <c r="L27" s="293">
        <v>0</v>
      </c>
      <c r="M27" s="293">
        <v>0</v>
      </c>
      <c r="N27" s="293">
        <v>0</v>
      </c>
    </row>
    <row r="28" spans="1:14" ht="14.45" customHeight="1">
      <c r="A28" s="294" t="s">
        <v>837</v>
      </c>
      <c r="B28" s="296" t="s">
        <v>819</v>
      </c>
      <c r="C28" s="521">
        <v>17.110489000000001</v>
      </c>
      <c r="D28" s="521">
        <v>0</v>
      </c>
      <c r="E28" s="293">
        <v>0</v>
      </c>
      <c r="F28" s="293">
        <v>0</v>
      </c>
      <c r="G28" s="293">
        <v>0</v>
      </c>
      <c r="H28" s="293">
        <v>0</v>
      </c>
      <c r="I28" s="293">
        <v>0</v>
      </c>
      <c r="J28" s="293">
        <v>0</v>
      </c>
      <c r="K28" s="293">
        <v>0</v>
      </c>
      <c r="L28" s="293">
        <v>0</v>
      </c>
      <c r="M28" s="293">
        <v>0</v>
      </c>
      <c r="N28" s="293">
        <v>0</v>
      </c>
    </row>
    <row r="29" spans="1:14" ht="14.45" customHeight="1">
      <c r="A29" s="294" t="s">
        <v>838</v>
      </c>
      <c r="B29" s="296" t="s">
        <v>821</v>
      </c>
      <c r="C29" s="521">
        <v>284.73820499999999</v>
      </c>
      <c r="D29" s="521">
        <v>0</v>
      </c>
      <c r="E29" s="293">
        <v>0</v>
      </c>
      <c r="F29" s="293">
        <v>2.2395879999999999</v>
      </c>
      <c r="G29" s="293">
        <v>0</v>
      </c>
      <c r="H29" s="293">
        <v>0</v>
      </c>
      <c r="I29" s="293">
        <v>0</v>
      </c>
      <c r="J29" s="293">
        <v>0</v>
      </c>
      <c r="K29" s="293">
        <v>0</v>
      </c>
      <c r="L29" s="293">
        <v>0</v>
      </c>
      <c r="M29" s="293">
        <v>0</v>
      </c>
      <c r="N29" s="293">
        <v>2.2395879999999999</v>
      </c>
    </row>
    <row r="30" spans="1:14" ht="14.45" customHeight="1">
      <c r="A30" s="294" t="s">
        <v>839</v>
      </c>
      <c r="B30" s="296" t="s">
        <v>825</v>
      </c>
      <c r="C30" s="521">
        <v>304.08746300000001</v>
      </c>
      <c r="D30" s="521">
        <v>0</v>
      </c>
      <c r="E30" s="293">
        <v>0</v>
      </c>
      <c r="F30" s="293">
        <v>0.371894</v>
      </c>
      <c r="G30" s="293">
        <v>0</v>
      </c>
      <c r="H30" s="293">
        <v>0</v>
      </c>
      <c r="I30" s="293">
        <v>0</v>
      </c>
      <c r="J30" s="293">
        <v>0</v>
      </c>
      <c r="K30" s="293">
        <v>0</v>
      </c>
      <c r="L30" s="293">
        <v>0</v>
      </c>
      <c r="M30" s="293">
        <v>0</v>
      </c>
      <c r="N30" s="293">
        <v>0.371894</v>
      </c>
    </row>
    <row r="31" spans="1:14" ht="14.45" customHeight="1">
      <c r="A31" s="298" t="s">
        <v>840</v>
      </c>
      <c r="B31" s="336" t="s">
        <v>565</v>
      </c>
      <c r="C31" s="521">
        <v>10501.019577999999</v>
      </c>
      <c r="D31" s="521">
        <v>9844.1276749999997</v>
      </c>
      <c r="E31" s="293">
        <v>50.777386</v>
      </c>
      <c r="F31" s="293">
        <v>132.46588</v>
      </c>
      <c r="G31" s="293">
        <v>72.180830999999998</v>
      </c>
      <c r="H31" s="293">
        <v>15.54299</v>
      </c>
      <c r="I31" s="293">
        <v>11.085558000000001</v>
      </c>
      <c r="J31" s="293">
        <v>10.192940999999999</v>
      </c>
      <c r="K31" s="293">
        <v>10.803343999999999</v>
      </c>
      <c r="L31" s="293">
        <v>3.4087290000000001</v>
      </c>
      <c r="M31" s="293">
        <v>6.6400069999999998</v>
      </c>
      <c r="N31" s="293">
        <v>132.46588</v>
      </c>
    </row>
    <row r="32" spans="1:14" ht="15">
      <c r="A32" s="342"/>
      <c r="B32" s="342"/>
      <c r="C32" s="342"/>
      <c r="D32" s="342"/>
      <c r="E32" s="342"/>
      <c r="F32" s="342"/>
      <c r="G32" s="342"/>
      <c r="H32" s="342"/>
      <c r="I32" s="342"/>
    </row>
    <row r="33" spans="1:14" ht="15">
      <c r="A33" s="29" t="s">
        <v>202</v>
      </c>
    </row>
    <row r="34" spans="1:14" ht="15">
      <c r="A34" s="29" t="s">
        <v>196</v>
      </c>
      <c r="B34" s="308"/>
      <c r="C34" s="308"/>
      <c r="D34" s="308"/>
      <c r="E34" s="308"/>
      <c r="F34" s="308"/>
      <c r="G34" s="308"/>
      <c r="H34" s="308"/>
      <c r="I34" s="308"/>
      <c r="J34" s="308"/>
      <c r="K34" s="308"/>
      <c r="L34" s="308"/>
      <c r="M34" s="308"/>
      <c r="N34" s="308"/>
    </row>
    <row r="36" spans="1:14">
      <c r="C36" s="311" t="s">
        <v>197</v>
      </c>
      <c r="D36" s="311" t="s">
        <v>531</v>
      </c>
      <c r="E36" s="311" t="s">
        <v>198</v>
      </c>
      <c r="F36" s="311" t="s">
        <v>573</v>
      </c>
      <c r="G36" s="311" t="s">
        <v>199</v>
      </c>
      <c r="H36" s="311" t="s">
        <v>574</v>
      </c>
      <c r="I36" s="311" t="s">
        <v>575</v>
      </c>
      <c r="J36" s="311" t="s">
        <v>576</v>
      </c>
      <c r="K36" s="311" t="s">
        <v>577</v>
      </c>
      <c r="L36" s="311" t="s">
        <v>578</v>
      </c>
      <c r="M36" s="311" t="s">
        <v>579</v>
      </c>
      <c r="N36" s="311" t="s">
        <v>580</v>
      </c>
    </row>
    <row r="37" spans="1:14">
      <c r="A37" s="309"/>
      <c r="B37" s="309"/>
      <c r="C37" s="813" t="s">
        <v>884</v>
      </c>
      <c r="D37" s="814"/>
      <c r="E37" s="814"/>
      <c r="F37" s="814"/>
      <c r="G37" s="814"/>
      <c r="H37" s="814"/>
      <c r="I37" s="814"/>
      <c r="J37" s="814"/>
      <c r="K37" s="814"/>
      <c r="L37" s="814"/>
      <c r="M37" s="814"/>
      <c r="N37" s="815"/>
    </row>
    <row r="38" spans="1:14" ht="15" customHeight="1">
      <c r="A38" s="309"/>
      <c r="B38" s="309"/>
      <c r="C38" s="813" t="s">
        <v>801</v>
      </c>
      <c r="D38" s="814"/>
      <c r="E38" s="815"/>
      <c r="F38" s="821" t="s">
        <v>802</v>
      </c>
      <c r="G38" s="822"/>
      <c r="H38" s="822"/>
      <c r="I38" s="822"/>
      <c r="J38" s="822"/>
      <c r="K38" s="822"/>
      <c r="L38" s="822"/>
      <c r="M38" s="822"/>
      <c r="N38" s="823"/>
    </row>
    <row r="39" spans="1:14" ht="40.9" customHeight="1">
      <c r="C39" s="311"/>
      <c r="D39" s="312" t="s">
        <v>885</v>
      </c>
      <c r="E39" s="312" t="s">
        <v>886</v>
      </c>
      <c r="F39" s="339"/>
      <c r="G39" s="312" t="s">
        <v>887</v>
      </c>
      <c r="H39" s="312" t="s">
        <v>888</v>
      </c>
      <c r="I39" s="312" t="s">
        <v>889</v>
      </c>
      <c r="J39" s="312" t="s">
        <v>890</v>
      </c>
      <c r="K39" s="312" t="s">
        <v>891</v>
      </c>
      <c r="L39" s="312" t="s">
        <v>892</v>
      </c>
      <c r="M39" s="312" t="s">
        <v>893</v>
      </c>
      <c r="N39" s="312" t="s">
        <v>894</v>
      </c>
    </row>
    <row r="40" spans="1:14" ht="30.6" customHeight="1">
      <c r="A40" s="340" t="s">
        <v>810</v>
      </c>
      <c r="B40" s="333" t="s">
        <v>811</v>
      </c>
      <c r="C40" s="293">
        <v>1254.8</v>
      </c>
      <c r="D40" s="293">
        <v>1254.8</v>
      </c>
      <c r="E40" s="293">
        <v>0</v>
      </c>
      <c r="F40" s="293">
        <v>0</v>
      </c>
      <c r="G40" s="293">
        <v>0</v>
      </c>
      <c r="H40" s="293">
        <v>0</v>
      </c>
      <c r="I40" s="293">
        <v>0</v>
      </c>
      <c r="J40" s="293">
        <v>0</v>
      </c>
      <c r="K40" s="293">
        <v>0</v>
      </c>
      <c r="L40" s="293">
        <v>0</v>
      </c>
      <c r="M40" s="293">
        <v>0</v>
      </c>
      <c r="N40" s="293">
        <v>0</v>
      </c>
    </row>
    <row r="41" spans="1:14" ht="14.45" customHeight="1">
      <c r="A41" s="340" t="s">
        <v>597</v>
      </c>
      <c r="B41" s="333" t="s">
        <v>812</v>
      </c>
      <c r="C41" s="293">
        <v>7732</v>
      </c>
      <c r="D41" s="293">
        <v>7692.1</v>
      </c>
      <c r="E41" s="293">
        <v>39.9</v>
      </c>
      <c r="F41" s="293">
        <v>139.69999999999999</v>
      </c>
      <c r="G41" s="293">
        <v>83.8</v>
      </c>
      <c r="H41" s="293">
        <v>12.6</v>
      </c>
      <c r="I41" s="293">
        <v>10</v>
      </c>
      <c r="J41" s="293">
        <v>10.199999999999999</v>
      </c>
      <c r="K41" s="293">
        <v>8.9</v>
      </c>
      <c r="L41" s="293">
        <v>3.8</v>
      </c>
      <c r="M41" s="293">
        <v>10.4</v>
      </c>
      <c r="N41" s="293">
        <v>139.69999999999999</v>
      </c>
    </row>
    <row r="42" spans="1:14" ht="14.45" customHeight="1">
      <c r="A42" s="341" t="s">
        <v>619</v>
      </c>
      <c r="B42" s="296" t="s">
        <v>813</v>
      </c>
      <c r="C42" s="293">
        <v>0</v>
      </c>
      <c r="D42" s="293">
        <v>0</v>
      </c>
      <c r="E42" s="293">
        <v>0</v>
      </c>
      <c r="F42" s="293">
        <v>0</v>
      </c>
      <c r="G42" s="293">
        <v>0</v>
      </c>
      <c r="H42" s="293">
        <v>0</v>
      </c>
      <c r="I42" s="293">
        <v>0</v>
      </c>
      <c r="J42" s="293">
        <v>0</v>
      </c>
      <c r="K42" s="293">
        <v>0</v>
      </c>
      <c r="L42" s="293">
        <v>0</v>
      </c>
      <c r="M42" s="293">
        <v>0</v>
      </c>
      <c r="N42" s="293">
        <v>0</v>
      </c>
    </row>
    <row r="43" spans="1:14" ht="14.45" customHeight="1">
      <c r="A43" s="341" t="s">
        <v>814</v>
      </c>
      <c r="B43" s="296" t="s">
        <v>815</v>
      </c>
      <c r="C43" s="293">
        <v>5.8</v>
      </c>
      <c r="D43" s="293">
        <v>5.8</v>
      </c>
      <c r="E43" s="293">
        <v>0</v>
      </c>
      <c r="F43" s="293">
        <v>0</v>
      </c>
      <c r="G43" s="293">
        <v>0</v>
      </c>
      <c r="H43" s="293">
        <v>0</v>
      </c>
      <c r="I43" s="293">
        <v>0</v>
      </c>
      <c r="J43" s="293">
        <v>0</v>
      </c>
      <c r="K43" s="293">
        <v>0</v>
      </c>
      <c r="L43" s="293">
        <v>0</v>
      </c>
      <c r="M43" s="293">
        <v>0</v>
      </c>
      <c r="N43" s="293">
        <v>0</v>
      </c>
    </row>
    <row r="44" spans="1:14" ht="14.45" customHeight="1">
      <c r="A44" s="341" t="s">
        <v>816</v>
      </c>
      <c r="B44" s="296" t="s">
        <v>817</v>
      </c>
      <c r="C44" s="293">
        <v>0.2</v>
      </c>
      <c r="D44" s="293">
        <v>0.2</v>
      </c>
      <c r="E44" s="293">
        <v>0</v>
      </c>
      <c r="F44" s="293">
        <v>0</v>
      </c>
      <c r="G44" s="293">
        <v>0</v>
      </c>
      <c r="H44" s="293">
        <v>0</v>
      </c>
      <c r="I44" s="293">
        <v>0</v>
      </c>
      <c r="J44" s="293">
        <v>0</v>
      </c>
      <c r="K44" s="293">
        <v>0</v>
      </c>
      <c r="L44" s="293">
        <v>0</v>
      </c>
      <c r="M44" s="293">
        <v>0</v>
      </c>
      <c r="N44" s="293">
        <v>0</v>
      </c>
    </row>
    <row r="45" spans="1:14" ht="14.45" customHeight="1">
      <c r="A45" s="341" t="s">
        <v>818</v>
      </c>
      <c r="B45" s="296" t="s">
        <v>819</v>
      </c>
      <c r="C45" s="293">
        <v>402.9</v>
      </c>
      <c r="D45" s="293">
        <v>402.9</v>
      </c>
      <c r="E45" s="293">
        <v>0</v>
      </c>
      <c r="F45" s="293">
        <v>0</v>
      </c>
      <c r="G45" s="293">
        <v>0</v>
      </c>
      <c r="H45" s="293">
        <v>0</v>
      </c>
      <c r="I45" s="293">
        <v>0</v>
      </c>
      <c r="J45" s="293">
        <v>0</v>
      </c>
      <c r="K45" s="293">
        <v>0</v>
      </c>
      <c r="L45" s="293">
        <v>0</v>
      </c>
      <c r="M45" s="293">
        <v>0</v>
      </c>
      <c r="N45" s="293">
        <v>0</v>
      </c>
    </row>
    <row r="46" spans="1:14" ht="14.45" customHeight="1">
      <c r="A46" s="341" t="s">
        <v>820</v>
      </c>
      <c r="B46" s="296" t="s">
        <v>821</v>
      </c>
      <c r="C46" s="293">
        <v>2041.6</v>
      </c>
      <c r="D46" s="293">
        <v>2032.7</v>
      </c>
      <c r="E46" s="293">
        <v>8.8000000000000007</v>
      </c>
      <c r="F46" s="293">
        <v>26.5</v>
      </c>
      <c r="G46" s="293">
        <v>16.3</v>
      </c>
      <c r="H46" s="293">
        <v>1.7</v>
      </c>
      <c r="I46" s="293">
        <v>1.8</v>
      </c>
      <c r="J46" s="293">
        <v>0.7</v>
      </c>
      <c r="K46" s="293">
        <v>1.8</v>
      </c>
      <c r="L46" s="293">
        <v>1.2</v>
      </c>
      <c r="M46" s="293">
        <v>3.1</v>
      </c>
      <c r="N46" s="293">
        <v>26.5</v>
      </c>
    </row>
    <row r="47" spans="1:14" ht="14.45" customHeight="1">
      <c r="A47" s="341" t="s">
        <v>822</v>
      </c>
      <c r="B47" s="297" t="s">
        <v>895</v>
      </c>
      <c r="C47" s="293">
        <v>1016.6</v>
      </c>
      <c r="D47" s="293">
        <v>1010.5</v>
      </c>
      <c r="E47" s="293">
        <v>6.1</v>
      </c>
      <c r="F47" s="293">
        <v>17.3</v>
      </c>
      <c r="G47" s="293">
        <v>7.1</v>
      </c>
      <c r="H47" s="293">
        <v>1.7</v>
      </c>
      <c r="I47" s="293">
        <v>1.8</v>
      </c>
      <c r="J47" s="293">
        <v>0.7</v>
      </c>
      <c r="K47" s="293">
        <v>1.8</v>
      </c>
      <c r="L47" s="293">
        <v>1.2</v>
      </c>
      <c r="M47" s="293">
        <v>3.1</v>
      </c>
      <c r="N47" s="293">
        <v>17.3</v>
      </c>
    </row>
    <row r="48" spans="1:14" ht="14.45" customHeight="1">
      <c r="A48" s="341" t="s">
        <v>824</v>
      </c>
      <c r="B48" s="296" t="s">
        <v>825</v>
      </c>
      <c r="C48" s="293">
        <v>5281.5</v>
      </c>
      <c r="D48" s="293">
        <v>5250.5</v>
      </c>
      <c r="E48" s="293">
        <v>31</v>
      </c>
      <c r="F48" s="293">
        <v>113.2</v>
      </c>
      <c r="G48" s="293">
        <v>67.5</v>
      </c>
      <c r="H48" s="293">
        <v>10.9</v>
      </c>
      <c r="I48" s="293">
        <v>8.1999999999999993</v>
      </c>
      <c r="J48" s="293">
        <v>9.5</v>
      </c>
      <c r="K48" s="293">
        <v>7.1</v>
      </c>
      <c r="L48" s="293">
        <v>2.6</v>
      </c>
      <c r="M48" s="293">
        <v>7.3</v>
      </c>
      <c r="N48" s="293">
        <v>113.2</v>
      </c>
    </row>
    <row r="49" spans="1:14" ht="14.45" customHeight="1">
      <c r="A49" s="340" t="s">
        <v>826</v>
      </c>
      <c r="B49" s="333" t="s">
        <v>827</v>
      </c>
      <c r="C49" s="293">
        <v>1346.2</v>
      </c>
      <c r="D49" s="293">
        <v>1346.2</v>
      </c>
      <c r="E49" s="293">
        <v>0</v>
      </c>
      <c r="F49" s="293">
        <v>0</v>
      </c>
      <c r="G49" s="293">
        <v>0</v>
      </c>
      <c r="H49" s="293">
        <v>0</v>
      </c>
      <c r="I49" s="293">
        <v>0</v>
      </c>
      <c r="J49" s="293">
        <v>0</v>
      </c>
      <c r="K49" s="293">
        <v>0</v>
      </c>
      <c r="L49" s="293">
        <v>0</v>
      </c>
      <c r="M49" s="293">
        <v>0</v>
      </c>
      <c r="N49" s="293">
        <v>0</v>
      </c>
    </row>
    <row r="50" spans="1:14" ht="14.45" hidden="1" customHeight="1">
      <c r="A50" s="341" t="s">
        <v>828</v>
      </c>
      <c r="B50" s="333" t="s">
        <v>896</v>
      </c>
      <c r="C50" s="293">
        <v>0</v>
      </c>
      <c r="D50" s="293">
        <v>0</v>
      </c>
      <c r="E50" s="293">
        <v>0</v>
      </c>
      <c r="F50" s="293">
        <v>0</v>
      </c>
      <c r="G50" s="293">
        <v>0</v>
      </c>
      <c r="H50" s="293">
        <v>0</v>
      </c>
      <c r="I50" s="293">
        <v>0</v>
      </c>
      <c r="J50" s="293">
        <v>0</v>
      </c>
      <c r="K50" s="293">
        <v>0</v>
      </c>
      <c r="L50" s="293">
        <v>0</v>
      </c>
      <c r="M50" s="293">
        <v>0</v>
      </c>
      <c r="N50" s="293">
        <v>0</v>
      </c>
    </row>
    <row r="51" spans="1:14" ht="14.45" customHeight="1">
      <c r="A51" s="341" t="s">
        <v>829</v>
      </c>
      <c r="B51" s="296" t="s">
        <v>815</v>
      </c>
      <c r="C51" s="293">
        <v>330.3</v>
      </c>
      <c r="D51" s="293">
        <v>330.3</v>
      </c>
      <c r="E51" s="293">
        <v>0</v>
      </c>
      <c r="F51" s="293">
        <v>0</v>
      </c>
      <c r="G51" s="293">
        <v>0</v>
      </c>
      <c r="H51" s="293">
        <v>0</v>
      </c>
      <c r="I51" s="293">
        <v>0</v>
      </c>
      <c r="J51" s="293">
        <v>0</v>
      </c>
      <c r="K51" s="293">
        <v>0</v>
      </c>
      <c r="L51" s="293">
        <v>0</v>
      </c>
      <c r="M51" s="293">
        <v>0</v>
      </c>
      <c r="N51" s="293">
        <v>0</v>
      </c>
    </row>
    <row r="52" spans="1:14" ht="14.45" customHeight="1">
      <c r="A52" s="341" t="s">
        <v>830</v>
      </c>
      <c r="B52" s="296" t="s">
        <v>817</v>
      </c>
      <c r="C52" s="293">
        <v>1015.8</v>
      </c>
      <c r="D52" s="293">
        <v>1015.8</v>
      </c>
      <c r="E52" s="293">
        <v>0</v>
      </c>
      <c r="F52" s="293">
        <v>0</v>
      </c>
      <c r="G52" s="293">
        <v>0</v>
      </c>
      <c r="H52" s="293">
        <v>0</v>
      </c>
      <c r="I52" s="293">
        <v>0</v>
      </c>
      <c r="J52" s="293">
        <v>0</v>
      </c>
      <c r="K52" s="293">
        <v>0</v>
      </c>
      <c r="L52" s="293">
        <v>0</v>
      </c>
      <c r="M52" s="293">
        <v>0</v>
      </c>
      <c r="N52" s="293">
        <v>0</v>
      </c>
    </row>
    <row r="53" spans="1:14" ht="14.45" hidden="1" customHeight="1">
      <c r="A53" s="341" t="s">
        <v>831</v>
      </c>
      <c r="B53" s="296" t="s">
        <v>897</v>
      </c>
      <c r="C53" s="293">
        <v>0</v>
      </c>
      <c r="D53" s="293">
        <v>0</v>
      </c>
      <c r="E53" s="293">
        <v>0</v>
      </c>
      <c r="F53" s="293">
        <v>0</v>
      </c>
      <c r="G53" s="293">
        <v>0</v>
      </c>
      <c r="H53" s="293">
        <v>0</v>
      </c>
      <c r="I53" s="293">
        <v>0</v>
      </c>
      <c r="J53" s="293">
        <v>0</v>
      </c>
      <c r="K53" s="293">
        <v>0</v>
      </c>
      <c r="L53" s="293">
        <v>0</v>
      </c>
      <c r="M53" s="293">
        <v>0</v>
      </c>
      <c r="N53" s="293">
        <v>0</v>
      </c>
    </row>
    <row r="54" spans="1:14" ht="14.45" customHeight="1">
      <c r="A54" s="341" t="s">
        <v>832</v>
      </c>
      <c r="B54" s="296" t="s">
        <v>821</v>
      </c>
      <c r="C54" s="293">
        <v>0.1</v>
      </c>
      <c r="D54" s="293">
        <v>0.1</v>
      </c>
      <c r="E54" s="293">
        <v>0</v>
      </c>
      <c r="F54" s="293">
        <v>0</v>
      </c>
      <c r="G54" s="293">
        <v>0</v>
      </c>
      <c r="H54" s="293">
        <v>0</v>
      </c>
      <c r="I54" s="293">
        <v>0</v>
      </c>
      <c r="J54" s="293">
        <v>0</v>
      </c>
      <c r="K54" s="293">
        <v>0</v>
      </c>
      <c r="L54" s="293">
        <v>0</v>
      </c>
      <c r="M54" s="293">
        <v>0</v>
      </c>
      <c r="N54" s="293">
        <v>0</v>
      </c>
    </row>
    <row r="55" spans="1:14" ht="14.45" customHeight="1">
      <c r="A55" s="340" t="s">
        <v>833</v>
      </c>
      <c r="B55" s="333" t="s">
        <v>723</v>
      </c>
      <c r="C55" s="293">
        <v>626.9</v>
      </c>
      <c r="D55" s="293">
        <v>0</v>
      </c>
      <c r="E55" s="293">
        <v>0</v>
      </c>
      <c r="F55" s="293">
        <v>2.1</v>
      </c>
      <c r="G55" s="293">
        <v>0</v>
      </c>
      <c r="H55" s="293">
        <v>0</v>
      </c>
      <c r="I55" s="293">
        <v>0</v>
      </c>
      <c r="J55" s="293">
        <v>0</v>
      </c>
      <c r="K55" s="293">
        <v>0</v>
      </c>
      <c r="L55" s="293">
        <v>0</v>
      </c>
      <c r="M55" s="293">
        <v>0</v>
      </c>
      <c r="N55" s="293">
        <v>2.1</v>
      </c>
    </row>
    <row r="56" spans="1:14" ht="14.45" hidden="1" customHeight="1">
      <c r="A56" s="341" t="s">
        <v>834</v>
      </c>
      <c r="B56" s="296" t="s">
        <v>813</v>
      </c>
      <c r="C56" s="293">
        <v>0</v>
      </c>
      <c r="D56" s="293"/>
      <c r="E56" s="293"/>
      <c r="F56" s="293">
        <v>0</v>
      </c>
      <c r="G56" s="293"/>
      <c r="H56" s="293"/>
      <c r="I56" s="293"/>
      <c r="J56" s="293"/>
      <c r="K56" s="293"/>
      <c r="L56" s="293"/>
      <c r="M56" s="293"/>
      <c r="N56" s="293">
        <v>0</v>
      </c>
    </row>
    <row r="57" spans="1:14" ht="14.45" customHeight="1">
      <c r="A57" s="341" t="s">
        <v>835</v>
      </c>
      <c r="B57" s="296" t="s">
        <v>815</v>
      </c>
      <c r="C57" s="293">
        <v>0</v>
      </c>
      <c r="D57" s="293">
        <v>0</v>
      </c>
      <c r="E57" s="293">
        <v>0</v>
      </c>
      <c r="F57" s="293">
        <v>0</v>
      </c>
      <c r="G57" s="293">
        <v>0</v>
      </c>
      <c r="H57" s="293">
        <v>0</v>
      </c>
      <c r="I57" s="293">
        <v>0</v>
      </c>
      <c r="J57" s="293">
        <v>0</v>
      </c>
      <c r="K57" s="293">
        <v>0</v>
      </c>
      <c r="L57" s="293">
        <v>0</v>
      </c>
      <c r="M57" s="293">
        <v>0</v>
      </c>
      <c r="N57" s="293">
        <v>0</v>
      </c>
    </row>
    <row r="58" spans="1:14" ht="14.45" customHeight="1">
      <c r="A58" s="294" t="s">
        <v>836</v>
      </c>
      <c r="B58" s="296" t="s">
        <v>817</v>
      </c>
      <c r="C58" s="293">
        <v>0.2</v>
      </c>
      <c r="D58" s="293">
        <v>0</v>
      </c>
      <c r="E58" s="293">
        <v>0</v>
      </c>
      <c r="F58" s="293">
        <v>0</v>
      </c>
      <c r="G58" s="293">
        <v>0</v>
      </c>
      <c r="H58" s="293">
        <v>0</v>
      </c>
      <c r="I58" s="293">
        <v>0</v>
      </c>
      <c r="J58" s="293">
        <v>0</v>
      </c>
      <c r="K58" s="293">
        <v>0</v>
      </c>
      <c r="L58" s="293">
        <v>0</v>
      </c>
      <c r="M58" s="293">
        <v>0</v>
      </c>
      <c r="N58" s="293">
        <v>0</v>
      </c>
    </row>
    <row r="59" spans="1:14" ht="14.45" customHeight="1">
      <c r="A59" s="294" t="s">
        <v>837</v>
      </c>
      <c r="B59" s="296" t="s">
        <v>819</v>
      </c>
      <c r="C59" s="293">
        <v>27.1</v>
      </c>
      <c r="D59" s="293">
        <v>0</v>
      </c>
      <c r="E59" s="293">
        <v>0</v>
      </c>
      <c r="F59" s="293">
        <v>0</v>
      </c>
      <c r="G59" s="293">
        <v>0</v>
      </c>
      <c r="H59" s="293">
        <v>0</v>
      </c>
      <c r="I59" s="293">
        <v>0</v>
      </c>
      <c r="J59" s="293">
        <v>0</v>
      </c>
      <c r="K59" s="293">
        <v>0</v>
      </c>
      <c r="L59" s="293">
        <v>0</v>
      </c>
      <c r="M59" s="293">
        <v>0</v>
      </c>
      <c r="N59" s="293">
        <v>0</v>
      </c>
    </row>
    <row r="60" spans="1:14" ht="14.45" customHeight="1">
      <c r="A60" s="294" t="s">
        <v>838</v>
      </c>
      <c r="B60" s="296" t="s">
        <v>821</v>
      </c>
      <c r="C60" s="293">
        <v>365.8</v>
      </c>
      <c r="D60" s="293">
        <v>0</v>
      </c>
      <c r="E60" s="293">
        <v>0</v>
      </c>
      <c r="F60" s="293">
        <v>1.7</v>
      </c>
      <c r="G60" s="293">
        <v>0</v>
      </c>
      <c r="H60" s="293">
        <v>0</v>
      </c>
      <c r="I60" s="293">
        <v>0</v>
      </c>
      <c r="J60" s="293">
        <v>0</v>
      </c>
      <c r="K60" s="293">
        <v>0</v>
      </c>
      <c r="L60" s="293">
        <v>0</v>
      </c>
      <c r="M60" s="293">
        <v>0</v>
      </c>
      <c r="N60" s="293">
        <v>1.7</v>
      </c>
    </row>
    <row r="61" spans="1:14" ht="14.45" customHeight="1">
      <c r="A61" s="294" t="s">
        <v>839</v>
      </c>
      <c r="B61" s="296" t="s">
        <v>825</v>
      </c>
      <c r="C61" s="293">
        <v>233.8</v>
      </c>
      <c r="D61" s="293">
        <v>0</v>
      </c>
      <c r="E61" s="293">
        <v>0</v>
      </c>
      <c r="F61" s="293">
        <v>0.4</v>
      </c>
      <c r="G61" s="293">
        <v>0</v>
      </c>
      <c r="H61" s="293">
        <v>0</v>
      </c>
      <c r="I61" s="293">
        <v>0</v>
      </c>
      <c r="J61" s="293">
        <v>0</v>
      </c>
      <c r="K61" s="293">
        <v>0</v>
      </c>
      <c r="L61" s="293">
        <v>0</v>
      </c>
      <c r="M61" s="293">
        <v>0</v>
      </c>
      <c r="N61" s="293">
        <v>0.4</v>
      </c>
    </row>
    <row r="62" spans="1:14" ht="14.45" customHeight="1">
      <c r="A62" s="298" t="s">
        <v>840</v>
      </c>
      <c r="B62" s="336" t="s">
        <v>565</v>
      </c>
      <c r="C62" s="293">
        <v>10959.9</v>
      </c>
      <c r="D62" s="293">
        <v>10293.1</v>
      </c>
      <c r="E62" s="293">
        <v>39.9</v>
      </c>
      <c r="F62" s="293">
        <v>141.80000000000001</v>
      </c>
      <c r="G62" s="293">
        <v>83.8</v>
      </c>
      <c r="H62" s="293">
        <v>12.6</v>
      </c>
      <c r="I62" s="293">
        <v>10</v>
      </c>
      <c r="J62" s="293">
        <v>10.199999999999999</v>
      </c>
      <c r="K62" s="293">
        <v>8.9</v>
      </c>
      <c r="L62" s="293">
        <v>3.8</v>
      </c>
      <c r="M62" s="293">
        <v>10.4</v>
      </c>
      <c r="N62" s="293">
        <v>141.80000000000001</v>
      </c>
    </row>
    <row r="63" spans="1:14" ht="15">
      <c r="A63" s="342"/>
      <c r="B63" s="342"/>
      <c r="C63" s="342"/>
      <c r="D63" s="342"/>
      <c r="E63" s="342"/>
      <c r="F63" s="342"/>
      <c r="G63" s="342"/>
      <c r="H63" s="342"/>
      <c r="I63" s="342"/>
    </row>
    <row r="64" spans="1:14" ht="14.45" customHeight="1">
      <c r="A64" s="804" t="s">
        <v>898</v>
      </c>
      <c r="B64" s="804"/>
      <c r="C64" s="804"/>
      <c r="D64" s="804"/>
      <c r="E64" s="804"/>
      <c r="F64" s="804"/>
      <c r="G64" s="804"/>
      <c r="H64" s="804"/>
      <c r="I64" s="804"/>
    </row>
    <row r="65" spans="1:14" ht="14.45" customHeight="1">
      <c r="A65" s="288"/>
      <c r="B65" s="288"/>
      <c r="C65" s="288"/>
      <c r="D65" s="288"/>
      <c r="E65" s="288"/>
      <c r="F65" s="288"/>
      <c r="G65" s="288"/>
      <c r="H65" s="288"/>
      <c r="I65" s="288"/>
    </row>
    <row r="66" spans="1:14" ht="33.75" customHeight="1">
      <c r="A66" s="820" t="s">
        <v>1978</v>
      </c>
      <c r="B66" s="820"/>
      <c r="C66" s="820"/>
      <c r="D66" s="820"/>
      <c r="E66" s="820"/>
      <c r="F66" s="820"/>
      <c r="G66" s="820"/>
      <c r="H66" s="820"/>
      <c r="I66" s="820"/>
      <c r="J66" s="288"/>
    </row>
    <row r="67" spans="1:14">
      <c r="A67" s="343"/>
      <c r="B67" s="343"/>
      <c r="C67" s="343"/>
      <c r="D67" s="343"/>
      <c r="E67" s="343"/>
      <c r="F67" s="343"/>
      <c r="G67" s="343"/>
      <c r="H67" s="343"/>
      <c r="I67" s="343"/>
      <c r="J67" s="343"/>
      <c r="K67" s="343"/>
      <c r="L67" s="343"/>
      <c r="M67" s="343"/>
      <c r="N67" s="343"/>
    </row>
    <row r="68" spans="1:14">
      <c r="A68" s="343"/>
      <c r="B68" s="343"/>
      <c r="C68" s="343"/>
      <c r="D68" s="343"/>
      <c r="E68" s="343"/>
      <c r="F68" s="343"/>
      <c r="G68" s="343"/>
      <c r="H68" s="343"/>
      <c r="I68" s="343"/>
      <c r="J68" s="343"/>
      <c r="K68" s="343"/>
      <c r="L68" s="343"/>
      <c r="M68" s="343"/>
      <c r="N68" s="343"/>
    </row>
    <row r="69" spans="1:14">
      <c r="A69" s="344"/>
      <c r="B69" s="344"/>
      <c r="C69" s="344"/>
      <c r="D69" s="344"/>
      <c r="E69" s="344"/>
      <c r="F69" s="344"/>
      <c r="G69" s="344"/>
      <c r="H69" s="344"/>
      <c r="I69" s="344"/>
      <c r="J69" s="344"/>
      <c r="K69" s="344"/>
      <c r="L69" s="344"/>
      <c r="M69" s="344"/>
      <c r="N69" s="344"/>
    </row>
    <row r="70" spans="1:14">
      <c r="A70" s="343"/>
      <c r="B70" s="343"/>
      <c r="C70" s="343"/>
      <c r="D70" s="343"/>
      <c r="E70" s="343"/>
      <c r="F70" s="343"/>
      <c r="G70" s="343"/>
      <c r="H70" s="343"/>
      <c r="I70" s="343"/>
      <c r="J70" s="343"/>
      <c r="K70" s="343"/>
      <c r="L70" s="343"/>
      <c r="M70" s="343"/>
      <c r="N70" s="343"/>
    </row>
    <row r="71" spans="1:14">
      <c r="A71" s="343"/>
      <c r="B71" s="343"/>
      <c r="C71" s="343"/>
      <c r="D71" s="343"/>
      <c r="E71" s="343"/>
      <c r="F71" s="343"/>
      <c r="G71" s="343"/>
      <c r="H71" s="343"/>
      <c r="I71" s="343"/>
      <c r="J71" s="343"/>
      <c r="K71" s="343"/>
      <c r="L71" s="343"/>
      <c r="M71" s="343"/>
      <c r="N71" s="343"/>
    </row>
    <row r="72" spans="1:14">
      <c r="A72" s="343"/>
      <c r="B72" s="343"/>
      <c r="C72" s="343"/>
      <c r="D72" s="343"/>
      <c r="E72" s="343"/>
      <c r="F72" s="343"/>
      <c r="G72" s="343"/>
      <c r="H72" s="343"/>
      <c r="I72" s="343"/>
      <c r="J72" s="343"/>
      <c r="K72" s="343"/>
      <c r="L72" s="343"/>
      <c r="M72" s="343"/>
      <c r="N72" s="343"/>
    </row>
    <row r="73" spans="1:14" ht="21" customHeight="1">
      <c r="A73" s="343"/>
      <c r="B73" s="343"/>
      <c r="C73" s="343"/>
      <c r="D73" s="343"/>
      <c r="E73" s="343"/>
      <c r="F73" s="343"/>
      <c r="G73" s="343"/>
      <c r="H73" s="343"/>
      <c r="I73" s="343"/>
      <c r="J73" s="343"/>
      <c r="K73" s="343"/>
      <c r="L73" s="343"/>
      <c r="M73" s="343"/>
      <c r="N73" s="343"/>
    </row>
    <row r="74" spans="1:14">
      <c r="A74" s="309"/>
      <c r="B74" s="309"/>
      <c r="C74" s="309"/>
      <c r="D74" s="309"/>
      <c r="E74" s="309"/>
      <c r="F74" s="309"/>
      <c r="G74" s="309"/>
      <c r="H74" s="309"/>
      <c r="I74" s="309"/>
      <c r="J74" s="309"/>
    </row>
    <row r="75" spans="1:14" ht="15">
      <c r="A75" s="342"/>
      <c r="B75" s="342"/>
      <c r="C75" s="342"/>
      <c r="D75" s="342"/>
      <c r="E75" s="342"/>
      <c r="F75" s="342"/>
      <c r="G75" s="342"/>
      <c r="H75" s="342"/>
      <c r="I75" s="342"/>
      <c r="J75" s="309"/>
    </row>
    <row r="76" spans="1:14">
      <c r="A76" s="343"/>
      <c r="B76" s="343"/>
      <c r="C76" s="343"/>
      <c r="D76" s="343"/>
      <c r="E76" s="343"/>
      <c r="F76" s="343"/>
      <c r="G76" s="343"/>
      <c r="H76" s="343"/>
      <c r="I76" s="343"/>
      <c r="J76" s="343"/>
      <c r="K76" s="343"/>
      <c r="L76" s="343"/>
      <c r="M76" s="343"/>
      <c r="N76" s="343"/>
    </row>
    <row r="77" spans="1:14">
      <c r="A77" s="345"/>
      <c r="B77" s="345"/>
      <c r="C77" s="345"/>
      <c r="D77" s="345"/>
      <c r="E77" s="345"/>
      <c r="F77" s="345"/>
      <c r="G77" s="345"/>
      <c r="H77" s="345"/>
      <c r="I77" s="345"/>
      <c r="J77" s="345"/>
      <c r="K77" s="345"/>
      <c r="L77" s="345"/>
      <c r="M77" s="345"/>
      <c r="N77" s="345"/>
    </row>
    <row r="78" spans="1:14" ht="21" customHeight="1">
      <c r="A78" s="345"/>
      <c r="B78" s="345"/>
      <c r="C78" s="345"/>
      <c r="D78" s="345"/>
      <c r="E78" s="345"/>
      <c r="F78" s="345"/>
      <c r="G78" s="345"/>
      <c r="H78" s="345"/>
      <c r="I78" s="345"/>
      <c r="J78" s="345"/>
      <c r="K78" s="345"/>
      <c r="L78" s="345"/>
      <c r="M78" s="345"/>
      <c r="N78" s="345"/>
    </row>
    <row r="80" spans="1:14">
      <c r="A80" s="345"/>
      <c r="B80" s="345"/>
      <c r="C80" s="345"/>
      <c r="D80" s="345"/>
      <c r="E80" s="345"/>
      <c r="F80" s="345"/>
      <c r="G80" s="345"/>
      <c r="H80" s="345"/>
    </row>
  </sheetData>
  <mergeCells count="8">
    <mergeCell ref="A64:I64"/>
    <mergeCell ref="A66:I66"/>
    <mergeCell ref="C6:N6"/>
    <mergeCell ref="C7:E7"/>
    <mergeCell ref="F7:N7"/>
    <mergeCell ref="C37:N37"/>
    <mergeCell ref="C38:E38"/>
    <mergeCell ref="F38:N38"/>
  </mergeCells>
  <pageMargins left="0.7" right="0.7" top="0.75" bottom="0.75" header="0.3" footer="0.3"/>
  <pageSetup paperSize="9" scale="54" orientation="landscape" r:id="rId1"/>
  <rowBreaks count="1" manualBreakCount="1">
    <brk id="32"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708A7-752B-4C45-AAE3-5CA60A11A7AD}">
  <dimension ref="A1:C7"/>
  <sheetViews>
    <sheetView zoomScaleNormal="100" workbookViewId="0">
      <selection activeCell="A2" sqref="A2"/>
    </sheetView>
  </sheetViews>
  <sheetFormatPr defaultColWidth="7.625" defaultRowHeight="18" customHeight="1"/>
  <cols>
    <col min="1" max="1" width="9.875" style="90" customWidth="1"/>
    <col min="2" max="2" width="143.125" customWidth="1"/>
  </cols>
  <sheetData>
    <row r="1" spans="1:3" s="101" customFormat="1" ht="15">
      <c r="A1" s="21">
        <v>3</v>
      </c>
      <c r="B1" s="13" t="s">
        <v>52</v>
      </c>
      <c r="C1" s="281"/>
    </row>
    <row r="2" spans="1:3" s="101" customFormat="1" ht="15">
      <c r="A2" s="104" t="s">
        <v>71</v>
      </c>
      <c r="B2" s="127" t="s">
        <v>72</v>
      </c>
    </row>
    <row r="3" spans="1:3" s="1" customFormat="1" ht="14.25">
      <c r="A3" s="6" t="s">
        <v>73</v>
      </c>
      <c r="B3" s="7" t="s">
        <v>74</v>
      </c>
    </row>
    <row r="4" spans="1:3" ht="14.25">
      <c r="A4" s="6" t="s">
        <v>75</v>
      </c>
      <c r="B4" s="346" t="s">
        <v>76</v>
      </c>
    </row>
    <row r="7" spans="1:3" ht="14.25">
      <c r="B7" s="28"/>
    </row>
  </sheetData>
  <hyperlinks>
    <hyperlink ref="B4" location="'Table 3.3.2'!A1" display="Information on newly originated loans and advances provided under newly applicable public guarantee schemes introduced in response to COVID-19 crisis (Template 3)" xr:uid="{72843581-8F2B-413A-8F01-2C641EB03DD1}"/>
    <hyperlink ref="B3" location="'Table 3.3.1'!A1" display="Credit quality of forborne exposures (EU CQ1)" xr:uid="{2161C2AC-DF89-4418-A482-747380819EA5}"/>
    <hyperlink ref="A3" location="'Table 3.3.1'!A1" display="Table 3.3.1" xr:uid="{8E9C5FCE-3430-49D8-82EA-0F13D76259DE}"/>
    <hyperlink ref="A4" location="'Table 3.3.2'!A1" display="Table 3.3.2" xr:uid="{172AE43F-038C-4B34-BE6C-DC7384FC7546}"/>
  </hyperlinks>
  <pageMargins left="0.7" right="0.7" top="0.75" bottom="0.75" header="0.3" footer="0.3"/>
  <pageSetup paperSize="9" scale="75" orientation="landscape" r:id="rId1"/>
  <ignoredErrors>
    <ignoredError sqref="A2" numberStoredAsText="1"/>
  </ignoredErrors>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3B775B-6D00-482F-9331-3527F283A42E}">
  <sheetPr>
    <tabColor rgb="FF92D050"/>
  </sheetPr>
  <dimension ref="A1:L86"/>
  <sheetViews>
    <sheetView zoomScaleNormal="100" workbookViewId="0">
      <selection sqref="A1:J43"/>
    </sheetView>
  </sheetViews>
  <sheetFormatPr defaultColWidth="8.125" defaultRowHeight="14.25"/>
  <cols>
    <col min="1" max="1" width="10.25" customWidth="1"/>
    <col min="2" max="2" width="22.375" customWidth="1"/>
    <col min="3" max="9" width="18.125" style="1" customWidth="1"/>
    <col min="10" max="10" width="41.25" style="1" customWidth="1"/>
    <col min="11" max="11" width="8.25" bestFit="1" customWidth="1"/>
    <col min="12" max="12" width="8.375" bestFit="1" customWidth="1"/>
  </cols>
  <sheetData>
    <row r="1" spans="1:12" ht="20.25">
      <c r="A1" s="835" t="s">
        <v>74</v>
      </c>
      <c r="B1" s="835"/>
      <c r="C1" s="835"/>
      <c r="D1" s="835"/>
      <c r="E1" s="835"/>
      <c r="F1" s="835"/>
    </row>
    <row r="2" spans="1:12" ht="15">
      <c r="A2" s="29" t="s">
        <v>200</v>
      </c>
    </row>
    <row r="3" spans="1:12" ht="15">
      <c r="A3" s="29" t="s">
        <v>196</v>
      </c>
    </row>
    <row r="4" spans="1:12" ht="15">
      <c r="A4" s="29"/>
    </row>
    <row r="5" spans="1:12">
      <c r="C5" s="347" t="s">
        <v>197</v>
      </c>
      <c r="D5" s="347" t="s">
        <v>531</v>
      </c>
      <c r="E5" s="347" t="s">
        <v>198</v>
      </c>
      <c r="F5" s="347" t="s">
        <v>573</v>
      </c>
      <c r="G5" s="347" t="s">
        <v>199</v>
      </c>
      <c r="H5" s="347" t="s">
        <v>574</v>
      </c>
      <c r="I5" s="347" t="s">
        <v>575</v>
      </c>
      <c r="J5" s="347" t="s">
        <v>576</v>
      </c>
    </row>
    <row r="6" spans="1:12">
      <c r="A6" s="1"/>
      <c r="B6" s="1"/>
      <c r="C6" s="830" t="s">
        <v>899</v>
      </c>
      <c r="D6" s="830"/>
      <c r="E6" s="830"/>
      <c r="F6" s="830"/>
      <c r="G6" s="831" t="s">
        <v>798</v>
      </c>
      <c r="H6" s="831"/>
      <c r="I6" s="830" t="s">
        <v>900</v>
      </c>
      <c r="J6" s="830"/>
    </row>
    <row r="7" spans="1:12">
      <c r="A7" s="1"/>
      <c r="B7" s="1"/>
      <c r="C7" s="830" t="s">
        <v>901</v>
      </c>
      <c r="D7" s="832" t="s">
        <v>902</v>
      </c>
      <c r="E7" s="832"/>
      <c r="F7" s="832"/>
      <c r="G7" s="831" t="s">
        <v>903</v>
      </c>
      <c r="H7" s="831" t="s">
        <v>904</v>
      </c>
      <c r="I7" s="833"/>
      <c r="J7" s="830" t="s">
        <v>905</v>
      </c>
    </row>
    <row r="8" spans="1:12">
      <c r="A8" s="1"/>
      <c r="B8" s="1"/>
      <c r="C8" s="830"/>
      <c r="D8" s="347"/>
      <c r="E8" s="46" t="s">
        <v>894</v>
      </c>
      <c r="F8" s="46" t="s">
        <v>906</v>
      </c>
      <c r="G8" s="831"/>
      <c r="H8" s="831"/>
      <c r="I8" s="834"/>
      <c r="J8" s="830"/>
    </row>
    <row r="9" spans="1:12" ht="42" customHeight="1">
      <c r="A9" s="348" t="s">
        <v>810</v>
      </c>
      <c r="B9" s="42" t="s">
        <v>811</v>
      </c>
      <c r="C9" s="698"/>
      <c r="D9" s="698"/>
      <c r="E9" s="698"/>
      <c r="F9" s="698"/>
      <c r="G9" s="698"/>
      <c r="H9" s="698"/>
      <c r="I9" s="698"/>
      <c r="J9" s="698"/>
      <c r="K9" s="699"/>
      <c r="L9" s="699"/>
    </row>
    <row r="10" spans="1:12">
      <c r="A10" s="348" t="s">
        <v>597</v>
      </c>
      <c r="B10" s="42" t="s">
        <v>812</v>
      </c>
      <c r="C10" s="331">
        <v>218.884255</v>
      </c>
      <c r="D10" s="331">
        <v>70.002958000000007</v>
      </c>
      <c r="E10" s="331">
        <v>70.002958000000007</v>
      </c>
      <c r="F10" s="331">
        <v>70.002958000000007</v>
      </c>
      <c r="G10" s="331">
        <v>-3.1760790000000001</v>
      </c>
      <c r="H10" s="331">
        <v>-11.319806</v>
      </c>
      <c r="I10" s="331">
        <v>254.89180300000001</v>
      </c>
      <c r="J10" s="331">
        <v>56.931547000000002</v>
      </c>
    </row>
    <row r="11" spans="1:12" ht="15" hidden="1" customHeight="1">
      <c r="A11" s="348" t="s">
        <v>619</v>
      </c>
      <c r="B11" s="42" t="s">
        <v>896</v>
      </c>
      <c r="C11" s="331"/>
      <c r="D11" s="331"/>
      <c r="E11" s="331"/>
      <c r="F11" s="331"/>
      <c r="G11" s="331"/>
      <c r="H11" s="331"/>
      <c r="I11" s="331"/>
      <c r="J11" s="331"/>
    </row>
    <row r="12" spans="1:12" ht="15" hidden="1" customHeight="1">
      <c r="A12" s="348" t="s">
        <v>814</v>
      </c>
      <c r="B12" s="42" t="s">
        <v>907</v>
      </c>
      <c r="C12" s="331"/>
      <c r="D12" s="331"/>
      <c r="E12" s="331"/>
      <c r="F12" s="331"/>
      <c r="G12" s="331"/>
      <c r="H12" s="331"/>
      <c r="I12" s="331"/>
      <c r="J12" s="331"/>
    </row>
    <row r="13" spans="1:12" ht="15" hidden="1" customHeight="1">
      <c r="A13" s="348" t="s">
        <v>816</v>
      </c>
      <c r="B13" s="42" t="s">
        <v>908</v>
      </c>
      <c r="C13" s="331"/>
      <c r="D13" s="331"/>
      <c r="E13" s="331"/>
      <c r="F13" s="331"/>
      <c r="G13" s="331"/>
      <c r="H13" s="331"/>
      <c r="I13" s="331"/>
      <c r="J13" s="331"/>
    </row>
    <row r="14" spans="1:12" ht="15" hidden="1" customHeight="1">
      <c r="A14" s="348" t="s">
        <v>818</v>
      </c>
      <c r="B14" s="42" t="s">
        <v>897</v>
      </c>
      <c r="C14" s="331"/>
      <c r="D14" s="331"/>
      <c r="E14" s="331"/>
      <c r="F14" s="331"/>
      <c r="G14" s="331"/>
      <c r="H14" s="331"/>
      <c r="I14" s="331"/>
      <c r="J14" s="331"/>
    </row>
    <row r="15" spans="1:12" ht="28.5">
      <c r="A15" s="348" t="s">
        <v>820</v>
      </c>
      <c r="B15" s="47" t="s">
        <v>821</v>
      </c>
      <c r="C15" s="331">
        <v>31.348696</v>
      </c>
      <c r="D15" s="331">
        <v>8.4139959999999991</v>
      </c>
      <c r="E15" s="331">
        <v>8.4139959999999991</v>
      </c>
      <c r="F15" s="331">
        <v>8.4139959999999991</v>
      </c>
      <c r="G15" s="331">
        <v>-1.3826609999999999</v>
      </c>
      <c r="H15" s="331">
        <v>-3.221546</v>
      </c>
      <c r="I15" s="331">
        <v>20.938105</v>
      </c>
      <c r="J15" s="331">
        <v>4.5789299999999997</v>
      </c>
    </row>
    <row r="16" spans="1:12" ht="15" customHeight="1">
      <c r="A16" s="348" t="s">
        <v>822</v>
      </c>
      <c r="B16" s="47" t="s">
        <v>825</v>
      </c>
      <c r="C16" s="331">
        <v>187.53555900000001</v>
      </c>
      <c r="D16" s="331">
        <v>61.588962000000002</v>
      </c>
      <c r="E16" s="331">
        <v>61.588962000000002</v>
      </c>
      <c r="F16" s="331">
        <v>61.588962000000002</v>
      </c>
      <c r="G16" s="331">
        <v>-1.793418</v>
      </c>
      <c r="H16" s="331">
        <v>-8.0982599999999998</v>
      </c>
      <c r="I16" s="331">
        <v>233.953698</v>
      </c>
      <c r="J16" s="331">
        <v>52.352617000000002</v>
      </c>
    </row>
    <row r="17" spans="1:10" ht="15" hidden="1" customHeight="1">
      <c r="A17" s="348" t="s">
        <v>824</v>
      </c>
      <c r="B17" s="42" t="s">
        <v>827</v>
      </c>
      <c r="C17" s="331"/>
      <c r="D17" s="331"/>
      <c r="E17" s="113"/>
      <c r="F17" s="331"/>
      <c r="G17" s="331"/>
      <c r="H17" s="331"/>
      <c r="I17" s="331"/>
      <c r="J17" s="331"/>
    </row>
    <row r="18" spans="1:10" ht="15" hidden="1" customHeight="1">
      <c r="A18" s="322" t="s">
        <v>826</v>
      </c>
      <c r="B18" s="36" t="s">
        <v>909</v>
      </c>
      <c r="C18" s="331"/>
      <c r="D18" s="331"/>
      <c r="E18" s="113"/>
      <c r="F18" s="331"/>
      <c r="G18" s="331"/>
      <c r="H18" s="331"/>
      <c r="I18" s="331"/>
      <c r="J18" s="331"/>
    </row>
    <row r="19" spans="1:10" ht="15">
      <c r="A19" s="349">
        <v>100</v>
      </c>
      <c r="B19" s="350" t="s">
        <v>565</v>
      </c>
      <c r="C19" s="331">
        <v>218.884255</v>
      </c>
      <c r="D19" s="331">
        <v>70.002958000000007</v>
      </c>
      <c r="E19" s="331">
        <v>70.002958000000007</v>
      </c>
      <c r="F19" s="331">
        <v>70.002958000000007</v>
      </c>
      <c r="G19" s="331">
        <v>-3.1760790000000001</v>
      </c>
      <c r="H19" s="613">
        <v>-11.319749099999999</v>
      </c>
      <c r="I19" s="331">
        <v>254.89180300000001</v>
      </c>
      <c r="J19" s="331">
        <v>56.931547000000002</v>
      </c>
    </row>
    <row r="21" spans="1:10" ht="15">
      <c r="A21" s="29" t="s">
        <v>202</v>
      </c>
    </row>
    <row r="22" spans="1:10" ht="15">
      <c r="A22" s="29" t="s">
        <v>196</v>
      </c>
    </row>
    <row r="23" spans="1:10" ht="15">
      <c r="A23" s="29"/>
    </row>
    <row r="24" spans="1:10">
      <c r="C24" s="347" t="s">
        <v>197</v>
      </c>
      <c r="D24" s="347" t="s">
        <v>531</v>
      </c>
      <c r="E24" s="347" t="s">
        <v>198</v>
      </c>
      <c r="F24" s="347" t="s">
        <v>573</v>
      </c>
      <c r="G24" s="347" t="s">
        <v>199</v>
      </c>
      <c r="H24" s="347" t="s">
        <v>574</v>
      </c>
      <c r="I24" s="347" t="s">
        <v>575</v>
      </c>
      <c r="J24" s="347" t="s">
        <v>576</v>
      </c>
    </row>
    <row r="25" spans="1:10">
      <c r="A25" s="1"/>
      <c r="B25" s="1"/>
      <c r="C25" s="830" t="s">
        <v>899</v>
      </c>
      <c r="D25" s="830"/>
      <c r="E25" s="830"/>
      <c r="F25" s="830"/>
      <c r="G25" s="831" t="s">
        <v>798</v>
      </c>
      <c r="H25" s="831"/>
      <c r="I25" s="830" t="s">
        <v>900</v>
      </c>
      <c r="J25" s="830"/>
    </row>
    <row r="26" spans="1:10">
      <c r="A26" s="1"/>
      <c r="B26" s="1"/>
      <c r="C26" s="830" t="s">
        <v>901</v>
      </c>
      <c r="D26" s="832" t="s">
        <v>902</v>
      </c>
      <c r="E26" s="832"/>
      <c r="F26" s="832"/>
      <c r="G26" s="831" t="s">
        <v>903</v>
      </c>
      <c r="H26" s="831" t="s">
        <v>904</v>
      </c>
      <c r="I26" s="833"/>
      <c r="J26" s="830" t="s">
        <v>905</v>
      </c>
    </row>
    <row r="27" spans="1:10">
      <c r="A27" s="1"/>
      <c r="B27" s="1"/>
      <c r="C27" s="830"/>
      <c r="D27" s="347"/>
      <c r="E27" s="46" t="s">
        <v>894</v>
      </c>
      <c r="F27" s="46" t="s">
        <v>906</v>
      </c>
      <c r="G27" s="831"/>
      <c r="H27" s="831"/>
      <c r="I27" s="834"/>
      <c r="J27" s="830"/>
    </row>
    <row r="28" spans="1:10" ht="38.450000000000003" customHeight="1">
      <c r="A28" s="348" t="s">
        <v>810</v>
      </c>
      <c r="B28" s="42" t="s">
        <v>811</v>
      </c>
      <c r="C28" s="42">
        <v>0</v>
      </c>
      <c r="D28" s="42">
        <v>0</v>
      </c>
      <c r="E28" s="42">
        <v>0</v>
      </c>
      <c r="F28" s="42">
        <v>0</v>
      </c>
      <c r="G28" s="42">
        <v>0</v>
      </c>
      <c r="H28" s="42">
        <v>0</v>
      </c>
      <c r="I28" s="42">
        <v>0</v>
      </c>
      <c r="J28" s="42">
        <v>0</v>
      </c>
    </row>
    <row r="29" spans="1:10">
      <c r="A29" s="348" t="s">
        <v>597</v>
      </c>
      <c r="B29" s="42" t="s">
        <v>812</v>
      </c>
      <c r="C29" s="331">
        <v>192.7</v>
      </c>
      <c r="D29" s="331">
        <v>76</v>
      </c>
      <c r="E29" s="331">
        <v>76</v>
      </c>
      <c r="F29" s="331">
        <v>76</v>
      </c>
      <c r="G29" s="331">
        <v>0</v>
      </c>
      <c r="H29" s="331">
        <v>-8.9</v>
      </c>
      <c r="I29" s="331">
        <v>241.2</v>
      </c>
      <c r="J29" s="331">
        <v>61.1</v>
      </c>
    </row>
    <row r="30" spans="1:10" ht="15" hidden="1" customHeight="1">
      <c r="A30" s="348" t="s">
        <v>619</v>
      </c>
      <c r="B30" s="42" t="s">
        <v>896</v>
      </c>
      <c r="C30" s="331">
        <v>0</v>
      </c>
      <c r="D30" s="331">
        <v>0</v>
      </c>
      <c r="E30" s="331">
        <v>0</v>
      </c>
      <c r="F30" s="331">
        <v>0</v>
      </c>
      <c r="G30" s="331">
        <v>0</v>
      </c>
      <c r="H30" s="331">
        <v>0</v>
      </c>
      <c r="I30" s="331">
        <v>0</v>
      </c>
      <c r="J30" s="331"/>
    </row>
    <row r="31" spans="1:10" ht="15" hidden="1" customHeight="1">
      <c r="A31" s="348" t="s">
        <v>814</v>
      </c>
      <c r="B31" s="42" t="s">
        <v>907</v>
      </c>
      <c r="C31" s="331">
        <v>0</v>
      </c>
      <c r="D31" s="331">
        <v>0</v>
      </c>
      <c r="E31" s="331">
        <v>0</v>
      </c>
      <c r="F31" s="331">
        <v>0</v>
      </c>
      <c r="G31" s="331">
        <v>0</v>
      </c>
      <c r="H31" s="331">
        <v>0</v>
      </c>
      <c r="I31" s="331">
        <v>0</v>
      </c>
      <c r="J31" s="331"/>
    </row>
    <row r="32" spans="1:10" ht="15" hidden="1" customHeight="1">
      <c r="A32" s="348" t="s">
        <v>816</v>
      </c>
      <c r="B32" s="42" t="s">
        <v>908</v>
      </c>
      <c r="C32" s="331">
        <v>0</v>
      </c>
      <c r="D32" s="331">
        <v>0</v>
      </c>
      <c r="E32" s="331">
        <v>0</v>
      </c>
      <c r="F32" s="331">
        <v>0</v>
      </c>
      <c r="G32" s="331">
        <v>0</v>
      </c>
      <c r="H32" s="331">
        <v>0</v>
      </c>
      <c r="I32" s="331">
        <v>0</v>
      </c>
      <c r="J32" s="331"/>
    </row>
    <row r="33" spans="1:10" ht="15" hidden="1" customHeight="1">
      <c r="A33" s="348" t="s">
        <v>818</v>
      </c>
      <c r="B33" s="42" t="s">
        <v>897</v>
      </c>
      <c r="C33" s="331">
        <v>0</v>
      </c>
      <c r="D33" s="331">
        <v>0</v>
      </c>
      <c r="E33" s="331">
        <v>0</v>
      </c>
      <c r="F33" s="331">
        <v>0</v>
      </c>
      <c r="G33" s="331">
        <v>0</v>
      </c>
      <c r="H33" s="331">
        <v>0</v>
      </c>
      <c r="I33" s="331">
        <v>0</v>
      </c>
      <c r="J33" s="331"/>
    </row>
    <row r="34" spans="1:10" ht="28.15" customHeight="1">
      <c r="A34" s="348" t="s">
        <v>820</v>
      </c>
      <c r="B34" s="47" t="s">
        <v>821</v>
      </c>
      <c r="C34" s="331">
        <v>35.4</v>
      </c>
      <c r="D34" s="331">
        <v>9.9</v>
      </c>
      <c r="E34" s="331">
        <v>9.9</v>
      </c>
      <c r="F34" s="331">
        <v>9.9</v>
      </c>
      <c r="G34" s="331">
        <v>0</v>
      </c>
      <c r="H34" s="331">
        <v>-3.6</v>
      </c>
      <c r="I34" s="331">
        <v>32.5</v>
      </c>
      <c r="J34" s="331">
        <v>5.6</v>
      </c>
    </row>
    <row r="35" spans="1:10" ht="15" customHeight="1">
      <c r="A35" s="348" t="s">
        <v>822</v>
      </c>
      <c r="B35" s="47" t="s">
        <v>825</v>
      </c>
      <c r="C35" s="331">
        <v>157.30000000000001</v>
      </c>
      <c r="D35" s="331">
        <v>66.099999999999994</v>
      </c>
      <c r="E35" s="331">
        <v>66.099999999999994</v>
      </c>
      <c r="F35" s="331">
        <v>66.099999999999994</v>
      </c>
      <c r="G35" s="331">
        <v>0</v>
      </c>
      <c r="H35" s="331">
        <v>-5.3</v>
      </c>
      <c r="I35" s="331">
        <v>208.7</v>
      </c>
      <c r="J35" s="331">
        <v>55.5</v>
      </c>
    </row>
    <row r="36" spans="1:10" ht="15" hidden="1" customHeight="1">
      <c r="A36" s="348" t="s">
        <v>824</v>
      </c>
      <c r="B36" s="42" t="s">
        <v>827</v>
      </c>
      <c r="C36" s="331">
        <v>0</v>
      </c>
      <c r="D36" s="331">
        <v>0</v>
      </c>
      <c r="E36" s="113">
        <v>0</v>
      </c>
      <c r="F36" s="331">
        <v>0</v>
      </c>
      <c r="G36" s="331">
        <v>0</v>
      </c>
      <c r="H36" s="331">
        <v>0</v>
      </c>
      <c r="I36" s="331">
        <v>0</v>
      </c>
      <c r="J36" s="331">
        <v>0</v>
      </c>
    </row>
    <row r="37" spans="1:10" ht="15" hidden="1" customHeight="1">
      <c r="A37" s="322" t="s">
        <v>826</v>
      </c>
      <c r="B37" s="36" t="s">
        <v>909</v>
      </c>
      <c r="C37" s="331">
        <v>0</v>
      </c>
      <c r="D37" s="331">
        <v>0</v>
      </c>
      <c r="E37" s="113">
        <v>0</v>
      </c>
      <c r="F37" s="331">
        <v>0</v>
      </c>
      <c r="G37" s="331">
        <v>0</v>
      </c>
      <c r="H37" s="331">
        <v>0</v>
      </c>
      <c r="I37" s="331">
        <v>0</v>
      </c>
      <c r="J37" s="331">
        <v>0</v>
      </c>
    </row>
    <row r="38" spans="1:10" ht="15">
      <c r="A38" s="349">
        <v>100</v>
      </c>
      <c r="B38" s="350" t="s">
        <v>565</v>
      </c>
      <c r="C38" s="331">
        <v>192.7</v>
      </c>
      <c r="D38" s="331">
        <v>76</v>
      </c>
      <c r="E38" s="331">
        <v>76</v>
      </c>
      <c r="F38" s="331">
        <v>76</v>
      </c>
      <c r="G38" s="331">
        <v>0</v>
      </c>
      <c r="H38" s="613">
        <v>-8.9</v>
      </c>
      <c r="I38" s="331">
        <v>241.2</v>
      </c>
      <c r="J38" s="331">
        <v>61.1</v>
      </c>
    </row>
    <row r="40" spans="1:10">
      <c r="A40" s="826" t="s">
        <v>910</v>
      </c>
      <c r="B40" s="826"/>
      <c r="C40" s="826"/>
      <c r="D40" s="826"/>
      <c r="E40" s="826"/>
      <c r="F40" s="826"/>
      <c r="G40" s="826"/>
      <c r="H40" s="826"/>
      <c r="I40" s="826"/>
    </row>
    <row r="41" spans="1:10">
      <c r="A41" s="351"/>
      <c r="B41" s="351"/>
      <c r="C41" s="614"/>
      <c r="D41" s="614"/>
      <c r="E41" s="614"/>
      <c r="F41" s="614"/>
      <c r="G41" s="614"/>
      <c r="H41" s="614"/>
      <c r="I41" s="614"/>
    </row>
    <row r="42" spans="1:10" ht="29.25" customHeight="1">
      <c r="A42" s="827" t="s">
        <v>1980</v>
      </c>
      <c r="B42" s="746"/>
      <c r="C42" s="746"/>
      <c r="D42" s="746"/>
      <c r="E42" s="746"/>
      <c r="F42" s="746"/>
      <c r="G42" s="746"/>
      <c r="H42" s="746"/>
      <c r="I42" s="746"/>
    </row>
    <row r="43" spans="1:10" ht="15">
      <c r="A43" s="106"/>
      <c r="B43" s="106"/>
    </row>
    <row r="44" spans="1:10">
      <c r="A44" s="352"/>
      <c r="B44" s="352"/>
      <c r="C44" s="615"/>
      <c r="D44" s="615"/>
      <c r="E44" s="615"/>
      <c r="F44" s="615"/>
      <c r="G44" s="615"/>
      <c r="H44" s="615"/>
      <c r="I44" s="615"/>
      <c r="J44" s="615"/>
    </row>
    <row r="45" spans="1:10">
      <c r="A45" s="131"/>
      <c r="B45" s="131"/>
      <c r="C45" s="508"/>
      <c r="D45" s="508"/>
      <c r="E45" s="508"/>
      <c r="F45" s="508"/>
      <c r="G45" s="508"/>
      <c r="H45" s="508"/>
      <c r="I45" s="508"/>
      <c r="J45" s="508"/>
    </row>
    <row r="46" spans="1:10">
      <c r="A46" s="352"/>
      <c r="B46" s="352"/>
      <c r="C46" s="615"/>
      <c r="D46" s="615"/>
      <c r="E46" s="615"/>
      <c r="F46" s="615"/>
      <c r="G46" s="615"/>
      <c r="H46" s="615"/>
      <c r="I46" s="615"/>
      <c r="J46" s="615"/>
    </row>
    <row r="47" spans="1:10">
      <c r="A47" s="352"/>
      <c r="B47" s="352"/>
      <c r="C47" s="615"/>
      <c r="D47" s="615"/>
      <c r="E47" s="615"/>
      <c r="F47" s="615"/>
      <c r="G47" s="615"/>
      <c r="H47" s="615"/>
      <c r="I47" s="615"/>
      <c r="J47" s="615"/>
    </row>
    <row r="48" spans="1:10">
      <c r="A48" s="352"/>
      <c r="B48" s="352"/>
      <c r="C48" s="615"/>
      <c r="D48" s="615"/>
      <c r="E48" s="615"/>
      <c r="F48" s="615"/>
      <c r="G48" s="615"/>
      <c r="H48" s="615"/>
      <c r="I48" s="615"/>
      <c r="J48" s="615"/>
    </row>
    <row r="49" spans="1:10">
      <c r="A49" s="352"/>
      <c r="B49" s="352"/>
      <c r="C49" s="615"/>
      <c r="D49" s="615"/>
      <c r="E49" s="615"/>
      <c r="F49" s="615"/>
      <c r="G49" s="615"/>
      <c r="H49" s="615"/>
      <c r="I49" s="615"/>
      <c r="J49" s="615"/>
    </row>
    <row r="50" spans="1:10" ht="48" customHeight="1">
      <c r="A50" s="828"/>
      <c r="B50" s="828"/>
      <c r="C50" s="828"/>
      <c r="D50" s="828"/>
      <c r="E50" s="828"/>
      <c r="F50" s="828"/>
      <c r="G50" s="828"/>
      <c r="H50" s="828"/>
      <c r="I50" s="828"/>
      <c r="J50" s="828"/>
    </row>
    <row r="51" spans="1:10" ht="60" customHeight="1">
      <c r="A51" s="828"/>
      <c r="B51" s="828"/>
      <c r="C51" s="828"/>
      <c r="D51" s="828"/>
      <c r="E51" s="828"/>
      <c r="F51" s="828"/>
      <c r="G51" s="828"/>
      <c r="H51" s="828"/>
      <c r="I51" s="828"/>
      <c r="J51" s="828"/>
    </row>
    <row r="53" spans="1:10" ht="15">
      <c r="A53" s="829"/>
      <c r="B53" s="829"/>
    </row>
    <row r="54" spans="1:10" ht="39.75" customHeight="1">
      <c r="A54" s="828"/>
      <c r="B54" s="828"/>
      <c r="C54" s="828"/>
      <c r="D54" s="828"/>
      <c r="E54" s="828"/>
      <c r="F54" s="828"/>
      <c r="G54" s="828"/>
      <c r="H54" s="828"/>
      <c r="I54" s="828"/>
      <c r="J54" s="828"/>
    </row>
    <row r="55" spans="1:10">
      <c r="A55" s="824"/>
      <c r="B55" s="824"/>
      <c r="C55" s="824"/>
      <c r="D55" s="824"/>
      <c r="E55" s="824"/>
      <c r="F55" s="824"/>
      <c r="G55" s="824"/>
      <c r="H55" s="824"/>
      <c r="I55" s="824"/>
      <c r="J55" s="824"/>
    </row>
    <row r="56" spans="1:10">
      <c r="A56" s="824"/>
      <c r="B56" s="824"/>
      <c r="C56" s="824"/>
      <c r="D56" s="824"/>
      <c r="E56" s="824"/>
      <c r="F56" s="824"/>
      <c r="G56" s="824"/>
      <c r="H56" s="824"/>
      <c r="I56" s="824"/>
      <c r="J56" s="824"/>
    </row>
    <row r="57" spans="1:10">
      <c r="A57" s="824"/>
      <c r="B57" s="824"/>
      <c r="C57" s="824"/>
      <c r="D57" s="824"/>
      <c r="E57" s="824"/>
      <c r="F57" s="824"/>
      <c r="G57" s="824"/>
      <c r="H57" s="824"/>
      <c r="I57" s="824"/>
      <c r="J57" s="824"/>
    </row>
    <row r="58" spans="1:10">
      <c r="A58" s="824"/>
      <c r="B58" s="824"/>
      <c r="C58" s="824"/>
      <c r="D58" s="824"/>
      <c r="E58" s="824"/>
      <c r="F58" s="824"/>
      <c r="G58" s="824"/>
      <c r="H58" s="824"/>
      <c r="I58" s="824"/>
      <c r="J58" s="824"/>
    </row>
    <row r="59" spans="1:10">
      <c r="A59" s="824"/>
      <c r="B59" s="824"/>
      <c r="C59" s="824"/>
      <c r="D59" s="824"/>
      <c r="E59" s="824"/>
      <c r="F59" s="824"/>
      <c r="G59" s="824"/>
      <c r="H59" s="824"/>
      <c r="I59" s="824"/>
      <c r="J59" s="824"/>
    </row>
    <row r="60" spans="1:10">
      <c r="A60" s="824"/>
      <c r="B60" s="824"/>
      <c r="C60" s="824"/>
      <c r="D60" s="824"/>
      <c r="E60" s="824"/>
      <c r="F60" s="824"/>
      <c r="G60" s="824"/>
      <c r="H60" s="824"/>
      <c r="I60" s="824"/>
      <c r="J60" s="824"/>
    </row>
    <row r="64" spans="1:10" ht="24" customHeight="1"/>
    <row r="65" ht="24" customHeight="1"/>
    <row r="74" ht="36" customHeight="1"/>
    <row r="84" spans="1:9" ht="36" customHeight="1"/>
    <row r="85" spans="1:9" ht="48" customHeight="1"/>
    <row r="86" spans="1:9">
      <c r="A86" s="825"/>
      <c r="B86" s="825"/>
      <c r="C86" s="718"/>
      <c r="D86" s="718"/>
      <c r="E86" s="718"/>
      <c r="F86" s="718"/>
      <c r="G86" s="718"/>
      <c r="H86" s="718"/>
      <c r="I86" s="718"/>
    </row>
  </sheetData>
  <mergeCells count="29">
    <mergeCell ref="A1:F1"/>
    <mergeCell ref="C6:F6"/>
    <mergeCell ref="G6:H6"/>
    <mergeCell ref="I6:J6"/>
    <mergeCell ref="C7:C8"/>
    <mergeCell ref="D7:F7"/>
    <mergeCell ref="G7:G8"/>
    <mergeCell ref="H7:H8"/>
    <mergeCell ref="I7:I8"/>
    <mergeCell ref="J7:J8"/>
    <mergeCell ref="C25:F25"/>
    <mergeCell ref="G25:H25"/>
    <mergeCell ref="I25:J25"/>
    <mergeCell ref="C26:C27"/>
    <mergeCell ref="D26:F26"/>
    <mergeCell ref="G26:G27"/>
    <mergeCell ref="H26:H27"/>
    <mergeCell ref="I26:I27"/>
    <mergeCell ref="J26:J27"/>
    <mergeCell ref="A55:J60"/>
    <mergeCell ref="A86:B86"/>
    <mergeCell ref="C86:E86"/>
    <mergeCell ref="F86:I86"/>
    <mergeCell ref="A40:I40"/>
    <mergeCell ref="A42:I42"/>
    <mergeCell ref="A50:J50"/>
    <mergeCell ref="A51:J51"/>
    <mergeCell ref="A53:B53"/>
    <mergeCell ref="A54:J54"/>
  </mergeCells>
  <pageMargins left="0.7" right="0.7" top="0.75" bottom="0.75" header="0.3" footer="0.3"/>
  <pageSetup paperSize="9" scale="38" orientation="landscape" r:id="rId1"/>
  <rowBreaks count="1" manualBreakCount="1">
    <brk id="43" max="16383"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47849-BBA1-408C-A204-F0391264395C}">
  <dimension ref="A1:O17"/>
  <sheetViews>
    <sheetView zoomScaleNormal="100" zoomScaleSheetLayoutView="100" workbookViewId="0">
      <selection sqref="A1:F2"/>
    </sheetView>
  </sheetViews>
  <sheetFormatPr defaultColWidth="8.375" defaultRowHeight="14.25"/>
  <cols>
    <col min="1" max="1" width="6.125" style="92" customWidth="1"/>
    <col min="2" max="2" width="67.875" style="92" customWidth="1"/>
    <col min="3" max="5" width="17.125" style="92" customWidth="1"/>
    <col min="6" max="6" width="22.625" style="92" bestFit="1" customWidth="1"/>
    <col min="7" max="7" width="81.125" style="92" customWidth="1"/>
    <col min="8" max="8" width="2.25" style="92" customWidth="1"/>
    <col min="9" max="9" width="8.375" style="92"/>
    <col min="10" max="10" width="13.25" style="92" customWidth="1"/>
    <col min="11" max="16384" width="8.375" style="92"/>
  </cols>
  <sheetData>
    <row r="1" spans="1:15" ht="20.25" customHeight="1">
      <c r="A1" s="798" t="s">
        <v>76</v>
      </c>
      <c r="B1" s="798"/>
      <c r="C1" s="798"/>
      <c r="D1" s="798"/>
      <c r="E1" s="798"/>
      <c r="F1" s="798"/>
      <c r="G1" s="91"/>
      <c r="H1" s="837"/>
      <c r="I1" s="837"/>
      <c r="J1" s="91"/>
      <c r="K1" s="91"/>
      <c r="L1" s="91"/>
      <c r="M1" s="91"/>
      <c r="N1" s="91"/>
      <c r="O1" s="1"/>
    </row>
    <row r="2" spans="1:15" ht="20.25" customHeight="1">
      <c r="A2" s="798"/>
      <c r="B2" s="798"/>
      <c r="C2" s="798"/>
      <c r="D2" s="798"/>
      <c r="E2" s="798"/>
      <c r="F2" s="798"/>
      <c r="G2" s="716"/>
      <c r="H2" s="716"/>
      <c r="I2" s="716"/>
      <c r="J2" s="716"/>
      <c r="K2" s="716"/>
      <c r="L2" s="716"/>
      <c r="M2" s="716"/>
      <c r="N2" s="716"/>
      <c r="O2" s="1"/>
    </row>
    <row r="3" spans="1:15" ht="15">
      <c r="A3" s="56" t="s">
        <v>200</v>
      </c>
      <c r="B3" s="93"/>
      <c r="C3" s="93"/>
      <c r="D3" s="93"/>
      <c r="E3" s="93"/>
      <c r="F3" s="93"/>
      <c r="G3" s="93"/>
      <c r="H3" s="93"/>
      <c r="I3" s="93"/>
      <c r="J3" s="93"/>
      <c r="K3" s="93"/>
      <c r="L3" s="93"/>
      <c r="M3" s="93"/>
      <c r="N3" s="93"/>
      <c r="O3" s="1"/>
    </row>
    <row r="4" spans="1:15" ht="15">
      <c r="A4" s="56" t="s">
        <v>196</v>
      </c>
      <c r="B4" s="93"/>
      <c r="C4" s="93"/>
      <c r="D4" s="93"/>
      <c r="E4" s="93"/>
      <c r="F4" s="93"/>
      <c r="G4" s="93"/>
      <c r="H4" s="93"/>
      <c r="I4" s="93"/>
      <c r="J4" s="93"/>
      <c r="K4" s="93"/>
      <c r="L4" s="93"/>
      <c r="M4" s="93"/>
      <c r="N4" s="93"/>
      <c r="O4" s="1"/>
    </row>
    <row r="5" spans="1:15" ht="15">
      <c r="A5" s="5"/>
      <c r="B5" s="1"/>
      <c r="C5" s="48" t="s">
        <v>197</v>
      </c>
      <c r="D5" s="48" t="s">
        <v>531</v>
      </c>
      <c r="E5" s="48" t="s">
        <v>198</v>
      </c>
      <c r="F5" s="48" t="s">
        <v>573</v>
      </c>
      <c r="G5" s="1"/>
      <c r="H5" s="718"/>
      <c r="I5" s="718"/>
      <c r="J5" s="1"/>
      <c r="K5" s="1"/>
      <c r="L5" s="1"/>
      <c r="M5" s="1"/>
      <c r="N5" s="1"/>
      <c r="O5" s="1"/>
    </row>
    <row r="6" spans="1:15" ht="57">
      <c r="A6" s="1"/>
      <c r="B6" s="1"/>
      <c r="C6" s="838" t="s">
        <v>862</v>
      </c>
      <c r="D6" s="839"/>
      <c r="E6" s="46" t="s">
        <v>911</v>
      </c>
      <c r="F6" s="46" t="s">
        <v>862</v>
      </c>
      <c r="G6" s="1"/>
      <c r="H6" s="718"/>
      <c r="I6" s="718"/>
      <c r="J6" s="1"/>
      <c r="K6" s="1"/>
      <c r="L6" s="1"/>
      <c r="M6" s="1"/>
      <c r="N6" s="1"/>
      <c r="O6" s="1"/>
    </row>
    <row r="7" spans="1:15" ht="13.9" customHeight="1">
      <c r="A7" s="718"/>
      <c r="B7" s="841"/>
      <c r="C7" s="843"/>
      <c r="D7" s="845" t="s">
        <v>912</v>
      </c>
      <c r="E7" s="845" t="s">
        <v>913</v>
      </c>
      <c r="F7" s="94" t="s">
        <v>914</v>
      </c>
      <c r="G7" s="847"/>
      <c r="H7" s="718"/>
      <c r="I7" s="718"/>
      <c r="J7" s="718"/>
      <c r="K7" s="718"/>
      <c r="L7" s="718"/>
      <c r="M7" s="718"/>
      <c r="N7" s="718"/>
      <c r="O7" s="718"/>
    </row>
    <row r="8" spans="1:15" ht="28.5">
      <c r="A8" s="840"/>
      <c r="B8" s="842"/>
      <c r="C8" s="844"/>
      <c r="D8" s="846"/>
      <c r="E8" s="846"/>
      <c r="F8" s="95" t="s">
        <v>915</v>
      </c>
      <c r="G8" s="847"/>
      <c r="H8" s="718"/>
      <c r="I8" s="718"/>
      <c r="J8" s="718"/>
      <c r="K8" s="718"/>
      <c r="L8" s="718"/>
      <c r="M8" s="718"/>
      <c r="N8" s="718"/>
      <c r="O8" s="718"/>
    </row>
    <row r="9" spans="1:15" ht="30">
      <c r="A9" s="35">
        <v>1</v>
      </c>
      <c r="B9" s="96" t="s">
        <v>916</v>
      </c>
      <c r="C9" s="113"/>
      <c r="D9" s="113"/>
      <c r="E9" s="113"/>
      <c r="F9" s="113"/>
      <c r="G9" s="1"/>
      <c r="H9" s="718"/>
      <c r="I9" s="718"/>
      <c r="J9" s="1"/>
      <c r="K9" s="1"/>
      <c r="L9" s="1"/>
      <c r="M9" s="1"/>
      <c r="N9" s="1"/>
      <c r="O9" s="1"/>
    </row>
    <row r="10" spans="1:15">
      <c r="A10" s="35">
        <v>2</v>
      </c>
      <c r="B10" s="41" t="s">
        <v>917</v>
      </c>
      <c r="C10" s="113"/>
      <c r="D10" s="97"/>
      <c r="E10" s="97"/>
      <c r="F10" s="113"/>
      <c r="G10" s="1"/>
      <c r="H10" s="718"/>
      <c r="I10" s="718"/>
      <c r="J10" s="1"/>
      <c r="K10" s="1"/>
      <c r="L10" s="1"/>
      <c r="M10" s="1"/>
      <c r="N10" s="1"/>
      <c r="O10" s="1"/>
    </row>
    <row r="11" spans="1:15">
      <c r="A11" s="35">
        <v>3</v>
      </c>
      <c r="B11" s="47" t="s">
        <v>918</v>
      </c>
      <c r="C11" s="113"/>
      <c r="D11" s="97"/>
      <c r="E11" s="97"/>
      <c r="F11" s="113"/>
      <c r="G11" s="1"/>
      <c r="H11" s="718"/>
      <c r="I11" s="718"/>
      <c r="J11" s="1"/>
      <c r="K11" s="1"/>
      <c r="L11" s="1"/>
      <c r="M11" s="1"/>
      <c r="N11" s="1"/>
      <c r="O11" s="1"/>
    </row>
    <row r="12" spans="1:15">
      <c r="A12" s="35">
        <v>4</v>
      </c>
      <c r="B12" s="41" t="s">
        <v>919</v>
      </c>
      <c r="C12" s="113"/>
      <c r="D12" s="46"/>
      <c r="E12" s="46"/>
      <c r="F12" s="113"/>
      <c r="G12" s="1"/>
      <c r="H12" s="718"/>
      <c r="I12" s="718"/>
      <c r="J12" s="1"/>
      <c r="K12" s="1"/>
      <c r="L12" s="1"/>
      <c r="M12" s="1"/>
      <c r="N12" s="1"/>
      <c r="O12" s="1"/>
    </row>
    <row r="13" spans="1:15">
      <c r="A13" s="35">
        <v>5</v>
      </c>
      <c r="B13" s="47" t="s">
        <v>920</v>
      </c>
      <c r="C13" s="113"/>
      <c r="D13" s="97"/>
      <c r="E13" s="97"/>
      <c r="F13" s="113"/>
      <c r="G13" s="1"/>
      <c r="H13" s="718"/>
      <c r="I13" s="718"/>
      <c r="J13" s="1"/>
      <c r="K13" s="1"/>
      <c r="L13" s="1"/>
      <c r="M13" s="1"/>
      <c r="N13" s="1"/>
      <c r="O13" s="1"/>
    </row>
    <row r="14" spans="1:15">
      <c r="A14" s="35">
        <v>6</v>
      </c>
      <c r="B14" s="47" t="s">
        <v>921</v>
      </c>
      <c r="C14" s="113"/>
      <c r="D14" s="97"/>
      <c r="E14" s="97"/>
      <c r="F14" s="113"/>
      <c r="G14" s="1"/>
      <c r="H14" s="718"/>
      <c r="I14" s="718"/>
      <c r="J14" s="1"/>
      <c r="K14" s="1"/>
      <c r="L14" s="1"/>
      <c r="M14" s="1"/>
      <c r="N14" s="1"/>
      <c r="O14" s="1"/>
    </row>
    <row r="15" spans="1:15" ht="13.9" customHeight="1">
      <c r="A15" s="1"/>
      <c r="B15" s="98"/>
      <c r="C15" s="98"/>
      <c r="D15" s="1"/>
      <c r="E15" s="1"/>
      <c r="F15" s="1"/>
      <c r="G15" s="1"/>
      <c r="H15" s="718"/>
      <c r="I15" s="718"/>
      <c r="J15" s="1"/>
      <c r="K15" s="1"/>
      <c r="L15" s="1"/>
      <c r="M15" s="1"/>
      <c r="N15" s="1"/>
      <c r="O15" s="1"/>
    </row>
    <row r="16" spans="1:15" ht="13.9" customHeight="1">
      <c r="A16" s="836"/>
      <c r="B16" s="836"/>
      <c r="C16" s="836"/>
      <c r="D16" s="836"/>
      <c r="E16" s="836"/>
      <c r="F16" s="1"/>
      <c r="G16" s="1"/>
      <c r="H16" s="718"/>
      <c r="I16" s="718"/>
      <c r="J16" s="1"/>
      <c r="K16" s="1"/>
      <c r="L16" s="1"/>
      <c r="M16" s="1"/>
      <c r="N16" s="1"/>
      <c r="O16" s="1"/>
    </row>
    <row r="17" spans="1:15">
      <c r="A17" s="1"/>
      <c r="B17" s="1"/>
      <c r="C17" s="1"/>
      <c r="D17" s="1"/>
      <c r="E17" s="1"/>
      <c r="F17" s="1"/>
      <c r="G17" s="1"/>
      <c r="H17" s="718"/>
      <c r="I17" s="718"/>
      <c r="J17" s="1"/>
      <c r="K17" s="1"/>
      <c r="L17" s="1"/>
      <c r="M17" s="1"/>
      <c r="N17" s="1"/>
      <c r="O17" s="1"/>
    </row>
  </sheetData>
  <mergeCells count="28">
    <mergeCell ref="H1:I1"/>
    <mergeCell ref="H5:I5"/>
    <mergeCell ref="C6:D6"/>
    <mergeCell ref="H6:I6"/>
    <mergeCell ref="A7:A8"/>
    <mergeCell ref="B7:B8"/>
    <mergeCell ref="C7:C8"/>
    <mergeCell ref="D7:D8"/>
    <mergeCell ref="E7:E8"/>
    <mergeCell ref="G7:G8"/>
    <mergeCell ref="A1:F2"/>
    <mergeCell ref="H13:I13"/>
    <mergeCell ref="H7:I8"/>
    <mergeCell ref="J7:J8"/>
    <mergeCell ref="K7:K8"/>
    <mergeCell ref="L7:L8"/>
    <mergeCell ref="O7:O8"/>
    <mergeCell ref="H9:I9"/>
    <mergeCell ref="H10:I10"/>
    <mergeCell ref="H11:I11"/>
    <mergeCell ref="H12:I12"/>
    <mergeCell ref="M7:M8"/>
    <mergeCell ref="N7:N8"/>
    <mergeCell ref="H14:I14"/>
    <mergeCell ref="H15:I15"/>
    <mergeCell ref="A16:E16"/>
    <mergeCell ref="H16:I16"/>
    <mergeCell ref="H17:I17"/>
  </mergeCells>
  <pageMargins left="0.7" right="0.7" top="0.75" bottom="0.75" header="0.3" footer="0.3"/>
  <pageSetup paperSize="9" scale="81" orientation="landscape" r:id="rId1"/>
  <colBreaks count="1" manualBreakCount="1">
    <brk id="6"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95F5A8-B27E-4DD7-83A4-0C55AC908E95}">
  <dimension ref="A1:C7"/>
  <sheetViews>
    <sheetView zoomScaleNormal="100" workbookViewId="0">
      <selection activeCell="A2" sqref="A2"/>
    </sheetView>
  </sheetViews>
  <sheetFormatPr defaultColWidth="7.625" defaultRowHeight="18" customHeight="1"/>
  <cols>
    <col min="1" max="1" width="9.875" style="90" customWidth="1"/>
    <col min="2" max="2" width="133.5" customWidth="1"/>
  </cols>
  <sheetData>
    <row r="1" spans="1:3" s="101" customFormat="1" ht="15">
      <c r="A1" s="283">
        <v>3</v>
      </c>
      <c r="B1" s="13" t="s">
        <v>52</v>
      </c>
      <c r="C1" s="281"/>
    </row>
    <row r="2" spans="1:3" s="101" customFormat="1" ht="15">
      <c r="A2" s="284" t="s">
        <v>77</v>
      </c>
      <c r="B2" s="127" t="s">
        <v>78</v>
      </c>
    </row>
    <row r="3" spans="1:3" ht="14.25">
      <c r="A3" s="9" t="s">
        <v>79</v>
      </c>
      <c r="B3" s="9" t="s">
        <v>80</v>
      </c>
    </row>
    <row r="4" spans="1:3" ht="14.25">
      <c r="A4" s="8" t="s">
        <v>81</v>
      </c>
      <c r="B4" s="7" t="s">
        <v>82</v>
      </c>
    </row>
    <row r="7" spans="1:3" ht="14.25">
      <c r="B7" s="28"/>
    </row>
  </sheetData>
  <hyperlinks>
    <hyperlink ref="B4" location="'Table 3.4.2'!A1" display="CRM techniques overview:  Disclosure of the use of credit risk mitigation techniques (EU CR3)" xr:uid="{98A55CD6-3A0D-47E9-A927-5376D7F4D84C}"/>
    <hyperlink ref="A4" location="'Table 3.4.2'!A1" display="Table 3.4.2" xr:uid="{934E2384-311F-407A-8E24-7F61387CCF89}"/>
  </hyperlinks>
  <pageMargins left="0.7" right="0.7" top="0.75" bottom="0.75" header="0.3" footer="0.3"/>
  <pageSetup paperSize="9" scale="80" orientation="landscape" r:id="rId1"/>
  <ignoredErrors>
    <ignoredError sqref="A2" numberStoredAsText="1"/>
  </ignoredError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A251D8-F970-4CFA-8415-D2C234785548}">
  <sheetPr>
    <tabColor rgb="FF92D050"/>
  </sheetPr>
  <dimension ref="A1:K19"/>
  <sheetViews>
    <sheetView zoomScaleNormal="100" workbookViewId="0">
      <selection activeCell="A17" sqref="A17:F17"/>
    </sheetView>
  </sheetViews>
  <sheetFormatPr defaultColWidth="8.125" defaultRowHeight="14.25"/>
  <cols>
    <col min="1" max="1" width="6.5" customWidth="1"/>
    <col min="2" max="2" width="48.125" customWidth="1"/>
    <col min="3" max="3" width="17" style="1" customWidth="1"/>
    <col min="4" max="4" width="23.625" style="1" customWidth="1"/>
    <col min="5" max="5" width="20.625" customWidth="1"/>
    <col min="6" max="6" width="18.625" customWidth="1"/>
    <col min="7" max="7" width="24.875" hidden="1" customWidth="1"/>
  </cols>
  <sheetData>
    <row r="1" spans="1:11" ht="20.25">
      <c r="A1" s="353" t="s">
        <v>82</v>
      </c>
      <c r="H1" s="355"/>
      <c r="I1" s="355"/>
      <c r="J1" s="355"/>
      <c r="K1" s="355"/>
    </row>
    <row r="2" spans="1:11" ht="16.5">
      <c r="A2" s="29" t="s">
        <v>200</v>
      </c>
      <c r="B2" s="131"/>
      <c r="C2" s="508"/>
      <c r="D2" s="508"/>
      <c r="E2" s="131"/>
      <c r="F2" s="131"/>
      <c r="G2" s="354"/>
      <c r="H2" s="355"/>
    </row>
    <row r="3" spans="1:11" ht="20.25">
      <c r="A3" s="29" t="s">
        <v>196</v>
      </c>
      <c r="G3" s="356"/>
      <c r="H3" s="355"/>
    </row>
    <row r="5" spans="1:11" ht="15">
      <c r="B5" s="351"/>
      <c r="C5" s="849" t="s">
        <v>922</v>
      </c>
      <c r="D5" s="852" t="s">
        <v>923</v>
      </c>
      <c r="E5" s="852"/>
      <c r="F5" s="852"/>
      <c r="G5" s="357"/>
      <c r="H5" s="355"/>
    </row>
    <row r="6" spans="1:11">
      <c r="B6" s="351"/>
      <c r="C6" s="850"/>
      <c r="D6" s="843"/>
      <c r="E6" s="853" t="s">
        <v>924</v>
      </c>
      <c r="F6" s="853" t="s">
        <v>925</v>
      </c>
      <c r="G6" s="358"/>
      <c r="H6" s="355"/>
    </row>
    <row r="7" spans="1:11" ht="21">
      <c r="B7" s="351"/>
      <c r="C7" s="851"/>
      <c r="D7" s="844"/>
      <c r="E7" s="853"/>
      <c r="F7" s="853"/>
      <c r="G7" s="359" t="s">
        <v>926</v>
      </c>
      <c r="H7" s="355"/>
    </row>
    <row r="8" spans="1:11">
      <c r="B8" s="351"/>
      <c r="C8" s="46" t="s">
        <v>197</v>
      </c>
      <c r="D8" s="46" t="s">
        <v>531</v>
      </c>
      <c r="E8" s="48" t="s">
        <v>198</v>
      </c>
      <c r="F8" s="48" t="s">
        <v>573</v>
      </c>
      <c r="G8" s="360" t="s">
        <v>199</v>
      </c>
      <c r="H8" s="355"/>
    </row>
    <row r="9" spans="1:11">
      <c r="A9" s="361">
        <v>1</v>
      </c>
      <c r="B9" s="36" t="s">
        <v>812</v>
      </c>
      <c r="C9" s="45">
        <v>1894.2344989999999</v>
      </c>
      <c r="D9" s="45">
        <v>6756.6654829999998</v>
      </c>
      <c r="E9" s="38">
        <v>6452.7842909999999</v>
      </c>
      <c r="F9" s="38">
        <v>303.881193</v>
      </c>
      <c r="G9" s="362">
        <v>0</v>
      </c>
      <c r="H9" s="355"/>
    </row>
    <row r="10" spans="1:11">
      <c r="A10" s="361">
        <v>2</v>
      </c>
      <c r="B10" s="36" t="s">
        <v>927</v>
      </c>
      <c r="C10" s="45">
        <v>1373.8594780000001</v>
      </c>
      <c r="D10" s="45">
        <v>0</v>
      </c>
      <c r="E10" s="38">
        <v>0</v>
      </c>
      <c r="F10" s="38">
        <v>0</v>
      </c>
      <c r="G10" s="362" t="s">
        <v>928</v>
      </c>
      <c r="H10" s="355"/>
    </row>
    <row r="11" spans="1:11">
      <c r="A11" s="361">
        <v>3</v>
      </c>
      <c r="B11" s="36" t="s">
        <v>565</v>
      </c>
      <c r="C11" s="45">
        <v>3268.093977</v>
      </c>
      <c r="D11" s="45">
        <v>6756.6654829999998</v>
      </c>
      <c r="E11" s="38">
        <v>6452.7842909999999</v>
      </c>
      <c r="F11" s="38">
        <v>303.881193</v>
      </c>
      <c r="G11" s="362">
        <v>0</v>
      </c>
      <c r="H11" s="355"/>
    </row>
    <row r="12" spans="1:11">
      <c r="A12" s="157">
        <v>4</v>
      </c>
      <c r="B12" s="47" t="s">
        <v>929</v>
      </c>
      <c r="C12" s="45">
        <v>31.97297</v>
      </c>
      <c r="D12" s="45">
        <v>97.881428</v>
      </c>
      <c r="E12" s="38">
        <v>93.733044000000007</v>
      </c>
      <c r="F12" s="38">
        <v>4.1483840000000001</v>
      </c>
      <c r="G12" s="362">
        <v>0</v>
      </c>
      <c r="H12" s="355"/>
    </row>
    <row r="13" spans="1:11" hidden="1">
      <c r="A13" s="363" t="s">
        <v>930</v>
      </c>
      <c r="B13" s="364" t="s">
        <v>931</v>
      </c>
      <c r="C13" s="616" t="s">
        <v>932</v>
      </c>
      <c r="D13" s="616" t="s">
        <v>932</v>
      </c>
      <c r="E13" s="365" t="s">
        <v>932</v>
      </c>
      <c r="F13" s="365" t="s">
        <v>932</v>
      </c>
      <c r="G13" s="366" t="s">
        <v>932</v>
      </c>
      <c r="H13" s="355"/>
    </row>
    <row r="14" spans="1:11">
      <c r="B14" s="367"/>
    </row>
    <row r="15" spans="1:11">
      <c r="A15" s="746" t="s">
        <v>933</v>
      </c>
      <c r="B15" s="746"/>
      <c r="C15" s="746"/>
      <c r="D15" s="746"/>
      <c r="E15" s="746"/>
      <c r="F15" s="746"/>
    </row>
    <row r="16" spans="1:11">
      <c r="A16" s="52"/>
      <c r="B16" s="52"/>
      <c r="C16" s="125"/>
      <c r="D16" s="125"/>
      <c r="E16" s="52"/>
      <c r="F16" s="52"/>
    </row>
    <row r="17" spans="1:6" ht="32.25" customHeight="1">
      <c r="A17" s="723" t="s">
        <v>1984</v>
      </c>
      <c r="B17" s="848"/>
      <c r="C17" s="848"/>
      <c r="D17" s="848"/>
      <c r="E17" s="848"/>
      <c r="F17" s="848"/>
    </row>
    <row r="18" spans="1:6">
      <c r="A18" s="52"/>
      <c r="B18" s="52"/>
      <c r="C18" s="125"/>
      <c r="D18" s="125"/>
      <c r="E18" s="52"/>
      <c r="F18" s="52"/>
    </row>
    <row r="19" spans="1:6" ht="31.15" customHeight="1">
      <c r="A19" s="746" t="s">
        <v>934</v>
      </c>
      <c r="B19" s="746"/>
      <c r="C19" s="746"/>
      <c r="D19" s="746"/>
      <c r="E19" s="746"/>
      <c r="F19" s="746"/>
    </row>
  </sheetData>
  <mergeCells count="8">
    <mergeCell ref="A17:F17"/>
    <mergeCell ref="A19:F19"/>
    <mergeCell ref="C5:C7"/>
    <mergeCell ref="D5:F5"/>
    <mergeCell ref="D6:D7"/>
    <mergeCell ref="E6:E7"/>
    <mergeCell ref="F6:F7"/>
    <mergeCell ref="A15:F15"/>
  </mergeCells>
  <pageMargins left="0.7" right="0.7" top="0.75" bottom="0.75" header="0.3" footer="0.3"/>
  <pageSetup paperSize="9" scale="59"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BA29C-58BD-4A6E-9153-AA5ABE396629}">
  <dimension ref="A1:C16"/>
  <sheetViews>
    <sheetView zoomScaleNormal="100" workbookViewId="0">
      <selection activeCell="B11" sqref="B11"/>
    </sheetView>
  </sheetViews>
  <sheetFormatPr defaultColWidth="7.625" defaultRowHeight="14.25"/>
  <cols>
    <col min="1" max="1" width="10.75" style="90" customWidth="1"/>
    <col min="2" max="2" width="191.375" bestFit="1" customWidth="1"/>
  </cols>
  <sheetData>
    <row r="1" spans="1:3" s="101" customFormat="1" ht="15">
      <c r="A1" s="21">
        <v>3</v>
      </c>
      <c r="B1" s="13" t="s">
        <v>52</v>
      </c>
      <c r="C1" s="281"/>
    </row>
    <row r="2" spans="1:3" s="101" customFormat="1" ht="15" customHeight="1">
      <c r="A2" s="855">
        <v>3.5</v>
      </c>
      <c r="B2" s="854" t="s">
        <v>84</v>
      </c>
    </row>
    <row r="3" spans="1:3" s="101" customFormat="1" ht="15" customHeight="1">
      <c r="A3" s="855"/>
      <c r="B3" s="854"/>
    </row>
    <row r="4" spans="1:3">
      <c r="A4" s="6" t="s">
        <v>85</v>
      </c>
      <c r="B4" s="7" t="s">
        <v>86</v>
      </c>
    </row>
    <row r="5" spans="1:3">
      <c r="A5" s="9" t="s">
        <v>87</v>
      </c>
      <c r="B5" s="9" t="s">
        <v>88</v>
      </c>
    </row>
    <row r="6" spans="1:3">
      <c r="A6" s="8" t="s">
        <v>89</v>
      </c>
      <c r="B6" s="7" t="s">
        <v>90</v>
      </c>
    </row>
    <row r="7" spans="1:3">
      <c r="A7" s="8" t="s">
        <v>91</v>
      </c>
      <c r="B7" s="7" t="s">
        <v>92</v>
      </c>
    </row>
    <row r="8" spans="1:3">
      <c r="A8" s="9" t="s">
        <v>93</v>
      </c>
      <c r="B8" s="9" t="s">
        <v>94</v>
      </c>
    </row>
    <row r="9" spans="1:3">
      <c r="A9" s="6" t="s">
        <v>95</v>
      </c>
      <c r="B9" s="7" t="s">
        <v>96</v>
      </c>
    </row>
    <row r="10" spans="1:3" s="1" customFormat="1">
      <c r="A10" s="6" t="s">
        <v>97</v>
      </c>
      <c r="B10" s="7" t="s">
        <v>98</v>
      </c>
    </row>
    <row r="11" spans="1:3">
      <c r="A11" s="6" t="s">
        <v>99</v>
      </c>
      <c r="B11" s="7" t="s">
        <v>100</v>
      </c>
    </row>
    <row r="12" spans="1:3">
      <c r="A12" s="6" t="s">
        <v>101</v>
      </c>
      <c r="B12" s="7" t="s">
        <v>102</v>
      </c>
    </row>
    <row r="13" spans="1:3">
      <c r="A13" s="6" t="s">
        <v>103</v>
      </c>
      <c r="B13" s="7" t="s">
        <v>104</v>
      </c>
    </row>
    <row r="16" spans="1:3">
      <c r="B16" s="28"/>
    </row>
  </sheetData>
  <mergeCells count="2">
    <mergeCell ref="B2:B3"/>
    <mergeCell ref="A2:A3"/>
  </mergeCells>
  <hyperlinks>
    <hyperlink ref="B13" location="'Table 3.5.10'!A1" display="IRB approach – Back-testing of PD per exposure class (fixed PD scale) (EU CR9)" xr:uid="{C4F3B4F0-0FB6-40CA-B393-DFAB2F1697BF}"/>
    <hyperlink ref="B12" location="'Table 3.5.9'!A1" display="RWEA flow statements of credit risk exposures under the IRB approach (EU CR8)" xr:uid="{1F2370A1-927B-4E06-B8EC-F6B58F510079}"/>
    <hyperlink ref="B11" location="'Table 3.5.8'!A1" display="IRB approach – Disclosure of the extent of the use of CRM techniques (EU CR7-A)" xr:uid="{CAAE7D00-066F-459A-8BFD-2C9522616DB9}"/>
    <hyperlink ref="B10" location="'Table 3.5.7'!A1" display="IRB approach – Effect on the RWEAs of credit derivatives used as CRM techniques (EU CR7)" xr:uid="{36B3EB34-AE6A-4F5A-AE09-9874BFA6EE07}"/>
    <hyperlink ref="B9" location="'Table 3.5.6'!A1" display="IRB approach – Credit risk exposures by exposure class and PD range (EU CR6)" xr:uid="{EDD7ADA9-797B-46E3-BA49-A149606D210C}"/>
    <hyperlink ref="B7" location="'Table 3.5.4'!A1" display="Standardised approach (EU CR5)" xr:uid="{13A0A74F-CA73-422D-9253-DAA4CFA709E3}"/>
    <hyperlink ref="B6" location="'Table 3.5.3'!A1" display="Standardised approach – Credit risk exposure and CRM effects (EU CR4)" xr:uid="{756287DC-F869-4CF3-A520-2F8D743B2198}"/>
    <hyperlink ref="B4" location="'Table 3.5.1'!A1" display="Scope of the use of IRB and SA approaches (EU CR6-A)" xr:uid="{791F134D-48C6-4BA9-8B94-0133E4C3C667}"/>
    <hyperlink ref="A4" location="'Table 3.5.1'!A1" display="Table 3.5.1" xr:uid="{A6696FC9-BE8E-4F55-AF34-235B6BF30450}"/>
    <hyperlink ref="A6" location="'Table 3.5.3'!A1" display="Table 3.5.3" xr:uid="{58A9321C-821C-43D7-A035-04C55EBA085F}"/>
    <hyperlink ref="A7" location="'Table 3.5.4'!A1" display="Table 3.5.4" xr:uid="{D50943AA-04A5-4094-8664-6A44E3FCED4D}"/>
    <hyperlink ref="A9" location="'Table 3.5.6'!A1" display="Table 3.5.6" xr:uid="{8BD37771-B24D-4D71-9DFA-CB94323154F4}"/>
    <hyperlink ref="A10" location="'Table 3.5.7'!A1" display="Table 3.5.7" xr:uid="{406225DF-DF37-4167-986A-FE27EF641BCF}"/>
    <hyperlink ref="A11" location="'Table 3.5.8'!A1" display="Table 3.5.8" xr:uid="{934A64DF-161C-4750-BAD9-11C637CCAD0F}"/>
    <hyperlink ref="A12" location="'Table 3.5.9'!A1" display="Table 3.5.9" xr:uid="{63206DB4-B078-4862-84C7-DE6E223292DC}"/>
    <hyperlink ref="A13" location="'Table 3.5.10'!A1" display="Table 3.5.10" xr:uid="{8067D2FD-96AC-4D7F-9105-7E3726314AEB}"/>
  </hyperlinks>
  <pageMargins left="0.7" right="0.7" top="0.75" bottom="0.75" header="0.3" footer="0.3"/>
  <pageSetup paperSize="9" scale="57" orientation="landscape"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E4A851-E793-470A-B9F7-37B56EBD92BE}">
  <dimension ref="A1:H24"/>
  <sheetViews>
    <sheetView zoomScaleNormal="100" workbookViewId="0"/>
  </sheetViews>
  <sheetFormatPr defaultColWidth="8.125" defaultRowHeight="14.25"/>
  <cols>
    <col min="1" max="1" width="6.5" customWidth="1"/>
    <col min="2" max="2" width="54.75" customWidth="1"/>
    <col min="3" max="3" width="22.75" style="1" customWidth="1"/>
    <col min="4" max="7" width="20.5" style="1" customWidth="1"/>
  </cols>
  <sheetData>
    <row r="1" spans="1:8" ht="20.25">
      <c r="A1" s="3" t="s">
        <v>86</v>
      </c>
    </row>
    <row r="2" spans="1:8" ht="15">
      <c r="A2" s="29" t="s">
        <v>200</v>
      </c>
      <c r="B2" s="150"/>
      <c r="D2" s="5"/>
      <c r="E2" s="5"/>
      <c r="F2" s="5"/>
      <c r="G2" s="5"/>
      <c r="H2" s="29"/>
    </row>
    <row r="3" spans="1:8" ht="15">
      <c r="A3" s="29" t="s">
        <v>196</v>
      </c>
    </row>
    <row r="4" spans="1:8" ht="15">
      <c r="A4" s="368"/>
      <c r="C4" s="617"/>
      <c r="D4" s="617"/>
      <c r="E4" s="617"/>
    </row>
    <row r="5" spans="1:8" ht="90">
      <c r="A5" s="351"/>
      <c r="B5" s="351"/>
      <c r="C5" s="110" t="s">
        <v>935</v>
      </c>
      <c r="D5" s="110" t="s">
        <v>936</v>
      </c>
      <c r="E5" s="110" t="s">
        <v>937</v>
      </c>
      <c r="F5" s="110" t="s">
        <v>938</v>
      </c>
      <c r="G5" s="110" t="s">
        <v>939</v>
      </c>
    </row>
    <row r="6" spans="1:8">
      <c r="A6" s="351"/>
      <c r="B6" s="351"/>
      <c r="C6" s="46" t="s">
        <v>197</v>
      </c>
      <c r="D6" s="46" t="s">
        <v>531</v>
      </c>
      <c r="E6" s="46" t="s">
        <v>198</v>
      </c>
      <c r="F6" s="46" t="s">
        <v>940</v>
      </c>
      <c r="G6" s="46" t="s">
        <v>940</v>
      </c>
    </row>
    <row r="7" spans="1:8">
      <c r="A7" s="35">
        <v>1</v>
      </c>
      <c r="B7" s="36" t="s">
        <v>941</v>
      </c>
      <c r="C7" s="369">
        <v>0</v>
      </c>
      <c r="D7" s="369">
        <v>921.25462000000005</v>
      </c>
      <c r="E7" s="370">
        <v>1</v>
      </c>
      <c r="F7" s="370">
        <v>0</v>
      </c>
      <c r="G7" s="370">
        <v>0</v>
      </c>
    </row>
    <row r="8" spans="1:8">
      <c r="A8" s="35">
        <v>1.1000000000000001</v>
      </c>
      <c r="B8" s="47" t="s">
        <v>942</v>
      </c>
      <c r="C8" s="371"/>
      <c r="D8" s="369">
        <v>84.170730000000006</v>
      </c>
      <c r="E8" s="370">
        <v>1</v>
      </c>
      <c r="F8" s="370">
        <v>0</v>
      </c>
      <c r="G8" s="370">
        <v>0</v>
      </c>
    </row>
    <row r="9" spans="1:8">
      <c r="A9" s="35">
        <v>1.2</v>
      </c>
      <c r="B9" s="47" t="s">
        <v>943</v>
      </c>
      <c r="C9" s="371"/>
      <c r="D9" s="369">
        <v>0</v>
      </c>
      <c r="E9" s="370">
        <v>1</v>
      </c>
      <c r="F9" s="370">
        <v>0</v>
      </c>
      <c r="G9" s="370">
        <v>0</v>
      </c>
    </row>
    <row r="10" spans="1:8">
      <c r="A10" s="35">
        <v>2</v>
      </c>
      <c r="B10" s="36" t="s">
        <v>785</v>
      </c>
      <c r="C10" s="369">
        <v>0</v>
      </c>
      <c r="D10" s="369">
        <v>1321.23333</v>
      </c>
      <c r="E10" s="370">
        <v>1</v>
      </c>
      <c r="F10" s="370">
        <v>0</v>
      </c>
      <c r="G10" s="370">
        <v>0</v>
      </c>
    </row>
    <row r="11" spans="1:8">
      <c r="A11" s="35">
        <v>3</v>
      </c>
      <c r="B11" s="36" t="s">
        <v>788</v>
      </c>
      <c r="C11" s="369">
        <v>1971.70271</v>
      </c>
      <c r="D11" s="369">
        <v>2792.7589899999998</v>
      </c>
      <c r="E11" s="370">
        <v>0.29820000000000002</v>
      </c>
      <c r="F11" s="370">
        <v>0</v>
      </c>
      <c r="G11" s="370">
        <v>0.70179999999999998</v>
      </c>
    </row>
    <row r="12" spans="1:8" ht="28.5">
      <c r="A12" s="35">
        <v>3.1</v>
      </c>
      <c r="B12" s="47" t="s">
        <v>944</v>
      </c>
      <c r="C12" s="371"/>
      <c r="D12" s="369">
        <v>0</v>
      </c>
      <c r="E12" s="370">
        <v>0</v>
      </c>
      <c r="F12" s="370">
        <v>0</v>
      </c>
      <c r="G12" s="370">
        <v>1</v>
      </c>
    </row>
    <row r="13" spans="1:8" ht="28.5">
      <c r="A13" s="35">
        <v>3.2</v>
      </c>
      <c r="B13" s="47" t="s">
        <v>945</v>
      </c>
      <c r="C13" s="371"/>
      <c r="D13" s="369">
        <v>0</v>
      </c>
      <c r="E13" s="370">
        <v>0</v>
      </c>
      <c r="F13" s="370">
        <v>0</v>
      </c>
      <c r="G13" s="370">
        <v>1</v>
      </c>
    </row>
    <row r="14" spans="1:8">
      <c r="A14" s="35">
        <v>4</v>
      </c>
      <c r="B14" s="36" t="s">
        <v>946</v>
      </c>
      <c r="C14" s="372">
        <v>4961.8377899999996</v>
      </c>
      <c r="D14" s="372">
        <v>5306.3717399999996</v>
      </c>
      <c r="E14" s="373">
        <v>2.87E-2</v>
      </c>
      <c r="F14" s="373">
        <v>4.0500000000000001E-2</v>
      </c>
      <c r="G14" s="373">
        <v>0.93079999999999996</v>
      </c>
    </row>
    <row r="15" spans="1:8">
      <c r="A15" s="35">
        <v>4.0999999999999996</v>
      </c>
      <c r="B15" s="40" t="s">
        <v>947</v>
      </c>
      <c r="C15" s="371"/>
      <c r="D15" s="372">
        <v>140.21562</v>
      </c>
      <c r="E15" s="373">
        <v>0.26550000000000001</v>
      </c>
      <c r="F15" s="373">
        <v>0</v>
      </c>
      <c r="G15" s="373">
        <v>0.73450000000000004</v>
      </c>
    </row>
    <row r="16" spans="1:8">
      <c r="A16" s="35">
        <v>4.2</v>
      </c>
      <c r="B16" s="40" t="s">
        <v>948</v>
      </c>
      <c r="C16" s="371"/>
      <c r="D16" s="372">
        <v>4581.8004700000001</v>
      </c>
      <c r="E16" s="373">
        <v>1E-4</v>
      </c>
      <c r="F16" s="373">
        <v>0</v>
      </c>
      <c r="G16" s="373">
        <v>0.99990000000000001</v>
      </c>
    </row>
    <row r="17" spans="1:7">
      <c r="A17" s="35">
        <v>4.3</v>
      </c>
      <c r="B17" s="40" t="s">
        <v>949</v>
      </c>
      <c r="C17" s="371"/>
      <c r="D17" s="372">
        <v>0</v>
      </c>
      <c r="E17" s="373">
        <v>0</v>
      </c>
      <c r="F17" s="373">
        <v>0</v>
      </c>
      <c r="G17" s="373">
        <v>1</v>
      </c>
    </row>
    <row r="18" spans="1:7">
      <c r="A18" s="35">
        <v>4.4000000000000004</v>
      </c>
      <c r="B18" s="40" t="s">
        <v>950</v>
      </c>
      <c r="C18" s="371"/>
      <c r="D18" s="372">
        <v>149.48085</v>
      </c>
      <c r="E18" s="373">
        <v>0.88400000000000001</v>
      </c>
      <c r="F18" s="373">
        <v>1E-4</v>
      </c>
      <c r="G18" s="373">
        <v>0.1159</v>
      </c>
    </row>
    <row r="19" spans="1:7">
      <c r="A19" s="35">
        <v>4.5</v>
      </c>
      <c r="B19" s="40" t="s">
        <v>951</v>
      </c>
      <c r="C19" s="371"/>
      <c r="D19" s="372">
        <v>434.87479999999999</v>
      </c>
      <c r="E19" s="373">
        <v>0</v>
      </c>
      <c r="F19" s="373">
        <v>0.49359999999999998</v>
      </c>
      <c r="G19" s="373">
        <v>0.50639999999999996</v>
      </c>
    </row>
    <row r="20" spans="1:7">
      <c r="A20" s="35">
        <v>5</v>
      </c>
      <c r="B20" s="36" t="s">
        <v>952</v>
      </c>
      <c r="C20" s="372">
        <v>0</v>
      </c>
      <c r="D20" s="372">
        <v>55.24436</v>
      </c>
      <c r="E20" s="373">
        <v>0</v>
      </c>
      <c r="F20" s="373">
        <v>0</v>
      </c>
      <c r="G20" s="373">
        <v>1</v>
      </c>
    </row>
    <row r="21" spans="1:7">
      <c r="A21" s="35">
        <v>6</v>
      </c>
      <c r="B21" s="36" t="s">
        <v>953</v>
      </c>
      <c r="C21" s="372">
        <v>0</v>
      </c>
      <c r="D21" s="372">
        <v>255.02753000000001</v>
      </c>
      <c r="E21" s="373">
        <v>1</v>
      </c>
      <c r="F21" s="373">
        <v>0</v>
      </c>
      <c r="G21" s="373">
        <v>0</v>
      </c>
    </row>
    <row r="22" spans="1:7" ht="15">
      <c r="A22" s="35">
        <v>7</v>
      </c>
      <c r="B22" s="350" t="s">
        <v>954</v>
      </c>
      <c r="C22" s="372">
        <v>6933.5405000000001</v>
      </c>
      <c r="D22" s="372">
        <v>10651.89057</v>
      </c>
      <c r="E22" s="373">
        <v>0.32700000000000001</v>
      </c>
      <c r="F22" s="373">
        <v>2.0199999999999999E-2</v>
      </c>
      <c r="G22" s="373">
        <v>0.65290000000000004</v>
      </c>
    </row>
    <row r="24" spans="1:7" ht="31.9" customHeight="1">
      <c r="A24" s="746" t="s">
        <v>955</v>
      </c>
      <c r="B24" s="746"/>
      <c r="C24" s="746"/>
      <c r="D24" s="746"/>
      <c r="E24" s="746"/>
      <c r="F24" s="746"/>
      <c r="G24" s="746"/>
    </row>
  </sheetData>
  <mergeCells count="1">
    <mergeCell ref="A24:G24"/>
  </mergeCells>
  <pageMargins left="0.7" right="0.7" top="0.75" bottom="0.75" header="0.3" footer="0.3"/>
  <pageSetup paperSize="9" scale="72"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27D49-CFD8-4137-B6EB-C07064CDA8ED}">
  <dimension ref="A1:I52"/>
  <sheetViews>
    <sheetView zoomScaleNormal="100" workbookViewId="0"/>
  </sheetViews>
  <sheetFormatPr defaultColWidth="10.125" defaultRowHeight="14.25"/>
  <cols>
    <col min="1" max="1" width="4" customWidth="1"/>
    <col min="2" max="2" width="50.5" customWidth="1"/>
    <col min="3" max="8" width="23.375" customWidth="1"/>
  </cols>
  <sheetData>
    <row r="1" spans="1:9" ht="20.25">
      <c r="A1" s="26" t="s">
        <v>90</v>
      </c>
    </row>
    <row r="2" spans="1:9" ht="15">
      <c r="A2" s="29" t="s">
        <v>200</v>
      </c>
    </row>
    <row r="3" spans="1:9" ht="15">
      <c r="A3" s="29" t="s">
        <v>196</v>
      </c>
    </row>
    <row r="5" spans="1:9" s="374" customFormat="1" ht="15">
      <c r="B5" s="856" t="s">
        <v>956</v>
      </c>
      <c r="C5" s="857" t="s">
        <v>957</v>
      </c>
      <c r="D5" s="856"/>
      <c r="E5" s="858" t="s">
        <v>958</v>
      </c>
      <c r="F5" s="857"/>
      <c r="G5" s="859" t="s">
        <v>959</v>
      </c>
      <c r="H5" s="860"/>
    </row>
    <row r="6" spans="1:9" s="374" customFormat="1" ht="30">
      <c r="A6" s="368"/>
      <c r="B6" s="856"/>
      <c r="C6" s="375" t="s">
        <v>960</v>
      </c>
      <c r="D6" s="376" t="s">
        <v>961</v>
      </c>
      <c r="E6" s="375" t="s">
        <v>960</v>
      </c>
      <c r="F6" s="375" t="s">
        <v>961</v>
      </c>
      <c r="G6" s="110" t="s">
        <v>962</v>
      </c>
      <c r="H6" s="110" t="s">
        <v>963</v>
      </c>
    </row>
    <row r="7" spans="1:9" s="379" customFormat="1" ht="15">
      <c r="A7" s="368"/>
      <c r="B7" s="856"/>
      <c r="C7" s="377" t="s">
        <v>197</v>
      </c>
      <c r="D7" s="378" t="s">
        <v>531</v>
      </c>
      <c r="E7" s="378" t="s">
        <v>198</v>
      </c>
      <c r="F7" s="378" t="s">
        <v>573</v>
      </c>
      <c r="G7" s="378" t="s">
        <v>199</v>
      </c>
      <c r="H7" s="378" t="s">
        <v>574</v>
      </c>
      <c r="I7" s="52"/>
    </row>
    <row r="8" spans="1:9" s="52" customFormat="1">
      <c r="A8" s="193">
        <v>1</v>
      </c>
      <c r="B8" s="176" t="s">
        <v>964</v>
      </c>
      <c r="C8" s="380">
        <v>811.76943000000006</v>
      </c>
      <c r="D8" s="380">
        <v>0</v>
      </c>
      <c r="E8" s="380">
        <v>855.74449000000004</v>
      </c>
      <c r="F8" s="380">
        <v>2.96299</v>
      </c>
      <c r="G8" s="380">
        <v>0</v>
      </c>
      <c r="H8" s="381">
        <v>0</v>
      </c>
    </row>
    <row r="9" spans="1:9" s="52" customFormat="1">
      <c r="A9" s="193">
        <v>2</v>
      </c>
      <c r="B9" s="41" t="s">
        <v>965</v>
      </c>
      <c r="C9" s="380">
        <v>82.627210000000005</v>
      </c>
      <c r="D9" s="380">
        <v>3.0986199999999999</v>
      </c>
      <c r="E9" s="380">
        <v>82.627210000000005</v>
      </c>
      <c r="F9" s="380">
        <v>1.5435300000000001</v>
      </c>
      <c r="G9" s="380">
        <v>0.29271000000000003</v>
      </c>
      <c r="H9" s="381">
        <v>3.5000000000000001E-3</v>
      </c>
    </row>
    <row r="10" spans="1:9" s="52" customFormat="1">
      <c r="A10" s="193">
        <v>3</v>
      </c>
      <c r="B10" s="41" t="s">
        <v>966</v>
      </c>
      <c r="C10" s="380">
        <v>0</v>
      </c>
      <c r="D10" s="380">
        <v>0</v>
      </c>
      <c r="E10" s="380">
        <v>0</v>
      </c>
      <c r="F10" s="380">
        <v>0</v>
      </c>
      <c r="G10" s="380">
        <v>0</v>
      </c>
      <c r="H10" s="381">
        <v>0</v>
      </c>
    </row>
    <row r="11" spans="1:9" s="52" customFormat="1">
      <c r="A11" s="193">
        <v>4</v>
      </c>
      <c r="B11" s="41" t="s">
        <v>967</v>
      </c>
      <c r="C11" s="380">
        <v>0</v>
      </c>
      <c r="D11" s="380">
        <v>0</v>
      </c>
      <c r="E11" s="380">
        <v>37.764670000000002</v>
      </c>
      <c r="F11" s="380">
        <v>4.1630700000000003</v>
      </c>
      <c r="G11" s="380">
        <v>0</v>
      </c>
      <c r="H11" s="381">
        <v>0</v>
      </c>
    </row>
    <row r="12" spans="1:9" s="52" customFormat="1">
      <c r="A12" s="193">
        <v>5</v>
      </c>
      <c r="B12" s="41" t="s">
        <v>968</v>
      </c>
      <c r="C12" s="380">
        <v>25.31446</v>
      </c>
      <c r="D12" s="380">
        <v>0</v>
      </c>
      <c r="E12" s="380">
        <v>25.31446</v>
      </c>
      <c r="F12" s="380">
        <v>0</v>
      </c>
      <c r="G12" s="380">
        <v>0</v>
      </c>
      <c r="H12" s="381">
        <v>0</v>
      </c>
    </row>
    <row r="13" spans="1:9" s="52" customFormat="1">
      <c r="A13" s="193">
        <v>6</v>
      </c>
      <c r="B13" s="41" t="s">
        <v>785</v>
      </c>
      <c r="C13" s="380">
        <v>270.60865000000001</v>
      </c>
      <c r="D13" s="380">
        <v>6.0525900000000004</v>
      </c>
      <c r="E13" s="380">
        <v>270.60865000000001</v>
      </c>
      <c r="F13" s="380">
        <v>3.0262899999999999</v>
      </c>
      <c r="G13" s="380">
        <v>55.626629999999999</v>
      </c>
      <c r="H13" s="381">
        <v>0.20330000000000001</v>
      </c>
    </row>
    <row r="14" spans="1:9" s="52" customFormat="1">
      <c r="A14" s="193">
        <v>7</v>
      </c>
      <c r="B14" s="41" t="s">
        <v>788</v>
      </c>
      <c r="C14" s="380">
        <v>80.811220000000006</v>
      </c>
      <c r="D14" s="380">
        <v>27.143450000000001</v>
      </c>
      <c r="E14" s="380">
        <v>22.48565</v>
      </c>
      <c r="F14" s="380">
        <v>8.0395400000000006</v>
      </c>
      <c r="G14" s="380">
        <v>28.833780000000001</v>
      </c>
      <c r="H14" s="381">
        <v>0.9446</v>
      </c>
    </row>
    <row r="15" spans="1:9" s="52" customFormat="1">
      <c r="A15" s="193">
        <v>8</v>
      </c>
      <c r="B15" s="41" t="s">
        <v>946</v>
      </c>
      <c r="C15" s="380">
        <v>288.62297000000001</v>
      </c>
      <c r="D15" s="380">
        <v>296.45155999999997</v>
      </c>
      <c r="E15" s="380">
        <v>287.79437000000001</v>
      </c>
      <c r="F15" s="380">
        <v>4.64595</v>
      </c>
      <c r="G15" s="380">
        <v>197.93764999999999</v>
      </c>
      <c r="H15" s="381">
        <v>0.67679999999999996</v>
      </c>
    </row>
    <row r="16" spans="1:9" s="52" customFormat="1">
      <c r="A16" s="193">
        <v>9</v>
      </c>
      <c r="B16" s="41" t="s">
        <v>969</v>
      </c>
      <c r="C16" s="380">
        <v>870.83903999999995</v>
      </c>
      <c r="D16" s="380">
        <v>25.07161</v>
      </c>
      <c r="E16" s="380">
        <v>870.83903999999995</v>
      </c>
      <c r="F16" s="380">
        <v>13.0916</v>
      </c>
      <c r="G16" s="380">
        <v>259.86045000000001</v>
      </c>
      <c r="H16" s="381">
        <v>0.29399999999999998</v>
      </c>
    </row>
    <row r="17" spans="1:9" s="52" customFormat="1">
      <c r="A17" s="193">
        <v>10</v>
      </c>
      <c r="B17" s="41" t="s">
        <v>790</v>
      </c>
      <c r="C17" s="380">
        <v>3.5940599999999998</v>
      </c>
      <c r="D17" s="380">
        <v>0.59279000000000004</v>
      </c>
      <c r="E17" s="380">
        <v>3.5940599999999998</v>
      </c>
      <c r="F17" s="380">
        <v>0.18626999999999999</v>
      </c>
      <c r="G17" s="380">
        <v>4.5800200000000002</v>
      </c>
      <c r="H17" s="381">
        <v>1.2115</v>
      </c>
    </row>
    <row r="18" spans="1:9" s="52" customFormat="1">
      <c r="A18" s="193">
        <v>11</v>
      </c>
      <c r="B18" s="41" t="s">
        <v>970</v>
      </c>
      <c r="C18" s="380">
        <v>0</v>
      </c>
      <c r="D18" s="380">
        <v>0</v>
      </c>
      <c r="E18" s="380">
        <v>0</v>
      </c>
      <c r="F18" s="380">
        <v>0</v>
      </c>
      <c r="G18" s="380">
        <v>0</v>
      </c>
      <c r="H18" s="381">
        <v>0</v>
      </c>
    </row>
    <row r="19" spans="1:9" s="52" customFormat="1">
      <c r="A19" s="193">
        <v>12</v>
      </c>
      <c r="B19" s="41" t="s">
        <v>780</v>
      </c>
      <c r="C19" s="380">
        <v>961.01337000000001</v>
      </c>
      <c r="D19" s="380">
        <v>0</v>
      </c>
      <c r="E19" s="380">
        <v>961.01337000000001</v>
      </c>
      <c r="F19" s="380">
        <v>0</v>
      </c>
      <c r="G19" s="380">
        <v>96.756969999999995</v>
      </c>
      <c r="H19" s="381">
        <v>0.1007</v>
      </c>
    </row>
    <row r="20" spans="1:9" s="52" customFormat="1" ht="28.5">
      <c r="A20" s="193">
        <v>13</v>
      </c>
      <c r="B20" s="41" t="s">
        <v>971</v>
      </c>
      <c r="C20" s="380">
        <v>0</v>
      </c>
      <c r="D20" s="380">
        <v>0</v>
      </c>
      <c r="E20" s="380">
        <v>0</v>
      </c>
      <c r="F20" s="380">
        <v>0</v>
      </c>
      <c r="G20" s="380">
        <v>0</v>
      </c>
      <c r="H20" s="381">
        <v>0</v>
      </c>
    </row>
    <row r="21" spans="1:9" s="52" customFormat="1">
      <c r="A21" s="193">
        <v>14</v>
      </c>
      <c r="B21" s="41" t="s">
        <v>972</v>
      </c>
      <c r="C21" s="380">
        <v>0</v>
      </c>
      <c r="D21" s="380">
        <v>0</v>
      </c>
      <c r="E21" s="380">
        <v>0</v>
      </c>
      <c r="F21" s="380">
        <v>0</v>
      </c>
      <c r="G21" s="380">
        <v>0</v>
      </c>
      <c r="H21" s="381">
        <v>0</v>
      </c>
    </row>
    <row r="22" spans="1:9" s="52" customFormat="1">
      <c r="A22" s="193">
        <v>15</v>
      </c>
      <c r="B22" s="41" t="s">
        <v>952</v>
      </c>
      <c r="C22" s="380">
        <v>0</v>
      </c>
      <c r="D22" s="380">
        <v>0</v>
      </c>
      <c r="E22" s="380">
        <v>0</v>
      </c>
      <c r="F22" s="380">
        <v>0</v>
      </c>
      <c r="G22" s="380">
        <v>0</v>
      </c>
      <c r="H22" s="381">
        <v>0</v>
      </c>
    </row>
    <row r="23" spans="1:9" s="52" customFormat="1">
      <c r="A23" s="193">
        <v>16</v>
      </c>
      <c r="B23" s="41" t="s">
        <v>973</v>
      </c>
      <c r="C23" s="380">
        <v>105.27375000000001</v>
      </c>
      <c r="D23" s="380">
        <v>0</v>
      </c>
      <c r="E23" s="380">
        <v>105.27375000000001</v>
      </c>
      <c r="F23" s="380">
        <v>0</v>
      </c>
      <c r="G23" s="380">
        <v>83.572109999999995</v>
      </c>
      <c r="H23" s="381">
        <v>0.79390000000000005</v>
      </c>
    </row>
    <row r="24" spans="1:9" s="52" customFormat="1" ht="15">
      <c r="A24" s="382">
        <v>17</v>
      </c>
      <c r="B24" s="383" t="s">
        <v>974</v>
      </c>
      <c r="C24" s="380">
        <v>3500.4741600000002</v>
      </c>
      <c r="D24" s="380">
        <v>358.41063000000003</v>
      </c>
      <c r="E24" s="380">
        <v>3523.0597200000002</v>
      </c>
      <c r="F24" s="380">
        <v>37.659239999999997</v>
      </c>
      <c r="G24" s="380">
        <v>727.46031000000005</v>
      </c>
      <c r="H24" s="381">
        <v>0.20430000000000001</v>
      </c>
    </row>
    <row r="25" spans="1:9" s="52" customFormat="1"/>
    <row r="26" spans="1:9" ht="15">
      <c r="A26" s="29" t="s">
        <v>202</v>
      </c>
    </row>
    <row r="27" spans="1:9" ht="15">
      <c r="A27" s="29" t="s">
        <v>196</v>
      </c>
    </row>
    <row r="29" spans="1:9" s="374" customFormat="1" ht="15">
      <c r="B29" s="856" t="s">
        <v>956</v>
      </c>
      <c r="C29" s="857" t="s">
        <v>957</v>
      </c>
      <c r="D29" s="856"/>
      <c r="E29" s="858" t="s">
        <v>958</v>
      </c>
      <c r="F29" s="857"/>
      <c r="G29" s="859" t="s">
        <v>959</v>
      </c>
      <c r="H29" s="860"/>
    </row>
    <row r="30" spans="1:9" s="374" customFormat="1" ht="30">
      <c r="A30" s="368"/>
      <c r="B30" s="856"/>
      <c r="C30" s="375" t="s">
        <v>960</v>
      </c>
      <c r="D30" s="376" t="s">
        <v>961</v>
      </c>
      <c r="E30" s="375" t="s">
        <v>960</v>
      </c>
      <c r="F30" s="375" t="s">
        <v>961</v>
      </c>
      <c r="G30" s="110" t="s">
        <v>962</v>
      </c>
      <c r="H30" s="110" t="s">
        <v>963</v>
      </c>
    </row>
    <row r="31" spans="1:9" s="379" customFormat="1" ht="15">
      <c r="A31" s="368"/>
      <c r="B31" s="856"/>
      <c r="C31" s="377" t="s">
        <v>197</v>
      </c>
      <c r="D31" s="378" t="s">
        <v>531</v>
      </c>
      <c r="E31" s="378" t="s">
        <v>198</v>
      </c>
      <c r="F31" s="378" t="s">
        <v>573</v>
      </c>
      <c r="G31" s="378" t="s">
        <v>199</v>
      </c>
      <c r="H31" s="378" t="s">
        <v>574</v>
      </c>
      <c r="I31" s="52"/>
    </row>
    <row r="32" spans="1:9" s="52" customFormat="1">
      <c r="A32" s="193">
        <v>1</v>
      </c>
      <c r="B32" s="176" t="s">
        <v>964</v>
      </c>
      <c r="C32" s="380">
        <v>1429.64904</v>
      </c>
      <c r="D32" s="380">
        <v>0</v>
      </c>
      <c r="E32" s="380">
        <v>1475.90735</v>
      </c>
      <c r="F32" s="380">
        <v>2.36625</v>
      </c>
      <c r="G32" s="380">
        <v>0</v>
      </c>
      <c r="H32" s="381">
        <v>0</v>
      </c>
    </row>
    <row r="33" spans="1:8" s="52" customFormat="1">
      <c r="A33" s="193">
        <v>2</v>
      </c>
      <c r="B33" s="41" t="s">
        <v>965</v>
      </c>
      <c r="C33" s="380">
        <v>171.66378</v>
      </c>
      <c r="D33" s="380">
        <v>3.0545599999999999</v>
      </c>
      <c r="E33" s="380">
        <v>171.66378</v>
      </c>
      <c r="F33" s="380">
        <v>1.5343</v>
      </c>
      <c r="G33" s="380">
        <v>0.28112999999999999</v>
      </c>
      <c r="H33" s="381">
        <v>1.6000000000000001E-3</v>
      </c>
    </row>
    <row r="34" spans="1:8" s="52" customFormat="1">
      <c r="A34" s="193">
        <v>3</v>
      </c>
      <c r="B34" s="41" t="s">
        <v>966</v>
      </c>
      <c r="C34" s="380">
        <v>0</v>
      </c>
      <c r="D34" s="380">
        <v>0</v>
      </c>
      <c r="E34" s="380">
        <v>0</v>
      </c>
      <c r="F34" s="380">
        <v>0</v>
      </c>
      <c r="G34" s="380">
        <v>0</v>
      </c>
      <c r="H34" s="381">
        <v>0</v>
      </c>
    </row>
    <row r="35" spans="1:8" s="52" customFormat="1">
      <c r="A35" s="193">
        <v>4</v>
      </c>
      <c r="B35" s="41" t="s">
        <v>967</v>
      </c>
      <c r="C35" s="380">
        <v>0</v>
      </c>
      <c r="D35" s="380">
        <v>0</v>
      </c>
      <c r="E35" s="380">
        <v>42.268590000000003</v>
      </c>
      <c r="F35" s="380">
        <v>7.3535000000000004</v>
      </c>
      <c r="G35" s="380">
        <v>0</v>
      </c>
      <c r="H35" s="381">
        <v>0</v>
      </c>
    </row>
    <row r="36" spans="1:8" s="52" customFormat="1">
      <c r="A36" s="193">
        <v>5</v>
      </c>
      <c r="B36" s="41" t="s">
        <v>968</v>
      </c>
      <c r="C36" s="380">
        <v>24.970960000000002</v>
      </c>
      <c r="D36" s="380">
        <v>0</v>
      </c>
      <c r="E36" s="380">
        <v>24.970960000000002</v>
      </c>
      <c r="F36" s="380">
        <v>0</v>
      </c>
      <c r="G36" s="380">
        <v>0</v>
      </c>
      <c r="H36" s="381">
        <v>0</v>
      </c>
    </row>
    <row r="37" spans="1:8" s="52" customFormat="1">
      <c r="A37" s="193">
        <v>6</v>
      </c>
      <c r="B37" s="41" t="s">
        <v>785</v>
      </c>
      <c r="C37" s="380">
        <v>273.35343</v>
      </c>
      <c r="D37" s="380">
        <v>6.0452000000000004</v>
      </c>
      <c r="E37" s="380">
        <v>273.35343</v>
      </c>
      <c r="F37" s="380">
        <v>3.0226000000000002</v>
      </c>
      <c r="G37" s="380">
        <v>56.17521</v>
      </c>
      <c r="H37" s="381">
        <v>0.20330000000000001</v>
      </c>
    </row>
    <row r="38" spans="1:8" s="52" customFormat="1">
      <c r="A38" s="193">
        <v>7</v>
      </c>
      <c r="B38" s="41" t="s">
        <v>788</v>
      </c>
      <c r="C38" s="380">
        <v>68.528120000000001</v>
      </c>
      <c r="D38" s="380">
        <v>16.081630000000001</v>
      </c>
      <c r="E38" s="380">
        <v>29.145219999999998</v>
      </c>
      <c r="F38" s="380">
        <v>4.0075099999999999</v>
      </c>
      <c r="G38" s="380">
        <v>29.122060000000001</v>
      </c>
      <c r="H38" s="381">
        <v>0.87839999999999996</v>
      </c>
    </row>
    <row r="39" spans="1:8" s="52" customFormat="1">
      <c r="A39" s="193">
        <v>8</v>
      </c>
      <c r="B39" s="41" t="s">
        <v>946</v>
      </c>
      <c r="C39" s="380">
        <v>152.64340999999999</v>
      </c>
      <c r="D39" s="380">
        <v>230.54420999999999</v>
      </c>
      <c r="E39" s="380">
        <v>151.88822999999999</v>
      </c>
      <c r="F39" s="380">
        <v>8.5076199999999993</v>
      </c>
      <c r="G39" s="380">
        <v>109.69842</v>
      </c>
      <c r="H39" s="381">
        <v>0.68389999999999995</v>
      </c>
    </row>
    <row r="40" spans="1:8" s="52" customFormat="1">
      <c r="A40" s="193">
        <v>9</v>
      </c>
      <c r="B40" s="41" t="s">
        <v>969</v>
      </c>
      <c r="C40" s="380">
        <v>763.83966999999996</v>
      </c>
      <c r="D40" s="380">
        <v>33.381230000000002</v>
      </c>
      <c r="E40" s="380">
        <v>763.83966999999996</v>
      </c>
      <c r="F40" s="380">
        <v>17.348710000000001</v>
      </c>
      <c r="G40" s="380">
        <v>238.46702999999999</v>
      </c>
      <c r="H40" s="381">
        <v>0.30530000000000002</v>
      </c>
    </row>
    <row r="41" spans="1:8" s="52" customFormat="1">
      <c r="A41" s="193">
        <v>10</v>
      </c>
      <c r="B41" s="41" t="s">
        <v>790</v>
      </c>
      <c r="C41" s="380">
        <v>6.0421899999999997</v>
      </c>
      <c r="D41" s="380">
        <v>0.55767999999999995</v>
      </c>
      <c r="E41" s="380">
        <v>6.0421899999999997</v>
      </c>
      <c r="F41" s="380">
        <v>0.10983</v>
      </c>
      <c r="G41" s="380">
        <v>6.7367900000000001</v>
      </c>
      <c r="H41" s="381">
        <v>1.0951</v>
      </c>
    </row>
    <row r="42" spans="1:8" s="52" customFormat="1">
      <c r="A42" s="193">
        <v>11</v>
      </c>
      <c r="B42" s="41" t="s">
        <v>970</v>
      </c>
      <c r="C42" s="380">
        <v>0</v>
      </c>
      <c r="D42" s="380">
        <v>0</v>
      </c>
      <c r="E42" s="380">
        <v>0</v>
      </c>
      <c r="F42" s="380">
        <v>0</v>
      </c>
      <c r="G42" s="380">
        <v>0</v>
      </c>
      <c r="H42" s="381">
        <v>0</v>
      </c>
    </row>
    <row r="43" spans="1:8" s="52" customFormat="1">
      <c r="A43" s="193">
        <v>12</v>
      </c>
      <c r="B43" s="41" t="s">
        <v>780</v>
      </c>
      <c r="C43" s="380">
        <v>853.72666000000004</v>
      </c>
      <c r="D43" s="380">
        <v>0</v>
      </c>
      <c r="E43" s="380">
        <v>853.72666000000004</v>
      </c>
      <c r="F43" s="380">
        <v>0</v>
      </c>
      <c r="G43" s="380">
        <v>90.323239999999998</v>
      </c>
      <c r="H43" s="381">
        <v>0.10580000000000001</v>
      </c>
    </row>
    <row r="44" spans="1:8" s="52" customFormat="1" ht="28.5">
      <c r="A44" s="193">
        <v>13</v>
      </c>
      <c r="B44" s="41" t="s">
        <v>971</v>
      </c>
      <c r="C44" s="380">
        <v>0</v>
      </c>
      <c r="D44" s="380">
        <v>0</v>
      </c>
      <c r="E44" s="380">
        <v>0</v>
      </c>
      <c r="F44" s="380">
        <v>0</v>
      </c>
      <c r="G44" s="380">
        <v>0</v>
      </c>
      <c r="H44" s="381">
        <v>0</v>
      </c>
    </row>
    <row r="45" spans="1:8" s="52" customFormat="1">
      <c r="A45" s="193">
        <v>14</v>
      </c>
      <c r="B45" s="41" t="s">
        <v>972</v>
      </c>
      <c r="C45" s="380">
        <v>0</v>
      </c>
      <c r="D45" s="380">
        <v>0</v>
      </c>
      <c r="E45" s="380">
        <v>0</v>
      </c>
      <c r="F45" s="380">
        <v>0</v>
      </c>
      <c r="G45" s="380">
        <v>0</v>
      </c>
      <c r="H45" s="381">
        <v>0</v>
      </c>
    </row>
    <row r="46" spans="1:8" s="52" customFormat="1">
      <c r="A46" s="193">
        <v>15</v>
      </c>
      <c r="B46" s="41" t="s">
        <v>952</v>
      </c>
      <c r="C46" s="380">
        <v>0</v>
      </c>
      <c r="D46" s="380">
        <v>0</v>
      </c>
      <c r="E46" s="380">
        <v>0</v>
      </c>
      <c r="F46" s="380">
        <v>0</v>
      </c>
      <c r="G46" s="380">
        <v>0</v>
      </c>
      <c r="H46" s="381">
        <v>0</v>
      </c>
    </row>
    <row r="47" spans="1:8" s="52" customFormat="1">
      <c r="A47" s="193">
        <v>16</v>
      </c>
      <c r="B47" s="41" t="s">
        <v>973</v>
      </c>
      <c r="C47" s="380">
        <v>104.31621</v>
      </c>
      <c r="D47" s="380">
        <v>0</v>
      </c>
      <c r="E47" s="380">
        <v>104.31621</v>
      </c>
      <c r="F47" s="380">
        <v>0</v>
      </c>
      <c r="G47" s="380">
        <v>77.031469999999999</v>
      </c>
      <c r="H47" s="381">
        <v>0.73839999999999995</v>
      </c>
    </row>
    <row r="48" spans="1:8" s="52" customFormat="1" ht="15">
      <c r="A48" s="382">
        <v>17</v>
      </c>
      <c r="B48" s="383" t="s">
        <v>974</v>
      </c>
      <c r="C48" s="380">
        <v>3848.7334799999999</v>
      </c>
      <c r="D48" s="380">
        <v>289.66451000000001</v>
      </c>
      <c r="E48" s="380">
        <v>3897.1223</v>
      </c>
      <c r="F48" s="380">
        <v>44.250320000000002</v>
      </c>
      <c r="G48" s="380">
        <v>607.83534999999995</v>
      </c>
      <c r="H48" s="381">
        <v>0.1542</v>
      </c>
    </row>
    <row r="49" spans="1:9" s="52" customFormat="1"/>
    <row r="50" spans="1:9" s="52" customFormat="1">
      <c r="A50" s="746" t="s">
        <v>975</v>
      </c>
      <c r="B50" s="746"/>
      <c r="C50" s="746"/>
      <c r="D50" s="746"/>
      <c r="E50" s="746"/>
      <c r="F50" s="746"/>
      <c r="G50" s="746"/>
    </row>
    <row r="51" spans="1:9" s="52" customFormat="1"/>
    <row r="52" spans="1:9" s="52" customFormat="1" ht="43.9" customHeight="1">
      <c r="A52" s="746" t="s">
        <v>976</v>
      </c>
      <c r="B52" s="746"/>
      <c r="C52" s="746"/>
      <c r="D52" s="746"/>
      <c r="E52" s="746"/>
      <c r="F52" s="746"/>
      <c r="G52" s="746"/>
      <c r="I52" s="374"/>
    </row>
  </sheetData>
  <mergeCells count="10">
    <mergeCell ref="A50:G50"/>
    <mergeCell ref="A52:G52"/>
    <mergeCell ref="B5:B7"/>
    <mergeCell ref="C5:D5"/>
    <mergeCell ref="E5:F5"/>
    <mergeCell ref="G5:H5"/>
    <mergeCell ref="B29:B31"/>
    <mergeCell ref="C29:D29"/>
    <mergeCell ref="E29:F29"/>
    <mergeCell ref="G29:H29"/>
  </mergeCells>
  <pageMargins left="0.7" right="0.7" top="0.75" bottom="0.75" header="0.3" footer="0.3"/>
  <pageSetup paperSize="9" scale="62" orientation="landscape" r:id="rId1"/>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5869F-3E0F-4746-9464-0B2294E88BED}">
  <dimension ref="A1:J135"/>
  <sheetViews>
    <sheetView topLeftCell="A22" zoomScaleNormal="100" workbookViewId="0">
      <selection activeCell="G45" sqref="G45"/>
    </sheetView>
  </sheetViews>
  <sheetFormatPr defaultColWidth="8.375" defaultRowHeight="14.25"/>
  <cols>
    <col min="1" max="1" width="6.75" customWidth="1"/>
    <col min="2" max="2" width="79.75" customWidth="1"/>
    <col min="3" max="5" width="14.75" style="27" customWidth="1"/>
    <col min="7" max="7" width="10.5" bestFit="1" customWidth="1"/>
  </cols>
  <sheetData>
    <row r="1" spans="1:10" ht="30" customHeight="1">
      <c r="A1" s="53" t="s">
        <v>9</v>
      </c>
      <c r="B1" s="53"/>
      <c r="C1" s="54"/>
      <c r="D1" s="54"/>
      <c r="E1" s="54"/>
      <c r="F1" s="55"/>
      <c r="G1" s="55"/>
      <c r="H1" s="55"/>
      <c r="I1" s="55"/>
      <c r="J1" s="55"/>
    </row>
    <row r="2" spans="1:10" ht="15">
      <c r="A2" s="56" t="s">
        <v>196</v>
      </c>
      <c r="B2" s="56"/>
      <c r="C2" s="54"/>
      <c r="D2" s="54"/>
      <c r="E2" s="54"/>
      <c r="F2" s="55"/>
      <c r="G2" s="55"/>
      <c r="H2" s="55"/>
      <c r="I2" s="55"/>
      <c r="J2" s="55"/>
    </row>
    <row r="3" spans="1:10" ht="15">
      <c r="A3" s="56"/>
      <c r="B3" s="55"/>
      <c r="C3" s="54"/>
      <c r="D3" s="54"/>
      <c r="E3" s="54"/>
      <c r="F3" s="55"/>
      <c r="G3" s="55"/>
      <c r="H3" s="55"/>
      <c r="I3" s="55"/>
      <c r="J3" s="55"/>
    </row>
    <row r="4" spans="1:10" ht="15">
      <c r="A4" s="30"/>
      <c r="B4" s="31"/>
      <c r="C4" s="48" t="s">
        <v>197</v>
      </c>
      <c r="D4" s="48" t="s">
        <v>198</v>
      </c>
      <c r="E4" s="48" t="s">
        <v>199</v>
      </c>
      <c r="F4" s="55"/>
      <c r="G4" s="55"/>
      <c r="H4" s="55"/>
      <c r="I4" s="55"/>
      <c r="J4" s="55"/>
    </row>
    <row r="5" spans="1:10">
      <c r="A5" s="33"/>
      <c r="B5" s="34"/>
      <c r="C5" s="48" t="s">
        <v>200</v>
      </c>
      <c r="D5" s="48" t="s">
        <v>201</v>
      </c>
      <c r="E5" s="48" t="s">
        <v>202</v>
      </c>
      <c r="F5" s="55"/>
      <c r="G5" s="55"/>
      <c r="H5" s="55"/>
      <c r="I5" s="55"/>
      <c r="J5" s="55"/>
    </row>
    <row r="6" spans="1:10" ht="13.9" customHeight="1">
      <c r="A6" s="57"/>
      <c r="B6" s="58" t="s">
        <v>203</v>
      </c>
      <c r="C6" s="59"/>
      <c r="D6" s="59"/>
      <c r="E6" s="59"/>
      <c r="F6" s="55"/>
      <c r="G6" s="55"/>
      <c r="H6" s="55"/>
      <c r="I6" s="55"/>
      <c r="J6" s="55"/>
    </row>
    <row r="7" spans="1:10">
      <c r="A7" s="35">
        <v>1</v>
      </c>
      <c r="B7" s="36" t="s">
        <v>204</v>
      </c>
      <c r="C7" s="38">
        <v>385.47109999999998</v>
      </c>
      <c r="D7" s="37">
        <v>351.1</v>
      </c>
      <c r="E7" s="38">
        <v>339.24680000000001</v>
      </c>
      <c r="F7" s="55"/>
      <c r="G7" s="55"/>
      <c r="H7" s="55"/>
      <c r="I7" s="55"/>
      <c r="J7" s="55"/>
    </row>
    <row r="8" spans="1:10">
      <c r="A8" s="35">
        <v>2</v>
      </c>
      <c r="B8" s="36" t="s">
        <v>205</v>
      </c>
      <c r="C8" s="38">
        <v>443.1499</v>
      </c>
      <c r="D8" s="37">
        <v>409.97</v>
      </c>
      <c r="E8" s="38">
        <v>396.92180000000002</v>
      </c>
      <c r="F8" s="55"/>
      <c r="G8" s="55"/>
      <c r="H8" s="55"/>
      <c r="I8" s="55"/>
      <c r="J8" s="55"/>
    </row>
    <row r="9" spans="1:10">
      <c r="A9" s="35">
        <v>3</v>
      </c>
      <c r="B9" s="36" t="s">
        <v>206</v>
      </c>
      <c r="C9" s="38">
        <v>512.76440000000002</v>
      </c>
      <c r="D9" s="670">
        <v>479.6</v>
      </c>
      <c r="E9" s="38">
        <v>466.46879999999999</v>
      </c>
      <c r="F9" s="55"/>
      <c r="G9" s="55"/>
      <c r="H9" s="55"/>
      <c r="I9" s="55"/>
      <c r="J9" s="55"/>
    </row>
    <row r="10" spans="1:10" ht="13.9" customHeight="1">
      <c r="A10" s="57"/>
      <c r="B10" s="58" t="s">
        <v>207</v>
      </c>
      <c r="C10" s="654"/>
      <c r="D10" s="654"/>
      <c r="E10" s="654"/>
      <c r="F10" s="55"/>
      <c r="G10" s="55"/>
      <c r="H10" s="55"/>
      <c r="I10" s="55"/>
      <c r="J10" s="55"/>
    </row>
    <row r="11" spans="1:10">
      <c r="A11" s="35">
        <v>4</v>
      </c>
      <c r="B11" s="36" t="s">
        <v>208</v>
      </c>
      <c r="C11" s="38">
        <v>3411.1930000000002</v>
      </c>
      <c r="D11" s="38">
        <v>3202.7</v>
      </c>
      <c r="E11" s="38">
        <v>3130.6309999999999</v>
      </c>
      <c r="F11" s="55"/>
      <c r="G11" s="669"/>
      <c r="H11" s="55"/>
      <c r="I11" s="55"/>
      <c r="J11" s="55"/>
    </row>
    <row r="12" spans="1:10" ht="13.9" customHeight="1">
      <c r="A12" s="57"/>
      <c r="B12" s="58" t="s">
        <v>209</v>
      </c>
      <c r="C12" s="59"/>
      <c r="D12" s="59"/>
      <c r="E12" s="59"/>
      <c r="F12" s="55"/>
      <c r="G12" s="55"/>
      <c r="H12" s="55"/>
      <c r="I12" s="55"/>
      <c r="J12" s="55"/>
    </row>
    <row r="13" spans="1:10">
      <c r="A13" s="35">
        <v>5</v>
      </c>
      <c r="B13" s="36" t="s">
        <v>210</v>
      </c>
      <c r="C13" s="39">
        <v>0.11300200000000001</v>
      </c>
      <c r="D13" s="39">
        <v>0.1096</v>
      </c>
      <c r="E13" s="39">
        <v>0.108364</v>
      </c>
      <c r="F13" s="55"/>
      <c r="G13" s="55"/>
      <c r="H13" s="55"/>
      <c r="I13" s="55"/>
      <c r="J13" s="55"/>
    </row>
    <row r="14" spans="1:10">
      <c r="A14" s="35">
        <v>6</v>
      </c>
      <c r="B14" s="36" t="s">
        <v>211</v>
      </c>
      <c r="C14" s="39">
        <v>0.129911</v>
      </c>
      <c r="D14" s="39">
        <v>0.128</v>
      </c>
      <c r="E14" s="39">
        <v>0.12678700000000001</v>
      </c>
      <c r="F14" s="55"/>
      <c r="G14" s="55"/>
      <c r="H14" s="55"/>
      <c r="I14" s="55"/>
      <c r="J14" s="55"/>
    </row>
    <row r="15" spans="1:10">
      <c r="A15" s="35">
        <v>7</v>
      </c>
      <c r="B15" s="36" t="s">
        <v>212</v>
      </c>
      <c r="C15" s="39">
        <v>0.15031800000000001</v>
      </c>
      <c r="D15" s="39">
        <v>0.1497</v>
      </c>
      <c r="E15" s="39">
        <v>0.149002</v>
      </c>
      <c r="F15" s="55"/>
      <c r="G15" s="55"/>
      <c r="H15" s="55"/>
      <c r="I15" s="55"/>
      <c r="J15" s="55"/>
    </row>
    <row r="16" spans="1:10" ht="27.6" customHeight="1">
      <c r="A16" s="57"/>
      <c r="B16" s="58" t="s">
        <v>213</v>
      </c>
      <c r="C16" s="59"/>
      <c r="D16" s="59"/>
      <c r="E16" s="59"/>
      <c r="F16" s="55"/>
      <c r="G16" s="55"/>
      <c r="H16" s="55"/>
      <c r="I16" s="55"/>
      <c r="J16" s="55"/>
    </row>
    <row r="17" spans="1:10" ht="28.5">
      <c r="A17" s="35" t="s">
        <v>214</v>
      </c>
      <c r="B17" s="36" t="s">
        <v>215</v>
      </c>
      <c r="C17" s="39">
        <v>1.2500000000000001E-2</v>
      </c>
      <c r="D17" s="39">
        <v>1.2500000000000001E-2</v>
      </c>
      <c r="E17" s="39">
        <v>1.2500000000000001E-2</v>
      </c>
      <c r="F17" s="55"/>
      <c r="G17" s="55"/>
      <c r="H17" s="55"/>
      <c r="I17" s="55"/>
      <c r="J17" s="55"/>
    </row>
    <row r="18" spans="1:10">
      <c r="A18" s="35" t="s">
        <v>216</v>
      </c>
      <c r="B18" s="40" t="s">
        <v>217</v>
      </c>
      <c r="C18" s="39">
        <v>7.0309999999999999E-3</v>
      </c>
      <c r="D18" s="39">
        <v>7.0000000000000001E-3</v>
      </c>
      <c r="E18" s="39">
        <v>7.0309999999999999E-3</v>
      </c>
      <c r="F18" s="55"/>
      <c r="G18" s="55"/>
      <c r="H18" s="55"/>
      <c r="I18" s="55"/>
      <c r="J18" s="55"/>
    </row>
    <row r="19" spans="1:10">
      <c r="A19" s="35" t="s">
        <v>218</v>
      </c>
      <c r="B19" s="40" t="s">
        <v>219</v>
      </c>
      <c r="C19" s="39">
        <v>9.3749999999999997E-3</v>
      </c>
      <c r="D19" s="39">
        <v>9.4000000000000004E-3</v>
      </c>
      <c r="E19" s="39">
        <v>9.3749999999999997E-3</v>
      </c>
      <c r="F19" s="55"/>
      <c r="G19" s="55"/>
      <c r="H19" s="55"/>
      <c r="I19" s="55"/>
      <c r="J19" s="55"/>
    </row>
    <row r="20" spans="1:10">
      <c r="A20" s="35" t="s">
        <v>220</v>
      </c>
      <c r="B20" s="36" t="s">
        <v>221</v>
      </c>
      <c r="C20" s="39">
        <v>9.2499999999999999E-2</v>
      </c>
      <c r="D20" s="39">
        <v>9.2499999999999999E-2</v>
      </c>
      <c r="E20" s="39">
        <v>9.2499999999999999E-2</v>
      </c>
      <c r="F20" s="55"/>
      <c r="G20" s="55"/>
      <c r="H20" s="55"/>
      <c r="I20" s="55"/>
      <c r="J20" s="55"/>
    </row>
    <row r="21" spans="1:10" ht="13.9" customHeight="1">
      <c r="A21" s="57"/>
      <c r="B21" s="58" t="s">
        <v>222</v>
      </c>
      <c r="C21" s="59"/>
      <c r="D21" s="59"/>
      <c r="E21" s="59"/>
      <c r="F21" s="55"/>
      <c r="G21" s="55"/>
      <c r="H21" s="55"/>
      <c r="I21" s="55"/>
      <c r="J21" s="55"/>
    </row>
    <row r="22" spans="1:10">
      <c r="A22" s="35">
        <v>8</v>
      </c>
      <c r="B22" s="36" t="s">
        <v>223</v>
      </c>
      <c r="C22" s="39">
        <v>2.5000000000000001E-2</v>
      </c>
      <c r="D22" s="39">
        <v>2.5000000000000001E-2</v>
      </c>
      <c r="E22" s="39">
        <v>2.5000000000000001E-2</v>
      </c>
      <c r="F22" s="55"/>
      <c r="G22" s="55"/>
      <c r="H22" s="55"/>
      <c r="I22" s="55"/>
      <c r="J22" s="55"/>
    </row>
    <row r="23" spans="1:10" s="1" customFormat="1" ht="27.6" customHeight="1">
      <c r="A23" s="35">
        <v>9</v>
      </c>
      <c r="B23" s="36" t="s">
        <v>224</v>
      </c>
      <c r="C23" s="39">
        <v>5.0000000000000001E-4</v>
      </c>
      <c r="D23" s="39">
        <v>1E-4</v>
      </c>
      <c r="E23" s="39">
        <v>2.9999999999999997E-4</v>
      </c>
      <c r="F23" s="55"/>
      <c r="G23" s="55"/>
      <c r="H23" s="55"/>
      <c r="I23" s="55"/>
      <c r="J23" s="55"/>
    </row>
    <row r="24" spans="1:10">
      <c r="A24" s="35">
        <v>11</v>
      </c>
      <c r="B24" s="42" t="s">
        <v>225</v>
      </c>
      <c r="C24" s="700">
        <v>2.5499999999999998E-2</v>
      </c>
      <c r="D24" s="39">
        <v>2.5499999999999998E-2</v>
      </c>
      <c r="E24" s="39">
        <v>2.53E-2</v>
      </c>
      <c r="F24" s="55"/>
      <c r="G24" s="55"/>
      <c r="H24" s="55"/>
      <c r="I24" s="55"/>
      <c r="J24" s="55"/>
    </row>
    <row r="25" spans="1:10" ht="13.9" customHeight="1">
      <c r="A25" s="35" t="s">
        <v>226</v>
      </c>
      <c r="B25" s="42" t="s">
        <v>227</v>
      </c>
      <c r="C25" s="43">
        <v>0.11799999999999999</v>
      </c>
      <c r="D25" s="43">
        <v>0.1176</v>
      </c>
      <c r="E25" s="43">
        <v>0.1178</v>
      </c>
      <c r="F25" s="55"/>
      <c r="G25" s="55"/>
      <c r="H25" s="55"/>
      <c r="I25" s="55"/>
      <c r="J25" s="55"/>
    </row>
    <row r="26" spans="1:10" ht="13.9" customHeight="1">
      <c r="A26" s="35">
        <v>12</v>
      </c>
      <c r="B26" s="42" t="s">
        <v>228</v>
      </c>
      <c r="C26" s="39">
        <v>5.7799999999999997E-2</v>
      </c>
      <c r="D26" s="39">
        <v>5.1799999999999999E-2</v>
      </c>
      <c r="E26" s="39">
        <v>5.6300000000000003E-2</v>
      </c>
      <c r="F26" s="55"/>
      <c r="G26" s="55"/>
      <c r="H26" s="55"/>
      <c r="I26" s="55"/>
      <c r="J26" s="55"/>
    </row>
    <row r="27" spans="1:10" ht="27.6" customHeight="1">
      <c r="A27" s="57"/>
      <c r="B27" s="60" t="s">
        <v>229</v>
      </c>
      <c r="C27" s="61"/>
      <c r="D27" s="61"/>
      <c r="E27" s="61"/>
      <c r="F27" s="55"/>
      <c r="G27" s="55"/>
      <c r="H27" s="55"/>
      <c r="I27" s="55"/>
      <c r="J27" s="55"/>
    </row>
    <row r="28" spans="1:10">
      <c r="A28" s="35">
        <v>13</v>
      </c>
      <c r="B28" s="44" t="s">
        <v>230</v>
      </c>
      <c r="C28" s="45">
        <v>10468.879300000001</v>
      </c>
      <c r="D28" s="45">
        <v>10793.6</v>
      </c>
      <c r="E28" s="45">
        <v>10985.194299999999</v>
      </c>
      <c r="F28" s="55"/>
      <c r="G28" s="55"/>
      <c r="H28" s="55"/>
      <c r="I28" s="55"/>
      <c r="J28" s="55"/>
    </row>
    <row r="29" spans="1:10">
      <c r="A29" s="35">
        <v>14</v>
      </c>
      <c r="B29" s="44" t="s">
        <v>231</v>
      </c>
      <c r="C29" s="43">
        <v>4.233E-2</v>
      </c>
      <c r="D29" s="43">
        <v>3.7999999999999999E-2</v>
      </c>
      <c r="E29" s="43">
        <v>3.6131999999999997E-2</v>
      </c>
      <c r="F29" s="55"/>
      <c r="G29" s="55"/>
      <c r="H29" s="55"/>
      <c r="I29" s="55"/>
      <c r="J29" s="55"/>
    </row>
    <row r="30" spans="1:10" ht="13.9" customHeight="1">
      <c r="A30" s="57"/>
      <c r="B30" s="60" t="s">
        <v>232</v>
      </c>
      <c r="C30" s="61"/>
      <c r="D30" s="61"/>
      <c r="E30" s="61"/>
      <c r="F30" s="55"/>
      <c r="G30" s="55"/>
      <c r="H30" s="55"/>
      <c r="I30" s="55"/>
      <c r="J30" s="55"/>
    </row>
    <row r="31" spans="1:10" ht="28.5">
      <c r="A31" s="35" t="s">
        <v>233</v>
      </c>
      <c r="B31" s="44" t="s">
        <v>234</v>
      </c>
      <c r="C31" s="43">
        <v>0.03</v>
      </c>
      <c r="D31" s="43">
        <v>0.03</v>
      </c>
      <c r="E31" s="43">
        <v>0.03</v>
      </c>
      <c r="F31" s="28"/>
      <c r="G31" s="28"/>
      <c r="H31" s="28"/>
      <c r="I31" s="28"/>
      <c r="J31" s="28"/>
    </row>
    <row r="32" spans="1:10" ht="13.9" customHeight="1">
      <c r="A32" s="57"/>
      <c r="B32" s="60" t="s">
        <v>235</v>
      </c>
      <c r="C32" s="61"/>
      <c r="D32" s="61"/>
      <c r="E32" s="61"/>
      <c r="F32" s="28"/>
      <c r="G32" s="28"/>
      <c r="H32" s="28"/>
      <c r="I32" s="28"/>
      <c r="J32" s="28"/>
    </row>
    <row r="33" spans="1:10" ht="15.6" customHeight="1">
      <c r="A33" s="35" t="s">
        <v>236</v>
      </c>
      <c r="B33" s="42" t="s">
        <v>237</v>
      </c>
      <c r="C33" s="43">
        <v>0.03</v>
      </c>
      <c r="D33" s="43">
        <v>0.03</v>
      </c>
      <c r="E33" s="43">
        <v>0.03</v>
      </c>
      <c r="F33" s="1"/>
      <c r="G33" s="1"/>
      <c r="H33" s="1"/>
      <c r="I33" s="1"/>
      <c r="J33" s="1"/>
    </row>
    <row r="34" spans="1:10" ht="13.9" customHeight="1">
      <c r="A34" s="57"/>
      <c r="B34" s="60" t="s">
        <v>238</v>
      </c>
      <c r="C34" s="61"/>
      <c r="D34" s="61"/>
      <c r="E34" s="61"/>
      <c r="F34" s="55"/>
      <c r="G34" s="55"/>
      <c r="H34" s="55"/>
      <c r="I34" s="55"/>
      <c r="J34" s="55"/>
    </row>
    <row r="35" spans="1:10" s="28" customFormat="1" ht="27.6" customHeight="1">
      <c r="A35" s="35">
        <v>15</v>
      </c>
      <c r="B35" s="44" t="s">
        <v>239</v>
      </c>
      <c r="C35" s="45">
        <v>1715.0199</v>
      </c>
      <c r="D35" s="45">
        <v>1870</v>
      </c>
      <c r="E35" s="45">
        <v>2118.6205</v>
      </c>
      <c r="F35" s="55"/>
      <c r="G35" s="55"/>
      <c r="H35" s="55"/>
      <c r="I35" s="55"/>
      <c r="J35" s="55"/>
    </row>
    <row r="36" spans="1:10" s="28" customFormat="1" ht="27.6" customHeight="1">
      <c r="A36" s="35" t="s">
        <v>240</v>
      </c>
      <c r="B36" s="44" t="s">
        <v>241</v>
      </c>
      <c r="C36" s="45">
        <v>844.57399999999996</v>
      </c>
      <c r="D36" s="45">
        <v>897.2</v>
      </c>
      <c r="E36" s="45">
        <v>1249.1872000000001</v>
      </c>
      <c r="F36" s="55"/>
      <c r="G36" s="55"/>
      <c r="H36" s="55"/>
      <c r="I36" s="55"/>
      <c r="J36" s="55"/>
    </row>
    <row r="37" spans="1:10" s="28" customFormat="1" ht="28.5">
      <c r="A37" s="35" t="s">
        <v>242</v>
      </c>
      <c r="B37" s="44" t="s">
        <v>243</v>
      </c>
      <c r="C37" s="45">
        <v>67.126400000000004</v>
      </c>
      <c r="D37" s="45">
        <v>50.9</v>
      </c>
      <c r="E37" s="45">
        <v>93.144400000000005</v>
      </c>
      <c r="F37" s="55"/>
      <c r="G37" s="55"/>
      <c r="H37" s="55"/>
      <c r="I37" s="55"/>
      <c r="J37" s="55"/>
    </row>
    <row r="38" spans="1:10" s="28" customFormat="1" ht="13.9" customHeight="1">
      <c r="A38" s="35">
        <v>16</v>
      </c>
      <c r="B38" s="44" t="s">
        <v>244</v>
      </c>
      <c r="C38" s="45">
        <v>777.44770000000005</v>
      </c>
      <c r="D38" s="45">
        <v>846.4</v>
      </c>
      <c r="E38" s="45">
        <v>1156.0427999999999</v>
      </c>
      <c r="F38" s="55"/>
      <c r="G38" s="55"/>
      <c r="H38" s="55"/>
      <c r="I38" s="55"/>
      <c r="J38" s="55"/>
    </row>
    <row r="39" spans="1:10" s="28" customFormat="1" ht="27.6" customHeight="1">
      <c r="A39" s="35">
        <v>17</v>
      </c>
      <c r="B39" s="44" t="s">
        <v>245</v>
      </c>
      <c r="C39" s="43">
        <v>2.206</v>
      </c>
      <c r="D39" s="43">
        <v>2.2094999999999998</v>
      </c>
      <c r="E39" s="43">
        <v>1.8326</v>
      </c>
      <c r="F39" s="55"/>
      <c r="G39" s="707"/>
      <c r="H39" s="668"/>
      <c r="I39" s="55"/>
      <c r="J39" s="55"/>
    </row>
    <row r="40" spans="1:10" s="1" customFormat="1" ht="13.9" customHeight="1">
      <c r="A40" s="57"/>
      <c r="B40" s="60" t="s">
        <v>246</v>
      </c>
      <c r="C40" s="61"/>
      <c r="D40" s="61"/>
      <c r="E40" s="61"/>
      <c r="F40" s="55"/>
      <c r="G40" s="55"/>
      <c r="H40" s="55"/>
      <c r="I40" s="55"/>
      <c r="J40" s="55"/>
    </row>
    <row r="41" spans="1:10">
      <c r="A41" s="35">
        <v>18</v>
      </c>
      <c r="B41" s="44" t="s">
        <v>247</v>
      </c>
      <c r="C41" s="45">
        <v>7900.9699000000001</v>
      </c>
      <c r="D41" s="45">
        <v>8251.6</v>
      </c>
      <c r="E41" s="45">
        <v>7856.7264999999998</v>
      </c>
      <c r="F41" s="55"/>
      <c r="G41" s="55"/>
      <c r="H41" s="55"/>
      <c r="I41" s="55"/>
      <c r="J41" s="55"/>
    </row>
    <row r="42" spans="1:10">
      <c r="A42" s="35">
        <v>19</v>
      </c>
      <c r="B42" s="44" t="s">
        <v>248</v>
      </c>
      <c r="C42" s="38">
        <v>6462.0718999999999</v>
      </c>
      <c r="D42" s="38">
        <v>6653.1</v>
      </c>
      <c r="E42" s="38">
        <v>6482.9674000000005</v>
      </c>
      <c r="F42" s="55"/>
      <c r="G42" s="55"/>
      <c r="H42" s="55"/>
      <c r="I42" s="55"/>
      <c r="J42" s="55"/>
    </row>
    <row r="43" spans="1:10">
      <c r="A43" s="35">
        <v>20</v>
      </c>
      <c r="B43" s="49" t="s">
        <v>249</v>
      </c>
      <c r="C43" s="39">
        <v>1.2226999999999999</v>
      </c>
      <c r="D43" s="39">
        <v>1.2403</v>
      </c>
      <c r="E43" s="39">
        <v>1.2119</v>
      </c>
      <c r="F43" s="55"/>
      <c r="G43" s="668"/>
      <c r="H43" s="668"/>
      <c r="I43" s="55"/>
      <c r="J43" s="55"/>
    </row>
    <row r="44" spans="1:10">
      <c r="A44" s="55"/>
      <c r="B44" s="55"/>
      <c r="C44" s="54"/>
      <c r="D44" s="54"/>
      <c r="E44" s="54"/>
      <c r="F44" s="55"/>
      <c r="G44" s="55"/>
      <c r="H44" s="55"/>
      <c r="I44" s="55"/>
      <c r="J44" s="55"/>
    </row>
    <row r="45" spans="1:10" ht="27.6" customHeight="1">
      <c r="A45" s="721" t="s">
        <v>1976</v>
      </c>
      <c r="B45" s="721"/>
      <c r="C45" s="721"/>
      <c r="D45" s="721"/>
      <c r="E45" s="721"/>
      <c r="F45" s="55"/>
      <c r="G45" s="55"/>
      <c r="H45" s="55"/>
      <c r="I45" s="55"/>
      <c r="J45" s="55"/>
    </row>
    <row r="46" spans="1:10">
      <c r="A46" s="721"/>
      <c r="B46" s="721"/>
      <c r="C46" s="721"/>
      <c r="D46" s="721"/>
      <c r="E46" s="721"/>
      <c r="F46" s="55"/>
      <c r="G46" s="55"/>
      <c r="H46" s="55"/>
      <c r="I46" s="55"/>
      <c r="J46" s="55"/>
    </row>
    <row r="47" spans="1:10" ht="73.5" customHeight="1">
      <c r="A47" s="723" t="s">
        <v>1973</v>
      </c>
      <c r="B47" s="723"/>
      <c r="C47" s="723"/>
      <c r="D47" s="723"/>
      <c r="E47" s="723"/>
      <c r="F47" s="55"/>
      <c r="G47" s="55"/>
      <c r="H47" s="55"/>
      <c r="I47" s="55"/>
      <c r="J47" s="55"/>
    </row>
    <row r="48" spans="1:10">
      <c r="A48" s="721"/>
      <c r="B48" s="721"/>
      <c r="C48" s="721"/>
      <c r="D48" s="721"/>
      <c r="E48" s="721"/>
      <c r="F48" s="55"/>
      <c r="G48" s="55"/>
      <c r="H48" s="55"/>
      <c r="I48" s="55"/>
      <c r="J48" s="55"/>
    </row>
    <row r="49" spans="1:10" ht="44.25" customHeight="1">
      <c r="A49" s="722" t="s">
        <v>1977</v>
      </c>
      <c r="B49" s="722"/>
      <c r="C49" s="722"/>
      <c r="D49" s="722"/>
      <c r="E49" s="722"/>
      <c r="F49" s="55"/>
      <c r="G49" s="55"/>
      <c r="H49" s="55"/>
      <c r="I49" s="55"/>
      <c r="J49" s="55"/>
    </row>
    <row r="50" spans="1:10">
      <c r="A50" s="721"/>
      <c r="B50" s="721"/>
      <c r="C50" s="721"/>
      <c r="D50" s="721"/>
      <c r="E50" s="721"/>
      <c r="F50" s="55"/>
      <c r="G50" s="55"/>
      <c r="H50" s="55"/>
      <c r="I50" s="55"/>
      <c r="J50" s="55"/>
    </row>
    <row r="51" spans="1:10" ht="20.25" customHeight="1">
      <c r="A51" s="725" t="s">
        <v>1974</v>
      </c>
      <c r="B51" s="725"/>
      <c r="C51" s="725"/>
      <c r="D51" s="725"/>
      <c r="E51" s="725"/>
      <c r="F51" s="55"/>
      <c r="G51" s="55"/>
      <c r="H51" s="55"/>
      <c r="I51" s="55"/>
      <c r="J51" s="55"/>
    </row>
    <row r="52" spans="1:10">
      <c r="A52" s="724"/>
      <c r="B52" s="724"/>
      <c r="C52" s="724"/>
      <c r="D52" s="724"/>
      <c r="E52" s="724"/>
      <c r="F52" s="55"/>
      <c r="G52" s="55"/>
      <c r="H52" s="55"/>
      <c r="I52" s="55"/>
      <c r="J52" s="55"/>
    </row>
    <row r="53" spans="1:10" ht="27.6" customHeight="1">
      <c r="A53" s="725" t="s">
        <v>1971</v>
      </c>
      <c r="B53" s="725"/>
      <c r="C53" s="725"/>
      <c r="D53" s="725"/>
      <c r="E53" s="725"/>
      <c r="F53" s="55"/>
      <c r="G53" s="55"/>
      <c r="H53" s="55"/>
      <c r="I53" s="55"/>
      <c r="J53" s="55"/>
    </row>
    <row r="54" spans="1:10">
      <c r="A54" s="721"/>
      <c r="B54" s="721"/>
      <c r="C54" s="721"/>
      <c r="D54" s="721"/>
      <c r="E54" s="721"/>
      <c r="F54" s="55"/>
      <c r="G54" s="55"/>
      <c r="H54" s="55"/>
      <c r="I54" s="55"/>
      <c r="J54" s="55"/>
    </row>
    <row r="55" spans="1:10" ht="31.5" customHeight="1">
      <c r="A55" s="722" t="s">
        <v>1972</v>
      </c>
      <c r="B55" s="722"/>
      <c r="C55" s="722"/>
      <c r="D55" s="722"/>
      <c r="E55" s="722"/>
      <c r="F55" s="55"/>
      <c r="G55" s="55"/>
      <c r="H55" s="55"/>
      <c r="I55" s="55"/>
      <c r="J55" s="55"/>
    </row>
    <row r="56" spans="1:10">
      <c r="A56" s="55"/>
      <c r="B56" s="55"/>
      <c r="C56" s="54"/>
      <c r="D56" s="54"/>
      <c r="E56" s="54"/>
      <c r="F56" s="55"/>
      <c r="G56" s="55"/>
      <c r="H56" s="55"/>
      <c r="I56" s="55"/>
      <c r="J56" s="55"/>
    </row>
    <row r="57" spans="1:10" ht="28.9" customHeight="1">
      <c r="A57" s="55"/>
      <c r="B57" s="55"/>
      <c r="C57" s="54"/>
      <c r="D57" s="54"/>
      <c r="E57" s="54"/>
      <c r="F57" s="55"/>
      <c r="G57" s="55"/>
      <c r="H57" s="55"/>
      <c r="I57" s="55"/>
      <c r="J57" s="55"/>
    </row>
    <row r="58" spans="1:10">
      <c r="A58" s="55"/>
      <c r="B58" s="55"/>
      <c r="C58" s="54"/>
      <c r="D58" s="54"/>
      <c r="E58" s="54"/>
      <c r="F58" s="55"/>
      <c r="G58" s="55"/>
      <c r="H58" s="55"/>
      <c r="I58" s="55"/>
      <c r="J58" s="55"/>
    </row>
    <row r="59" spans="1:10" ht="28.9" customHeight="1">
      <c r="A59" s="55"/>
      <c r="B59" s="55"/>
      <c r="C59" s="54"/>
      <c r="D59" s="54"/>
      <c r="E59" s="54"/>
      <c r="F59" s="55"/>
      <c r="G59" s="55"/>
      <c r="H59" s="55"/>
      <c r="I59" s="55"/>
      <c r="J59" s="55"/>
    </row>
    <row r="60" spans="1:10">
      <c r="A60" s="55"/>
      <c r="B60" s="55"/>
      <c r="C60" s="54"/>
      <c r="D60" s="54"/>
      <c r="E60" s="54"/>
      <c r="F60" s="55"/>
      <c r="G60" s="55"/>
      <c r="H60" s="55"/>
      <c r="I60" s="55"/>
      <c r="J60" s="55"/>
    </row>
    <row r="61" spans="1:10" ht="28.9" customHeight="1">
      <c r="A61" s="55"/>
      <c r="B61" s="55"/>
      <c r="C61" s="54"/>
      <c r="D61" s="54"/>
      <c r="E61" s="54"/>
      <c r="F61" s="55"/>
      <c r="G61" s="55"/>
      <c r="H61" s="55"/>
      <c r="I61" s="55"/>
      <c r="J61" s="55"/>
    </row>
    <row r="62" spans="1:10">
      <c r="A62" s="55"/>
      <c r="B62" s="55"/>
      <c r="C62" s="54"/>
      <c r="D62" s="54"/>
      <c r="E62" s="54"/>
      <c r="F62" s="55"/>
      <c r="G62" s="55"/>
      <c r="H62" s="55"/>
      <c r="I62" s="55"/>
      <c r="J62" s="55"/>
    </row>
    <row r="63" spans="1:10">
      <c r="A63" s="55"/>
      <c r="B63" s="55"/>
      <c r="C63" s="54"/>
      <c r="D63" s="54"/>
      <c r="E63" s="54"/>
      <c r="F63" s="55"/>
      <c r="G63" s="55"/>
      <c r="H63" s="55"/>
      <c r="I63" s="55"/>
      <c r="J63" s="55"/>
    </row>
    <row r="64" spans="1:10">
      <c r="A64" s="55"/>
      <c r="B64" s="55"/>
      <c r="C64" s="54"/>
      <c r="D64" s="54"/>
      <c r="E64" s="54"/>
      <c r="F64" s="55"/>
      <c r="G64" s="55"/>
      <c r="H64" s="55"/>
      <c r="I64" s="55"/>
      <c r="J64" s="55"/>
    </row>
    <row r="65" spans="1:10">
      <c r="A65" s="55"/>
      <c r="B65" s="55"/>
      <c r="C65" s="54"/>
      <c r="D65" s="54"/>
      <c r="E65" s="54"/>
      <c r="F65" s="55"/>
      <c r="G65" s="55"/>
      <c r="H65" s="55"/>
      <c r="I65" s="55"/>
      <c r="J65" s="55"/>
    </row>
    <row r="66" spans="1:10">
      <c r="A66" s="55"/>
      <c r="B66" s="55"/>
      <c r="C66" s="54"/>
      <c r="D66" s="54"/>
      <c r="E66" s="54"/>
      <c r="F66" s="55"/>
      <c r="G66" s="55"/>
      <c r="H66" s="55"/>
      <c r="I66" s="55"/>
      <c r="J66" s="55"/>
    </row>
    <row r="67" spans="1:10">
      <c r="A67" s="55"/>
      <c r="B67" s="55"/>
      <c r="C67" s="54"/>
      <c r="D67" s="54"/>
      <c r="E67" s="54"/>
      <c r="F67" s="55"/>
      <c r="G67" s="55"/>
      <c r="H67" s="55"/>
      <c r="I67" s="55"/>
      <c r="J67" s="55"/>
    </row>
    <row r="68" spans="1:10">
      <c r="A68" s="55"/>
      <c r="B68" s="55"/>
      <c r="C68" s="54"/>
      <c r="D68" s="54"/>
      <c r="E68" s="54"/>
      <c r="F68" s="55"/>
      <c r="G68" s="55"/>
      <c r="H68" s="55"/>
      <c r="I68" s="55"/>
      <c r="J68" s="55"/>
    </row>
    <row r="69" spans="1:10">
      <c r="A69" s="55"/>
      <c r="B69" s="55"/>
      <c r="C69" s="54"/>
      <c r="D69" s="54"/>
      <c r="E69" s="54"/>
      <c r="F69" s="55"/>
      <c r="G69" s="55"/>
      <c r="H69" s="55"/>
      <c r="I69" s="55"/>
      <c r="J69" s="55"/>
    </row>
    <row r="70" spans="1:10">
      <c r="A70" s="55"/>
      <c r="B70" s="55"/>
      <c r="C70" s="54"/>
      <c r="D70" s="54"/>
      <c r="E70" s="54"/>
      <c r="F70" s="55"/>
      <c r="G70" s="55"/>
      <c r="H70" s="55"/>
      <c r="I70" s="55"/>
      <c r="J70" s="55"/>
    </row>
    <row r="71" spans="1:10">
      <c r="A71" s="55"/>
      <c r="B71" s="55"/>
      <c r="C71" s="54"/>
      <c r="D71" s="54"/>
      <c r="E71" s="54"/>
      <c r="F71" s="55"/>
      <c r="G71" s="55"/>
      <c r="H71" s="55"/>
      <c r="I71" s="55"/>
      <c r="J71" s="55"/>
    </row>
    <row r="72" spans="1:10">
      <c r="A72" s="55"/>
      <c r="B72" s="55"/>
      <c r="C72" s="54"/>
      <c r="D72" s="54"/>
      <c r="E72" s="54"/>
      <c r="F72" s="55"/>
      <c r="G72" s="55"/>
      <c r="H72" s="55"/>
      <c r="I72" s="55"/>
      <c r="J72" s="55"/>
    </row>
    <row r="73" spans="1:10">
      <c r="A73" s="55"/>
      <c r="B73" s="55"/>
      <c r="C73" s="54"/>
      <c r="D73" s="54"/>
      <c r="E73" s="54"/>
      <c r="F73" s="55"/>
      <c r="G73" s="55"/>
      <c r="H73" s="55"/>
      <c r="I73" s="55"/>
      <c r="J73" s="55"/>
    </row>
    <row r="74" spans="1:10">
      <c r="A74" s="55"/>
      <c r="B74" s="55"/>
      <c r="C74" s="54"/>
      <c r="D74" s="54"/>
      <c r="E74" s="54"/>
      <c r="F74" s="55"/>
      <c r="G74" s="55"/>
      <c r="H74" s="55"/>
      <c r="I74" s="55"/>
      <c r="J74" s="55"/>
    </row>
    <row r="75" spans="1:10">
      <c r="A75" s="55"/>
      <c r="B75" s="55"/>
      <c r="C75" s="54"/>
      <c r="D75" s="54"/>
      <c r="E75" s="54"/>
      <c r="F75" s="55"/>
      <c r="G75" s="55"/>
      <c r="H75" s="55"/>
      <c r="I75" s="55"/>
      <c r="J75" s="55"/>
    </row>
    <row r="76" spans="1:10">
      <c r="A76" s="55"/>
      <c r="B76" s="55"/>
      <c r="C76" s="54"/>
      <c r="D76" s="54"/>
      <c r="E76" s="54"/>
      <c r="F76" s="55"/>
      <c r="G76" s="55"/>
      <c r="H76" s="55"/>
      <c r="I76" s="55"/>
      <c r="J76" s="55"/>
    </row>
    <row r="77" spans="1:10">
      <c r="A77" s="55"/>
      <c r="B77" s="55"/>
      <c r="C77" s="54"/>
      <c r="D77" s="54"/>
      <c r="E77" s="54"/>
      <c r="F77" s="55"/>
      <c r="G77" s="55"/>
      <c r="H77" s="55"/>
      <c r="I77" s="55"/>
      <c r="J77" s="55"/>
    </row>
    <row r="78" spans="1:10">
      <c r="A78" s="55"/>
      <c r="B78" s="55"/>
      <c r="C78" s="54"/>
      <c r="D78" s="54"/>
      <c r="E78" s="54"/>
      <c r="F78" s="55"/>
      <c r="G78" s="55"/>
      <c r="H78" s="55"/>
      <c r="I78" s="55"/>
      <c r="J78" s="55"/>
    </row>
    <row r="79" spans="1:10">
      <c r="A79" s="55"/>
      <c r="B79" s="55"/>
      <c r="C79" s="54"/>
      <c r="D79" s="54"/>
      <c r="E79" s="54"/>
      <c r="F79" s="55"/>
      <c r="G79" s="55"/>
      <c r="H79" s="55"/>
      <c r="I79" s="55"/>
      <c r="J79" s="55"/>
    </row>
    <row r="80" spans="1:10">
      <c r="A80" s="55"/>
      <c r="B80" s="55"/>
      <c r="C80" s="54"/>
      <c r="D80" s="54"/>
      <c r="E80" s="54"/>
      <c r="F80" s="55"/>
      <c r="G80" s="55"/>
      <c r="H80" s="55"/>
      <c r="I80" s="55"/>
      <c r="J80" s="55"/>
    </row>
    <row r="81" spans="1:10">
      <c r="A81" s="55"/>
      <c r="B81" s="55"/>
      <c r="C81" s="54"/>
      <c r="D81" s="54"/>
      <c r="E81" s="54"/>
      <c r="F81" s="55"/>
      <c r="G81" s="55"/>
      <c r="H81" s="55"/>
      <c r="I81" s="55"/>
      <c r="J81" s="55"/>
    </row>
    <row r="82" spans="1:10">
      <c r="A82" s="55"/>
      <c r="B82" s="55"/>
      <c r="C82" s="54"/>
      <c r="D82" s="54"/>
      <c r="E82" s="54"/>
      <c r="F82" s="55"/>
      <c r="G82" s="55"/>
      <c r="H82" s="55"/>
      <c r="I82" s="55"/>
      <c r="J82" s="55"/>
    </row>
    <row r="83" spans="1:10">
      <c r="A83" s="55"/>
      <c r="B83" s="55"/>
      <c r="C83" s="54"/>
      <c r="D83" s="54"/>
      <c r="E83" s="54"/>
      <c r="F83" s="55"/>
      <c r="G83" s="55"/>
      <c r="H83" s="55"/>
      <c r="I83" s="55"/>
      <c r="J83" s="55"/>
    </row>
    <row r="84" spans="1:10">
      <c r="A84" s="55"/>
      <c r="B84" s="55"/>
      <c r="C84" s="54"/>
      <c r="D84" s="54"/>
      <c r="E84" s="54"/>
      <c r="F84" s="55"/>
      <c r="G84" s="55"/>
      <c r="H84" s="55"/>
      <c r="I84" s="55"/>
      <c r="J84" s="55"/>
    </row>
    <row r="85" spans="1:10">
      <c r="A85" s="55"/>
      <c r="B85" s="55"/>
      <c r="C85" s="54"/>
      <c r="D85" s="54"/>
      <c r="E85" s="54"/>
      <c r="F85" s="55"/>
      <c r="G85" s="55"/>
      <c r="H85" s="55"/>
      <c r="I85" s="55"/>
      <c r="J85" s="55"/>
    </row>
    <row r="86" spans="1:10">
      <c r="A86" s="55"/>
      <c r="B86" s="55"/>
      <c r="C86" s="54"/>
      <c r="D86" s="54"/>
      <c r="E86" s="54"/>
      <c r="F86" s="55"/>
      <c r="G86" s="55"/>
      <c r="H86" s="55"/>
      <c r="I86" s="55"/>
      <c r="J86" s="55"/>
    </row>
    <row r="87" spans="1:10">
      <c r="A87" s="55"/>
      <c r="B87" s="55"/>
      <c r="C87" s="54"/>
      <c r="D87" s="54"/>
      <c r="E87" s="54"/>
      <c r="F87" s="55"/>
      <c r="G87" s="55"/>
      <c r="H87" s="55"/>
      <c r="I87" s="55"/>
      <c r="J87" s="55"/>
    </row>
    <row r="88" spans="1:10">
      <c r="A88" s="55"/>
      <c r="B88" s="55"/>
      <c r="C88" s="54"/>
      <c r="D88" s="54"/>
      <c r="E88" s="54"/>
      <c r="F88" s="55"/>
      <c r="G88" s="55"/>
      <c r="H88" s="55"/>
      <c r="I88" s="55"/>
      <c r="J88" s="55"/>
    </row>
    <row r="89" spans="1:10">
      <c r="A89" s="55"/>
      <c r="B89" s="55"/>
      <c r="C89" s="54"/>
      <c r="D89" s="54"/>
      <c r="E89" s="54"/>
      <c r="F89" s="55"/>
      <c r="G89" s="55"/>
      <c r="H89" s="55"/>
      <c r="I89" s="55"/>
      <c r="J89" s="55"/>
    </row>
    <row r="90" spans="1:10">
      <c r="A90" s="55"/>
      <c r="B90" s="55"/>
      <c r="C90" s="54"/>
      <c r="D90" s="54"/>
      <c r="E90" s="54"/>
      <c r="F90" s="55"/>
      <c r="G90" s="55"/>
      <c r="H90" s="55"/>
      <c r="I90" s="55"/>
      <c r="J90" s="55"/>
    </row>
    <row r="91" spans="1:10">
      <c r="A91" s="55"/>
      <c r="B91" s="55"/>
      <c r="C91" s="54"/>
      <c r="D91" s="54"/>
      <c r="E91" s="54"/>
      <c r="F91" s="55"/>
      <c r="G91" s="55"/>
      <c r="H91" s="55"/>
      <c r="I91" s="55"/>
      <c r="J91" s="55"/>
    </row>
    <row r="92" spans="1:10">
      <c r="A92" s="55"/>
      <c r="B92" s="55"/>
      <c r="C92" s="54"/>
      <c r="D92" s="54"/>
      <c r="E92" s="54"/>
      <c r="F92" s="55"/>
      <c r="G92" s="55"/>
      <c r="H92" s="55"/>
      <c r="I92" s="55"/>
      <c r="J92" s="55"/>
    </row>
    <row r="93" spans="1:10">
      <c r="A93" s="55"/>
      <c r="B93" s="55"/>
      <c r="C93" s="54"/>
      <c r="D93" s="54"/>
      <c r="E93" s="54"/>
      <c r="F93" s="55"/>
      <c r="G93" s="55"/>
      <c r="H93" s="55"/>
      <c r="I93" s="55"/>
      <c r="J93" s="55"/>
    </row>
    <row r="94" spans="1:10">
      <c r="A94" s="55"/>
      <c r="B94" s="55"/>
      <c r="C94" s="54"/>
      <c r="D94" s="54"/>
      <c r="E94" s="54"/>
      <c r="F94" s="55"/>
      <c r="G94" s="55"/>
      <c r="H94" s="55"/>
      <c r="I94" s="55"/>
      <c r="J94" s="55"/>
    </row>
    <row r="95" spans="1:10">
      <c r="A95" s="55"/>
      <c r="B95" s="55"/>
      <c r="C95" s="54"/>
      <c r="D95" s="54"/>
      <c r="E95" s="54"/>
      <c r="F95" s="55"/>
      <c r="G95" s="55"/>
      <c r="H95" s="55"/>
      <c r="I95" s="55"/>
      <c r="J95" s="55"/>
    </row>
    <row r="96" spans="1:10">
      <c r="A96" s="55"/>
      <c r="B96" s="55"/>
      <c r="C96" s="54"/>
      <c r="D96" s="54"/>
      <c r="E96" s="54"/>
      <c r="F96" s="55"/>
      <c r="G96" s="55"/>
      <c r="H96" s="55"/>
      <c r="I96" s="55"/>
      <c r="J96" s="55"/>
    </row>
    <row r="97" spans="1:10">
      <c r="A97" s="55"/>
      <c r="B97" s="55"/>
      <c r="C97" s="54"/>
      <c r="D97" s="54"/>
      <c r="E97" s="54"/>
      <c r="F97" s="55"/>
      <c r="G97" s="55"/>
      <c r="H97" s="55"/>
      <c r="I97" s="55"/>
      <c r="J97" s="55"/>
    </row>
    <row r="98" spans="1:10">
      <c r="A98" s="55"/>
      <c r="B98" s="55"/>
      <c r="C98" s="54"/>
      <c r="D98" s="54"/>
      <c r="E98" s="54"/>
      <c r="F98" s="55"/>
      <c r="G98" s="55"/>
      <c r="H98" s="55"/>
      <c r="I98" s="55"/>
      <c r="J98" s="55"/>
    </row>
    <row r="99" spans="1:10">
      <c r="A99" s="62"/>
      <c r="B99" s="62"/>
      <c r="C99" s="63"/>
      <c r="D99" s="63"/>
      <c r="E99" s="63"/>
      <c r="F99" s="55"/>
      <c r="G99" s="55"/>
      <c r="H99" s="55"/>
      <c r="I99" s="55"/>
      <c r="J99" s="55"/>
    </row>
    <row r="100" spans="1:10">
      <c r="A100" s="62"/>
      <c r="B100" s="62"/>
      <c r="C100" s="63"/>
      <c r="D100" s="63"/>
      <c r="E100" s="63"/>
      <c r="F100" s="55"/>
      <c r="G100" s="55"/>
      <c r="H100" s="55"/>
      <c r="I100" s="55"/>
      <c r="J100" s="55"/>
    </row>
    <row r="101" spans="1:10">
      <c r="A101" s="62"/>
      <c r="B101" s="62"/>
      <c r="C101" s="63"/>
      <c r="D101" s="63"/>
      <c r="E101" s="63"/>
      <c r="F101" s="55"/>
      <c r="G101" s="55"/>
      <c r="H101" s="55"/>
      <c r="I101" s="55"/>
      <c r="J101" s="55"/>
    </row>
    <row r="102" spans="1:10">
      <c r="A102" s="62"/>
      <c r="B102" s="62"/>
      <c r="C102" s="63"/>
      <c r="D102" s="63"/>
      <c r="E102" s="63"/>
      <c r="F102" s="55"/>
      <c r="G102" s="55"/>
      <c r="H102" s="55"/>
      <c r="I102" s="55"/>
      <c r="J102" s="55"/>
    </row>
    <row r="103" spans="1:10">
      <c r="A103" s="62"/>
      <c r="B103" s="62"/>
      <c r="C103" s="63"/>
      <c r="D103" s="63"/>
      <c r="E103" s="63"/>
      <c r="F103" s="55"/>
      <c r="G103" s="55"/>
      <c r="H103" s="55"/>
      <c r="I103" s="55"/>
      <c r="J103" s="55"/>
    </row>
    <row r="104" spans="1:10">
      <c r="A104" s="62"/>
      <c r="B104" s="62"/>
      <c r="C104" s="63"/>
      <c r="D104" s="63"/>
      <c r="E104" s="63"/>
      <c r="F104" s="55"/>
      <c r="G104" s="55"/>
      <c r="H104" s="55"/>
      <c r="I104" s="55"/>
      <c r="J104" s="55"/>
    </row>
    <row r="105" spans="1:10">
      <c r="A105" s="62"/>
      <c r="B105" s="62"/>
      <c r="C105" s="63"/>
      <c r="D105" s="63"/>
      <c r="E105" s="63"/>
      <c r="F105" s="55"/>
      <c r="G105" s="55"/>
      <c r="H105" s="55"/>
      <c r="I105" s="55"/>
      <c r="J105" s="55"/>
    </row>
    <row r="106" spans="1:10">
      <c r="A106" s="62"/>
      <c r="B106" s="62"/>
      <c r="C106" s="63"/>
      <c r="D106" s="63"/>
      <c r="E106" s="63"/>
      <c r="F106" s="55"/>
      <c r="G106" s="55"/>
      <c r="H106" s="55"/>
      <c r="I106" s="55"/>
      <c r="J106" s="55"/>
    </row>
    <row r="107" spans="1:10">
      <c r="A107" s="62"/>
      <c r="B107" s="62"/>
      <c r="C107" s="63"/>
      <c r="D107" s="63"/>
      <c r="E107" s="63"/>
      <c r="F107" s="55"/>
      <c r="G107" s="55"/>
      <c r="H107" s="55"/>
      <c r="I107" s="55"/>
      <c r="J107" s="55"/>
    </row>
    <row r="108" spans="1:10">
      <c r="A108" s="62"/>
      <c r="B108" s="62"/>
      <c r="C108" s="63"/>
      <c r="D108" s="63"/>
      <c r="E108" s="63"/>
      <c r="F108" s="55"/>
      <c r="G108" s="55"/>
      <c r="H108" s="55"/>
      <c r="I108" s="55"/>
      <c r="J108" s="55"/>
    </row>
    <row r="109" spans="1:10">
      <c r="A109" s="62"/>
      <c r="B109" s="62"/>
      <c r="C109" s="63"/>
      <c r="D109" s="63"/>
      <c r="E109" s="63"/>
      <c r="F109" s="55"/>
      <c r="G109" s="55"/>
      <c r="H109" s="55"/>
      <c r="I109" s="55"/>
      <c r="J109" s="55"/>
    </row>
    <row r="110" spans="1:10">
      <c r="A110" s="62"/>
      <c r="B110" s="62"/>
      <c r="C110" s="63"/>
      <c r="D110" s="63"/>
      <c r="E110" s="63"/>
      <c r="F110" s="55"/>
      <c r="G110" s="55"/>
      <c r="H110" s="55"/>
      <c r="I110" s="55"/>
      <c r="J110" s="55"/>
    </row>
    <row r="111" spans="1:10">
      <c r="A111" s="62"/>
      <c r="B111" s="62"/>
      <c r="C111" s="63"/>
      <c r="D111" s="63"/>
      <c r="E111" s="63"/>
      <c r="F111" s="55"/>
      <c r="G111" s="55"/>
      <c r="H111" s="55"/>
      <c r="I111" s="55"/>
      <c r="J111" s="55"/>
    </row>
    <row r="112" spans="1:10">
      <c r="A112" s="62"/>
      <c r="B112" s="62"/>
      <c r="C112" s="63"/>
      <c r="D112" s="63"/>
      <c r="E112" s="63"/>
      <c r="F112" s="55"/>
      <c r="G112" s="55"/>
      <c r="H112" s="55"/>
      <c r="I112" s="55"/>
      <c r="J112" s="55"/>
    </row>
    <row r="113" spans="1:10">
      <c r="A113" s="62"/>
      <c r="B113" s="62"/>
      <c r="C113" s="63"/>
      <c r="D113" s="63"/>
      <c r="E113" s="63"/>
      <c r="F113" s="55"/>
      <c r="G113" s="55"/>
      <c r="H113" s="55"/>
      <c r="I113" s="55"/>
      <c r="J113" s="55"/>
    </row>
    <row r="114" spans="1:10">
      <c r="A114" s="62"/>
      <c r="B114" s="62"/>
      <c r="C114" s="63"/>
      <c r="D114" s="63"/>
      <c r="E114" s="63"/>
      <c r="F114" s="55"/>
      <c r="G114" s="55"/>
      <c r="H114" s="55"/>
      <c r="I114" s="55"/>
      <c r="J114" s="55"/>
    </row>
    <row r="115" spans="1:10">
      <c r="A115" s="62"/>
      <c r="B115" s="62"/>
      <c r="C115" s="63"/>
      <c r="D115" s="63"/>
      <c r="E115" s="63"/>
      <c r="F115" s="55"/>
      <c r="G115" s="55"/>
      <c r="H115" s="55"/>
      <c r="I115" s="55"/>
      <c r="J115" s="55"/>
    </row>
    <row r="116" spans="1:10">
      <c r="A116" s="62"/>
      <c r="B116" s="62"/>
      <c r="C116" s="63"/>
      <c r="D116" s="63"/>
      <c r="E116" s="63"/>
      <c r="F116" s="55"/>
      <c r="G116" s="55"/>
      <c r="H116" s="55"/>
      <c r="I116" s="55"/>
      <c r="J116" s="55"/>
    </row>
    <row r="117" spans="1:10">
      <c r="A117" s="62"/>
      <c r="B117" s="62"/>
      <c r="C117" s="63"/>
      <c r="D117" s="63"/>
      <c r="E117" s="63"/>
      <c r="F117" s="55"/>
      <c r="G117" s="55"/>
      <c r="H117" s="55"/>
      <c r="I117" s="55"/>
      <c r="J117" s="55"/>
    </row>
    <row r="118" spans="1:10">
      <c r="A118" s="62"/>
      <c r="B118" s="62"/>
      <c r="C118" s="63"/>
      <c r="D118" s="63"/>
      <c r="E118" s="63"/>
      <c r="F118" s="55"/>
      <c r="G118" s="55"/>
      <c r="H118" s="55"/>
      <c r="I118" s="55"/>
      <c r="J118" s="55"/>
    </row>
    <row r="119" spans="1:10">
      <c r="A119" s="62"/>
      <c r="B119" s="62"/>
      <c r="C119" s="63"/>
      <c r="D119" s="63"/>
      <c r="E119" s="63"/>
      <c r="F119" s="55"/>
      <c r="G119" s="55"/>
      <c r="H119" s="55"/>
      <c r="I119" s="55"/>
      <c r="J119" s="55"/>
    </row>
    <row r="120" spans="1:10">
      <c r="A120" s="62"/>
      <c r="B120" s="62"/>
      <c r="C120" s="63"/>
      <c r="D120" s="63"/>
      <c r="E120" s="63"/>
      <c r="F120" s="55"/>
      <c r="G120" s="55"/>
      <c r="H120" s="55"/>
      <c r="I120" s="55"/>
      <c r="J120" s="55"/>
    </row>
    <row r="121" spans="1:10">
      <c r="A121" s="62"/>
      <c r="B121" s="62"/>
      <c r="C121" s="63"/>
      <c r="D121" s="63"/>
      <c r="E121" s="63"/>
      <c r="F121" s="55"/>
      <c r="G121" s="55"/>
      <c r="H121" s="55"/>
      <c r="I121" s="55"/>
      <c r="J121" s="55"/>
    </row>
    <row r="122" spans="1:10">
      <c r="A122" s="62"/>
      <c r="B122" s="62"/>
      <c r="C122" s="63"/>
      <c r="D122" s="63"/>
      <c r="E122" s="63"/>
      <c r="F122" s="55"/>
      <c r="G122" s="55"/>
      <c r="H122" s="55"/>
      <c r="I122" s="55"/>
      <c r="J122" s="55"/>
    </row>
    <row r="123" spans="1:10">
      <c r="A123" s="62"/>
      <c r="B123" s="62"/>
      <c r="C123" s="63"/>
      <c r="D123" s="63"/>
      <c r="E123" s="63"/>
      <c r="F123" s="55"/>
      <c r="G123" s="55"/>
      <c r="H123" s="55"/>
      <c r="I123" s="55"/>
      <c r="J123" s="55"/>
    </row>
    <row r="124" spans="1:10">
      <c r="A124" s="62"/>
      <c r="B124" s="62"/>
      <c r="C124" s="63"/>
      <c r="D124" s="63"/>
      <c r="E124" s="63"/>
      <c r="F124" s="55"/>
      <c r="G124" s="55"/>
      <c r="H124" s="55"/>
      <c r="I124" s="55"/>
      <c r="J124" s="55"/>
    </row>
    <row r="125" spans="1:10">
      <c r="A125" s="62"/>
      <c r="B125" s="62"/>
      <c r="C125" s="63"/>
      <c r="D125" s="63"/>
      <c r="E125" s="63"/>
      <c r="F125" s="55"/>
      <c r="G125" s="55"/>
      <c r="H125" s="55"/>
      <c r="I125" s="55"/>
      <c r="J125" s="55"/>
    </row>
    <row r="126" spans="1:10">
      <c r="A126" s="62"/>
      <c r="B126" s="62"/>
      <c r="C126" s="63"/>
      <c r="D126" s="63"/>
      <c r="E126" s="63"/>
      <c r="F126" s="55"/>
      <c r="G126" s="55"/>
      <c r="H126" s="55"/>
      <c r="I126" s="55"/>
      <c r="J126" s="55"/>
    </row>
    <row r="127" spans="1:10">
      <c r="A127" s="62"/>
      <c r="B127" s="62"/>
      <c r="C127" s="63"/>
      <c r="D127" s="63"/>
      <c r="E127" s="63"/>
      <c r="F127" s="55"/>
      <c r="G127" s="55"/>
      <c r="H127" s="55"/>
      <c r="I127" s="55"/>
      <c r="J127" s="55"/>
    </row>
    <row r="128" spans="1:10">
      <c r="A128" s="62"/>
      <c r="B128" s="62"/>
      <c r="C128" s="63"/>
      <c r="D128" s="63"/>
      <c r="E128" s="63"/>
      <c r="F128" s="55"/>
      <c r="G128" s="55"/>
      <c r="H128" s="55"/>
      <c r="I128" s="55"/>
      <c r="J128" s="55"/>
    </row>
    <row r="129" spans="1:10">
      <c r="A129" s="55"/>
      <c r="B129" s="55"/>
      <c r="C129" s="54"/>
      <c r="D129" s="54"/>
      <c r="E129" s="54"/>
      <c r="F129" s="55"/>
      <c r="G129" s="55"/>
      <c r="H129" s="55"/>
      <c r="I129" s="55"/>
      <c r="J129" s="55"/>
    </row>
    <row r="130" spans="1:10">
      <c r="A130" s="50"/>
      <c r="B130" s="50"/>
      <c r="C130" s="51"/>
      <c r="D130" s="51"/>
      <c r="E130" s="51"/>
    </row>
    <row r="131" spans="1:10">
      <c r="A131" s="50"/>
      <c r="B131" s="50"/>
      <c r="C131" s="51"/>
      <c r="D131" s="51"/>
      <c r="E131" s="51"/>
    </row>
    <row r="132" spans="1:10">
      <c r="A132" s="50"/>
      <c r="B132" s="50"/>
      <c r="C132" s="51"/>
      <c r="D132" s="51"/>
      <c r="E132" s="51"/>
    </row>
    <row r="133" spans="1:10">
      <c r="A133" s="50"/>
      <c r="B133" s="50"/>
      <c r="C133" s="51"/>
      <c r="D133" s="51"/>
      <c r="E133" s="51"/>
    </row>
    <row r="134" spans="1:10">
      <c r="A134" s="50"/>
      <c r="B134" s="50"/>
      <c r="C134" s="51"/>
      <c r="D134" s="51"/>
      <c r="E134" s="51"/>
    </row>
    <row r="135" spans="1:10">
      <c r="A135" s="50"/>
      <c r="B135" s="50"/>
      <c r="C135" s="51"/>
      <c r="D135" s="51"/>
      <c r="E135" s="51"/>
    </row>
  </sheetData>
  <mergeCells count="11">
    <mergeCell ref="A54:E54"/>
    <mergeCell ref="A55:E55"/>
    <mergeCell ref="A45:E45"/>
    <mergeCell ref="A46:E46"/>
    <mergeCell ref="A47:E47"/>
    <mergeCell ref="A48:E48"/>
    <mergeCell ref="A49:E49"/>
    <mergeCell ref="A52:E52"/>
    <mergeCell ref="A53:E53"/>
    <mergeCell ref="A50:E50"/>
    <mergeCell ref="A51:E51"/>
  </mergeCells>
  <pageMargins left="0.7" right="0.7" top="0.75" bottom="0.75" header="0.3" footer="0.3"/>
  <pageSetup paperSize="9" scale="65"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EED53-AE13-4A09-9438-53065F95FFFB}">
  <dimension ref="A1:T51"/>
  <sheetViews>
    <sheetView zoomScaleNormal="100" workbookViewId="0">
      <selection activeCell="F13" sqref="F13"/>
    </sheetView>
  </sheetViews>
  <sheetFormatPr defaultColWidth="19.75" defaultRowHeight="14.25"/>
  <cols>
    <col min="1" max="1" width="2" customWidth="1"/>
    <col min="2" max="2" width="3.25" customWidth="1"/>
    <col min="3" max="3" width="50.75" customWidth="1"/>
    <col min="4" max="4" width="21.375" customWidth="1"/>
    <col min="5" max="5" width="3.125" hidden="1" customWidth="1"/>
    <col min="6" max="6" width="18.375" customWidth="1"/>
    <col min="7" max="10" width="11.125" customWidth="1"/>
    <col min="11" max="11" width="11.125" hidden="1" customWidth="1"/>
    <col min="12" max="14" width="11.125" customWidth="1"/>
    <col min="15" max="18" width="11.125" hidden="1" customWidth="1"/>
    <col min="19" max="20" width="11.125" customWidth="1"/>
    <col min="21" max="21" width="29.5" customWidth="1"/>
  </cols>
  <sheetData>
    <row r="1" spans="1:20" ht="20.25">
      <c r="A1" s="29"/>
      <c r="B1" s="26" t="s">
        <v>92</v>
      </c>
    </row>
    <row r="2" spans="1:20" ht="15">
      <c r="B2" s="29" t="s">
        <v>200</v>
      </c>
    </row>
    <row r="3" spans="1:20" ht="15">
      <c r="B3" s="29" t="s">
        <v>196</v>
      </c>
    </row>
    <row r="4" spans="1:20" ht="15">
      <c r="C4" s="29"/>
    </row>
    <row r="5" spans="1:20" s="374" customFormat="1" ht="15">
      <c r="C5" s="856" t="s">
        <v>956</v>
      </c>
      <c r="D5" s="856" t="s">
        <v>977</v>
      </c>
      <c r="E5" s="856"/>
      <c r="F5" s="856"/>
      <c r="G5" s="856"/>
      <c r="H5" s="856"/>
      <c r="I5" s="856"/>
      <c r="J5" s="856"/>
      <c r="K5" s="856"/>
      <c r="L5" s="856"/>
      <c r="M5" s="856"/>
      <c r="N5" s="856"/>
      <c r="O5" s="856"/>
      <c r="P5" s="856"/>
      <c r="Q5" s="856"/>
      <c r="R5" s="856"/>
      <c r="S5" s="862" t="s">
        <v>565</v>
      </c>
      <c r="T5" s="862" t="s">
        <v>978</v>
      </c>
    </row>
    <row r="6" spans="1:20" s="374" customFormat="1" ht="15">
      <c r="B6" s="368"/>
      <c r="C6" s="856"/>
      <c r="D6" s="384">
        <v>0</v>
      </c>
      <c r="E6" s="385">
        <v>0.02</v>
      </c>
      <c r="F6" s="384">
        <v>0.04</v>
      </c>
      <c r="G6" s="385">
        <v>0.1</v>
      </c>
      <c r="H6" s="385">
        <v>0.2</v>
      </c>
      <c r="I6" s="385">
        <v>0.35</v>
      </c>
      <c r="J6" s="385">
        <v>0.5</v>
      </c>
      <c r="K6" s="385">
        <v>0.7</v>
      </c>
      <c r="L6" s="385">
        <v>0.75</v>
      </c>
      <c r="M6" s="386">
        <v>1</v>
      </c>
      <c r="N6" s="386">
        <v>1.5</v>
      </c>
      <c r="O6" s="387">
        <v>2.5</v>
      </c>
      <c r="P6" s="387">
        <v>3.7</v>
      </c>
      <c r="Q6" s="387">
        <v>12.5</v>
      </c>
      <c r="R6" s="387" t="s">
        <v>979</v>
      </c>
      <c r="S6" s="862"/>
      <c r="T6" s="862"/>
    </row>
    <row r="7" spans="1:20" s="379" customFormat="1" ht="15">
      <c r="B7" s="368"/>
      <c r="C7" s="856"/>
      <c r="D7" s="377" t="s">
        <v>197</v>
      </c>
      <c r="E7" s="377" t="s">
        <v>531</v>
      </c>
      <c r="F7" s="377" t="s">
        <v>198</v>
      </c>
      <c r="G7" s="377" t="s">
        <v>573</v>
      </c>
      <c r="H7" s="377" t="s">
        <v>199</v>
      </c>
      <c r="I7" s="377" t="s">
        <v>574</v>
      </c>
      <c r="J7" s="377" t="s">
        <v>575</v>
      </c>
      <c r="K7" s="377" t="s">
        <v>576</v>
      </c>
      <c r="L7" s="377" t="s">
        <v>577</v>
      </c>
      <c r="M7" s="377" t="s">
        <v>578</v>
      </c>
      <c r="N7" s="377" t="s">
        <v>579</v>
      </c>
      <c r="O7" s="388" t="s">
        <v>580</v>
      </c>
      <c r="P7" s="388" t="s">
        <v>581</v>
      </c>
      <c r="Q7" s="388" t="s">
        <v>795</v>
      </c>
      <c r="R7" s="388" t="s">
        <v>796</v>
      </c>
      <c r="S7" s="377" t="s">
        <v>980</v>
      </c>
      <c r="T7" s="377" t="s">
        <v>981</v>
      </c>
    </row>
    <row r="8" spans="1:20" s="52" customFormat="1">
      <c r="B8" s="193">
        <v>1</v>
      </c>
      <c r="C8" s="176" t="s">
        <v>964</v>
      </c>
      <c r="D8" s="380">
        <v>858.70749999999998</v>
      </c>
      <c r="E8" s="380">
        <v>0</v>
      </c>
      <c r="F8" s="380">
        <v>0</v>
      </c>
      <c r="G8" s="380">
        <v>0</v>
      </c>
      <c r="H8" s="380">
        <v>0</v>
      </c>
      <c r="I8" s="380">
        <v>0</v>
      </c>
      <c r="J8" s="380">
        <v>0</v>
      </c>
      <c r="K8" s="380">
        <v>0</v>
      </c>
      <c r="L8" s="380">
        <v>0</v>
      </c>
      <c r="M8" s="380">
        <v>0</v>
      </c>
      <c r="N8" s="380">
        <v>0</v>
      </c>
      <c r="O8" s="389">
        <v>0</v>
      </c>
      <c r="P8" s="389">
        <v>0</v>
      </c>
      <c r="Q8" s="389">
        <v>0</v>
      </c>
      <c r="R8" s="389">
        <v>0</v>
      </c>
      <c r="S8" s="380">
        <v>858.70749999999998</v>
      </c>
      <c r="T8" s="380">
        <v>0</v>
      </c>
    </row>
    <row r="9" spans="1:20" s="52" customFormat="1">
      <c r="B9" s="193">
        <v>2</v>
      </c>
      <c r="C9" s="41" t="s">
        <v>965</v>
      </c>
      <c r="D9" s="380">
        <v>82.7072</v>
      </c>
      <c r="E9" s="380">
        <v>0</v>
      </c>
      <c r="F9" s="380">
        <v>0</v>
      </c>
      <c r="G9" s="380">
        <v>0</v>
      </c>
      <c r="H9" s="380">
        <v>1.4635</v>
      </c>
      <c r="I9" s="380">
        <v>0</v>
      </c>
      <c r="J9" s="380">
        <v>0</v>
      </c>
      <c r="K9" s="380">
        <v>0</v>
      </c>
      <c r="L9" s="380">
        <v>0</v>
      </c>
      <c r="M9" s="380">
        <v>0</v>
      </c>
      <c r="N9" s="380">
        <v>0</v>
      </c>
      <c r="O9" s="389">
        <v>0</v>
      </c>
      <c r="P9" s="389">
        <v>0</v>
      </c>
      <c r="Q9" s="389">
        <v>0</v>
      </c>
      <c r="R9" s="389">
        <v>0</v>
      </c>
      <c r="S9" s="380">
        <v>84.170699999999997</v>
      </c>
      <c r="T9" s="380">
        <v>0</v>
      </c>
    </row>
    <row r="10" spans="1:20" s="52" customFormat="1">
      <c r="B10" s="193">
        <v>3</v>
      </c>
      <c r="C10" s="41" t="s">
        <v>966</v>
      </c>
      <c r="D10" s="380">
        <v>0</v>
      </c>
      <c r="E10" s="380">
        <v>0</v>
      </c>
      <c r="F10" s="380">
        <v>0</v>
      </c>
      <c r="G10" s="380">
        <v>0</v>
      </c>
      <c r="H10" s="380">
        <v>0</v>
      </c>
      <c r="I10" s="380">
        <v>0</v>
      </c>
      <c r="J10" s="380">
        <v>0</v>
      </c>
      <c r="K10" s="380">
        <v>0</v>
      </c>
      <c r="L10" s="380">
        <v>0</v>
      </c>
      <c r="M10" s="380">
        <v>0</v>
      </c>
      <c r="N10" s="380">
        <v>0</v>
      </c>
      <c r="O10" s="389">
        <v>0</v>
      </c>
      <c r="P10" s="389">
        <v>0</v>
      </c>
      <c r="Q10" s="389">
        <v>0</v>
      </c>
      <c r="R10" s="389">
        <v>0</v>
      </c>
      <c r="S10" s="380">
        <v>0</v>
      </c>
      <c r="T10" s="380">
        <v>0</v>
      </c>
    </row>
    <row r="11" spans="1:20" s="52" customFormat="1">
      <c r="B11" s="193">
        <v>4</v>
      </c>
      <c r="C11" s="41" t="s">
        <v>967</v>
      </c>
      <c r="D11" s="380">
        <v>41.927700000000002</v>
      </c>
      <c r="E11" s="380">
        <v>0</v>
      </c>
      <c r="F11" s="380">
        <v>0</v>
      </c>
      <c r="G11" s="380">
        <v>0</v>
      </c>
      <c r="H11" s="380">
        <v>0</v>
      </c>
      <c r="I11" s="380">
        <v>0</v>
      </c>
      <c r="J11" s="380">
        <v>0</v>
      </c>
      <c r="K11" s="380">
        <v>0</v>
      </c>
      <c r="L11" s="380">
        <v>0</v>
      </c>
      <c r="M11" s="380">
        <v>0</v>
      </c>
      <c r="N11" s="380">
        <v>0</v>
      </c>
      <c r="O11" s="389">
        <v>0</v>
      </c>
      <c r="P11" s="389">
        <v>0</v>
      </c>
      <c r="Q11" s="389">
        <v>0</v>
      </c>
      <c r="R11" s="389">
        <v>0</v>
      </c>
      <c r="S11" s="380">
        <v>41.927700000000002</v>
      </c>
      <c r="T11" s="380">
        <v>0</v>
      </c>
    </row>
    <row r="12" spans="1:20" s="52" customFormat="1">
      <c r="B12" s="193">
        <v>5</v>
      </c>
      <c r="C12" s="41" t="s">
        <v>968</v>
      </c>
      <c r="D12" s="380">
        <v>25.314499999999999</v>
      </c>
      <c r="E12" s="380">
        <v>0</v>
      </c>
      <c r="F12" s="380">
        <v>0</v>
      </c>
      <c r="G12" s="380">
        <v>0</v>
      </c>
      <c r="H12" s="380">
        <v>0</v>
      </c>
      <c r="I12" s="380">
        <v>0</v>
      </c>
      <c r="J12" s="380">
        <v>0</v>
      </c>
      <c r="K12" s="380">
        <v>0</v>
      </c>
      <c r="L12" s="380">
        <v>0</v>
      </c>
      <c r="M12" s="380">
        <v>0</v>
      </c>
      <c r="N12" s="380">
        <v>0</v>
      </c>
      <c r="O12" s="389">
        <v>0</v>
      </c>
      <c r="P12" s="389">
        <v>0</v>
      </c>
      <c r="Q12" s="389">
        <v>0</v>
      </c>
      <c r="R12" s="389">
        <v>0</v>
      </c>
      <c r="S12" s="380">
        <v>25.314499999999999</v>
      </c>
      <c r="T12" s="380">
        <v>0</v>
      </c>
    </row>
    <row r="13" spans="1:20" s="52" customFormat="1">
      <c r="B13" s="193">
        <v>6</v>
      </c>
      <c r="C13" s="41" t="s">
        <v>785</v>
      </c>
      <c r="D13" s="380">
        <v>0</v>
      </c>
      <c r="E13" s="380">
        <v>0</v>
      </c>
      <c r="F13" s="380">
        <v>0</v>
      </c>
      <c r="G13" s="380">
        <v>0</v>
      </c>
      <c r="H13" s="380">
        <v>270.6361</v>
      </c>
      <c r="I13" s="380">
        <v>0</v>
      </c>
      <c r="J13" s="380">
        <v>2.9988000000000001</v>
      </c>
      <c r="K13" s="380">
        <v>0</v>
      </c>
      <c r="L13" s="380">
        <v>0</v>
      </c>
      <c r="M13" s="380">
        <v>0</v>
      </c>
      <c r="N13" s="380">
        <v>0</v>
      </c>
      <c r="O13" s="389">
        <v>0</v>
      </c>
      <c r="P13" s="389">
        <v>0</v>
      </c>
      <c r="Q13" s="389">
        <v>0</v>
      </c>
      <c r="R13" s="389">
        <v>0</v>
      </c>
      <c r="S13" s="380">
        <v>273.63490000000002</v>
      </c>
      <c r="T13" s="380">
        <v>0.36899999999999999</v>
      </c>
    </row>
    <row r="14" spans="1:20" s="52" customFormat="1">
      <c r="B14" s="193">
        <v>7</v>
      </c>
      <c r="C14" s="41" t="s">
        <v>788</v>
      </c>
      <c r="D14" s="380">
        <v>0</v>
      </c>
      <c r="E14" s="380">
        <v>0</v>
      </c>
      <c r="F14" s="380">
        <v>0</v>
      </c>
      <c r="G14" s="380">
        <v>0</v>
      </c>
      <c r="H14" s="380">
        <v>0</v>
      </c>
      <c r="I14" s="380">
        <v>0</v>
      </c>
      <c r="J14" s="380">
        <v>0</v>
      </c>
      <c r="K14" s="380">
        <v>0</v>
      </c>
      <c r="L14" s="380">
        <v>0</v>
      </c>
      <c r="M14" s="380">
        <v>30.525200000000002</v>
      </c>
      <c r="N14" s="380">
        <v>0</v>
      </c>
      <c r="O14" s="389">
        <v>0</v>
      </c>
      <c r="P14" s="389">
        <v>0</v>
      </c>
      <c r="Q14" s="389">
        <v>0</v>
      </c>
      <c r="R14" s="389">
        <v>0</v>
      </c>
      <c r="S14" s="380">
        <v>30.525200000000002</v>
      </c>
      <c r="T14" s="380">
        <v>30.525200000000002</v>
      </c>
    </row>
    <row r="15" spans="1:20" s="52" customFormat="1">
      <c r="B15" s="193">
        <v>8</v>
      </c>
      <c r="C15" s="41" t="s">
        <v>946</v>
      </c>
      <c r="D15" s="380">
        <v>0</v>
      </c>
      <c r="E15" s="380">
        <v>0</v>
      </c>
      <c r="F15" s="380">
        <v>0</v>
      </c>
      <c r="G15" s="380">
        <v>0</v>
      </c>
      <c r="H15" s="380">
        <v>0</v>
      </c>
      <c r="I15" s="380">
        <v>0</v>
      </c>
      <c r="J15" s="380">
        <v>0</v>
      </c>
      <c r="K15" s="380">
        <v>0</v>
      </c>
      <c r="L15" s="380">
        <v>292.44029999999998</v>
      </c>
      <c r="M15" s="380">
        <v>0</v>
      </c>
      <c r="N15" s="380">
        <v>0</v>
      </c>
      <c r="O15" s="389">
        <v>0</v>
      </c>
      <c r="P15" s="389">
        <v>0</v>
      </c>
      <c r="Q15" s="389">
        <v>0</v>
      </c>
      <c r="R15" s="389">
        <v>0</v>
      </c>
      <c r="S15" s="380">
        <v>292.44029999999998</v>
      </c>
      <c r="T15" s="380">
        <v>292.44029999999998</v>
      </c>
    </row>
    <row r="16" spans="1:20" s="52" customFormat="1">
      <c r="B16" s="193">
        <v>9</v>
      </c>
      <c r="C16" s="41" t="s">
        <v>969</v>
      </c>
      <c r="D16" s="380">
        <v>0</v>
      </c>
      <c r="E16" s="380">
        <v>0</v>
      </c>
      <c r="F16" s="380">
        <v>0</v>
      </c>
      <c r="G16" s="380">
        <v>0</v>
      </c>
      <c r="H16" s="380">
        <v>0</v>
      </c>
      <c r="I16" s="380">
        <v>820.06010000000003</v>
      </c>
      <c r="J16" s="380">
        <v>63.8705</v>
      </c>
      <c r="K16" s="380">
        <v>0</v>
      </c>
      <c r="L16" s="380">
        <v>0</v>
      </c>
      <c r="M16" s="380">
        <v>0</v>
      </c>
      <c r="N16" s="380">
        <v>0</v>
      </c>
      <c r="O16" s="389">
        <v>0</v>
      </c>
      <c r="P16" s="389">
        <v>0</v>
      </c>
      <c r="Q16" s="389">
        <v>0</v>
      </c>
      <c r="R16" s="389">
        <v>0</v>
      </c>
      <c r="S16" s="380">
        <v>883.93060000000003</v>
      </c>
      <c r="T16" s="380">
        <v>883.93060000000003</v>
      </c>
    </row>
    <row r="17" spans="2:20" s="52" customFormat="1">
      <c r="B17" s="193">
        <v>10</v>
      </c>
      <c r="C17" s="41" t="s">
        <v>790</v>
      </c>
      <c r="D17" s="380">
        <v>0</v>
      </c>
      <c r="E17" s="380">
        <v>0</v>
      </c>
      <c r="F17" s="380">
        <v>0</v>
      </c>
      <c r="G17" s="380">
        <v>0</v>
      </c>
      <c r="H17" s="380">
        <v>0</v>
      </c>
      <c r="I17" s="380">
        <v>0</v>
      </c>
      <c r="J17" s="380">
        <v>0</v>
      </c>
      <c r="K17" s="380">
        <v>0</v>
      </c>
      <c r="L17" s="380">
        <v>0</v>
      </c>
      <c r="M17" s="380">
        <v>2.181</v>
      </c>
      <c r="N17" s="380">
        <v>1.5993999999999999</v>
      </c>
      <c r="O17" s="389">
        <v>0</v>
      </c>
      <c r="P17" s="389">
        <v>0</v>
      </c>
      <c r="Q17" s="389">
        <v>0</v>
      </c>
      <c r="R17" s="389">
        <v>0</v>
      </c>
      <c r="S17" s="380">
        <v>3.7803</v>
      </c>
      <c r="T17" s="380">
        <v>3.7803</v>
      </c>
    </row>
    <row r="18" spans="2:20" s="52" customFormat="1">
      <c r="B18" s="193">
        <v>11</v>
      </c>
      <c r="C18" s="41" t="s">
        <v>970</v>
      </c>
      <c r="D18" s="380">
        <v>0</v>
      </c>
      <c r="E18" s="380">
        <v>0</v>
      </c>
      <c r="F18" s="380">
        <v>0</v>
      </c>
      <c r="G18" s="380">
        <v>0</v>
      </c>
      <c r="H18" s="380">
        <v>0</v>
      </c>
      <c r="I18" s="380">
        <v>0</v>
      </c>
      <c r="J18" s="380">
        <v>0</v>
      </c>
      <c r="K18" s="380">
        <v>0</v>
      </c>
      <c r="L18" s="380">
        <v>0</v>
      </c>
      <c r="M18" s="380">
        <v>0</v>
      </c>
      <c r="N18" s="380">
        <v>0</v>
      </c>
      <c r="O18" s="389">
        <v>0</v>
      </c>
      <c r="P18" s="389">
        <v>0</v>
      </c>
      <c r="Q18" s="389">
        <v>0</v>
      </c>
      <c r="R18" s="389">
        <v>0</v>
      </c>
      <c r="S18" s="380">
        <v>0</v>
      </c>
      <c r="T18" s="380">
        <v>0</v>
      </c>
    </row>
    <row r="19" spans="2:20" s="52" customFormat="1">
      <c r="B19" s="193">
        <v>12</v>
      </c>
      <c r="C19" s="41" t="s">
        <v>780</v>
      </c>
      <c r="D19" s="380">
        <v>0</v>
      </c>
      <c r="E19" s="380">
        <v>0</v>
      </c>
      <c r="F19" s="380">
        <v>0</v>
      </c>
      <c r="G19" s="380">
        <v>954.45709999999997</v>
      </c>
      <c r="H19" s="380">
        <v>6.5563000000000002</v>
      </c>
      <c r="I19" s="380">
        <v>0</v>
      </c>
      <c r="J19" s="380">
        <v>0</v>
      </c>
      <c r="K19" s="380">
        <v>0</v>
      </c>
      <c r="L19" s="380">
        <v>0</v>
      </c>
      <c r="M19" s="380">
        <v>0</v>
      </c>
      <c r="N19" s="380">
        <v>0</v>
      </c>
      <c r="O19" s="389">
        <v>0</v>
      </c>
      <c r="P19" s="389">
        <v>0</v>
      </c>
      <c r="Q19" s="389">
        <v>0</v>
      </c>
      <c r="R19" s="389">
        <v>0</v>
      </c>
      <c r="S19" s="380">
        <v>961.01340000000005</v>
      </c>
      <c r="T19" s="380">
        <v>124.61579999999999</v>
      </c>
    </row>
    <row r="20" spans="2:20" s="52" customFormat="1" ht="28.5">
      <c r="B20" s="193">
        <v>13</v>
      </c>
      <c r="C20" s="41" t="s">
        <v>971</v>
      </c>
      <c r="D20" s="380">
        <v>0</v>
      </c>
      <c r="E20" s="380">
        <v>0</v>
      </c>
      <c r="F20" s="380">
        <v>0</v>
      </c>
      <c r="G20" s="380">
        <v>0</v>
      </c>
      <c r="H20" s="380">
        <v>0</v>
      </c>
      <c r="I20" s="380">
        <v>0</v>
      </c>
      <c r="J20" s="380">
        <v>0</v>
      </c>
      <c r="K20" s="380">
        <v>0</v>
      </c>
      <c r="L20" s="380">
        <v>0</v>
      </c>
      <c r="M20" s="380">
        <v>0</v>
      </c>
      <c r="N20" s="380">
        <v>0</v>
      </c>
      <c r="O20" s="389">
        <v>0</v>
      </c>
      <c r="P20" s="389">
        <v>0</v>
      </c>
      <c r="Q20" s="389">
        <v>0</v>
      </c>
      <c r="R20" s="389">
        <v>0</v>
      </c>
      <c r="S20" s="380">
        <v>0</v>
      </c>
      <c r="T20" s="380">
        <v>0</v>
      </c>
    </row>
    <row r="21" spans="2:20" s="52" customFormat="1">
      <c r="B21" s="193">
        <v>14</v>
      </c>
      <c r="C21" s="41" t="s">
        <v>982</v>
      </c>
      <c r="D21" s="380">
        <v>0</v>
      </c>
      <c r="E21" s="380">
        <v>0</v>
      </c>
      <c r="F21" s="380">
        <v>0</v>
      </c>
      <c r="G21" s="380">
        <v>0</v>
      </c>
      <c r="H21" s="380">
        <v>0</v>
      </c>
      <c r="I21" s="380">
        <v>0</v>
      </c>
      <c r="J21" s="380">
        <v>0</v>
      </c>
      <c r="K21" s="380">
        <v>0</v>
      </c>
      <c r="L21" s="380">
        <v>0</v>
      </c>
      <c r="M21" s="380">
        <v>0</v>
      </c>
      <c r="N21" s="380">
        <v>0</v>
      </c>
      <c r="O21" s="389">
        <v>0</v>
      </c>
      <c r="P21" s="389">
        <v>0</v>
      </c>
      <c r="Q21" s="389">
        <v>0</v>
      </c>
      <c r="R21" s="389">
        <v>0</v>
      </c>
      <c r="S21" s="380">
        <v>0</v>
      </c>
      <c r="T21" s="380">
        <v>0</v>
      </c>
    </row>
    <row r="22" spans="2:20" s="52" customFormat="1">
      <c r="B22" s="193">
        <v>15</v>
      </c>
      <c r="C22" s="41" t="s">
        <v>952</v>
      </c>
      <c r="D22" s="380">
        <v>0</v>
      </c>
      <c r="E22" s="380">
        <v>0</v>
      </c>
      <c r="F22" s="380">
        <v>0</v>
      </c>
      <c r="G22" s="380">
        <v>0</v>
      </c>
      <c r="H22" s="380">
        <v>0</v>
      </c>
      <c r="I22" s="380">
        <v>0</v>
      </c>
      <c r="J22" s="380">
        <v>0</v>
      </c>
      <c r="K22" s="380">
        <v>0</v>
      </c>
      <c r="L22" s="380">
        <v>0</v>
      </c>
      <c r="M22" s="380">
        <v>0</v>
      </c>
      <c r="N22" s="380">
        <v>0</v>
      </c>
      <c r="O22" s="389">
        <v>0</v>
      </c>
      <c r="P22" s="389">
        <v>0</v>
      </c>
      <c r="Q22" s="389">
        <v>0</v>
      </c>
      <c r="R22" s="389">
        <v>0</v>
      </c>
      <c r="S22" s="380">
        <v>0</v>
      </c>
      <c r="T22" s="380">
        <v>0</v>
      </c>
    </row>
    <row r="23" spans="2:20" s="52" customFormat="1">
      <c r="B23" s="193">
        <v>16</v>
      </c>
      <c r="C23" s="41" t="s">
        <v>973</v>
      </c>
      <c r="D23" s="380">
        <v>0.60740000000000005</v>
      </c>
      <c r="E23" s="380">
        <v>0</v>
      </c>
      <c r="F23" s="380">
        <v>0</v>
      </c>
      <c r="G23" s="380">
        <v>0</v>
      </c>
      <c r="H23" s="380">
        <v>26.367799999999999</v>
      </c>
      <c r="I23" s="380">
        <v>0</v>
      </c>
      <c r="J23" s="380">
        <v>0</v>
      </c>
      <c r="K23" s="380">
        <v>0</v>
      </c>
      <c r="L23" s="380">
        <v>0</v>
      </c>
      <c r="M23" s="380">
        <v>78.298599999999993</v>
      </c>
      <c r="N23" s="380">
        <v>0</v>
      </c>
      <c r="O23" s="389">
        <v>0</v>
      </c>
      <c r="P23" s="389">
        <v>0</v>
      </c>
      <c r="Q23" s="389">
        <v>0</v>
      </c>
      <c r="R23" s="389">
        <v>0</v>
      </c>
      <c r="S23" s="380">
        <v>105.27379999999999</v>
      </c>
      <c r="T23" s="380">
        <v>105.27379999999999</v>
      </c>
    </row>
    <row r="24" spans="2:20" s="52" customFormat="1" ht="15">
      <c r="B24" s="382">
        <v>17</v>
      </c>
      <c r="C24" s="383" t="s">
        <v>974</v>
      </c>
      <c r="D24" s="380">
        <v>1009.2643</v>
      </c>
      <c r="E24" s="380">
        <v>0</v>
      </c>
      <c r="F24" s="380">
        <v>0</v>
      </c>
      <c r="G24" s="380">
        <v>954.45709999999997</v>
      </c>
      <c r="H24" s="380">
        <v>305.02379999999999</v>
      </c>
      <c r="I24" s="380">
        <v>820.06010000000003</v>
      </c>
      <c r="J24" s="380">
        <v>66.869299999999996</v>
      </c>
      <c r="K24" s="380">
        <v>0</v>
      </c>
      <c r="L24" s="380">
        <v>292.44029999999998</v>
      </c>
      <c r="M24" s="380">
        <v>111.0047</v>
      </c>
      <c r="N24" s="380">
        <v>1.5993999999999999</v>
      </c>
      <c r="O24" s="389">
        <v>0</v>
      </c>
      <c r="P24" s="389">
        <v>0</v>
      </c>
      <c r="Q24" s="389">
        <v>0</v>
      </c>
      <c r="R24" s="389">
        <v>0</v>
      </c>
      <c r="S24" s="380">
        <v>3560.7190000000001</v>
      </c>
      <c r="T24" s="380">
        <v>1440.9349999999999</v>
      </c>
    </row>
    <row r="25" spans="2:20" s="52" customFormat="1"/>
    <row r="26" spans="2:20" ht="15">
      <c r="B26" s="29" t="s">
        <v>202</v>
      </c>
    </row>
    <row r="27" spans="2:20" ht="15">
      <c r="B27" s="29" t="s">
        <v>196</v>
      </c>
    </row>
    <row r="28" spans="2:20" ht="15">
      <c r="C28" s="29"/>
    </row>
    <row r="29" spans="2:20" s="374" customFormat="1" ht="15">
      <c r="C29" s="856" t="s">
        <v>956</v>
      </c>
      <c r="D29" s="856" t="s">
        <v>977</v>
      </c>
      <c r="E29" s="856"/>
      <c r="F29" s="856"/>
      <c r="G29" s="856"/>
      <c r="H29" s="856"/>
      <c r="I29" s="856"/>
      <c r="J29" s="856"/>
      <c r="K29" s="856"/>
      <c r="L29" s="856"/>
      <c r="M29" s="856"/>
      <c r="N29" s="856"/>
      <c r="O29" s="856"/>
      <c r="P29" s="856"/>
      <c r="Q29" s="856"/>
      <c r="R29" s="856"/>
      <c r="S29" s="862" t="s">
        <v>565</v>
      </c>
      <c r="T29" s="862" t="s">
        <v>978</v>
      </c>
    </row>
    <row r="30" spans="2:20" s="374" customFormat="1" ht="15">
      <c r="B30" s="368"/>
      <c r="C30" s="856"/>
      <c r="D30" s="384">
        <v>0</v>
      </c>
      <c r="E30" s="385">
        <v>0.02</v>
      </c>
      <c r="F30" s="384">
        <v>0.04</v>
      </c>
      <c r="G30" s="385">
        <v>0.1</v>
      </c>
      <c r="H30" s="385">
        <v>0.2</v>
      </c>
      <c r="I30" s="385">
        <v>0.35</v>
      </c>
      <c r="J30" s="385">
        <v>0.5</v>
      </c>
      <c r="K30" s="385">
        <v>0.7</v>
      </c>
      <c r="L30" s="385">
        <v>0.75</v>
      </c>
      <c r="M30" s="386">
        <v>1</v>
      </c>
      <c r="N30" s="386">
        <v>1.5</v>
      </c>
      <c r="O30" s="387">
        <v>2.5</v>
      </c>
      <c r="P30" s="387">
        <v>3.7</v>
      </c>
      <c r="Q30" s="387">
        <v>12.5</v>
      </c>
      <c r="R30" s="387" t="s">
        <v>979</v>
      </c>
      <c r="S30" s="862"/>
      <c r="T30" s="862"/>
    </row>
    <row r="31" spans="2:20" s="379" customFormat="1" ht="15">
      <c r="B31" s="368"/>
      <c r="C31" s="856"/>
      <c r="D31" s="377" t="s">
        <v>197</v>
      </c>
      <c r="E31" s="377" t="s">
        <v>531</v>
      </c>
      <c r="F31" s="377" t="s">
        <v>198</v>
      </c>
      <c r="G31" s="377" t="s">
        <v>573</v>
      </c>
      <c r="H31" s="377" t="s">
        <v>199</v>
      </c>
      <c r="I31" s="377" t="s">
        <v>574</v>
      </c>
      <c r="J31" s="377" t="s">
        <v>575</v>
      </c>
      <c r="K31" s="377" t="s">
        <v>576</v>
      </c>
      <c r="L31" s="377" t="s">
        <v>577</v>
      </c>
      <c r="M31" s="377" t="s">
        <v>578</v>
      </c>
      <c r="N31" s="377" t="s">
        <v>579</v>
      </c>
      <c r="O31" s="388" t="s">
        <v>580</v>
      </c>
      <c r="P31" s="388" t="s">
        <v>581</v>
      </c>
      <c r="Q31" s="388" t="s">
        <v>795</v>
      </c>
      <c r="R31" s="388" t="s">
        <v>796</v>
      </c>
      <c r="S31" s="377" t="s">
        <v>980</v>
      </c>
      <c r="T31" s="377" t="s">
        <v>981</v>
      </c>
    </row>
    <row r="32" spans="2:20" s="52" customFormat="1">
      <c r="B32" s="193">
        <v>1</v>
      </c>
      <c r="C32" s="176" t="s">
        <v>964</v>
      </c>
      <c r="D32" s="380">
        <v>1478.2736</v>
      </c>
      <c r="E32" s="380">
        <v>0</v>
      </c>
      <c r="F32" s="380">
        <v>0</v>
      </c>
      <c r="G32" s="380">
        <v>0</v>
      </c>
      <c r="H32" s="380">
        <v>0</v>
      </c>
      <c r="I32" s="380">
        <v>0</v>
      </c>
      <c r="J32" s="380">
        <v>0</v>
      </c>
      <c r="K32" s="380">
        <v>0</v>
      </c>
      <c r="L32" s="380">
        <v>0</v>
      </c>
      <c r="M32" s="380">
        <v>0</v>
      </c>
      <c r="N32" s="380">
        <v>0</v>
      </c>
      <c r="O32" s="389">
        <v>0</v>
      </c>
      <c r="P32" s="389">
        <v>0</v>
      </c>
      <c r="Q32" s="389">
        <v>0</v>
      </c>
      <c r="R32" s="389">
        <v>0</v>
      </c>
      <c r="S32" s="380">
        <v>1478.2736</v>
      </c>
      <c r="T32" s="380">
        <v>0</v>
      </c>
    </row>
    <row r="33" spans="2:20" s="52" customFormat="1">
      <c r="B33" s="193">
        <v>2</v>
      </c>
      <c r="C33" s="41" t="s">
        <v>965</v>
      </c>
      <c r="D33" s="380">
        <v>171.79239999999999</v>
      </c>
      <c r="E33" s="380">
        <v>0</v>
      </c>
      <c r="F33" s="380">
        <v>0</v>
      </c>
      <c r="G33" s="380">
        <v>0</v>
      </c>
      <c r="H33" s="380">
        <v>1.4056</v>
      </c>
      <c r="I33" s="380">
        <v>0</v>
      </c>
      <c r="J33" s="380">
        <v>0</v>
      </c>
      <c r="K33" s="380">
        <v>0</v>
      </c>
      <c r="L33" s="380">
        <v>0</v>
      </c>
      <c r="M33" s="380">
        <v>0</v>
      </c>
      <c r="N33" s="380">
        <v>0</v>
      </c>
      <c r="O33" s="389">
        <v>0</v>
      </c>
      <c r="P33" s="389">
        <v>0</v>
      </c>
      <c r="Q33" s="389">
        <v>0</v>
      </c>
      <c r="R33" s="389">
        <v>0</v>
      </c>
      <c r="S33" s="380">
        <v>173.19810000000001</v>
      </c>
      <c r="T33" s="380">
        <v>0</v>
      </c>
    </row>
    <row r="34" spans="2:20" s="52" customFormat="1">
      <c r="B34" s="193">
        <v>3</v>
      </c>
      <c r="C34" s="41" t="s">
        <v>966</v>
      </c>
      <c r="D34" s="380">
        <v>0</v>
      </c>
      <c r="E34" s="380">
        <v>0</v>
      </c>
      <c r="F34" s="380">
        <v>0</v>
      </c>
      <c r="G34" s="380">
        <v>0</v>
      </c>
      <c r="H34" s="380">
        <v>0</v>
      </c>
      <c r="I34" s="380">
        <v>0</v>
      </c>
      <c r="J34" s="380">
        <v>0</v>
      </c>
      <c r="K34" s="380">
        <v>0</v>
      </c>
      <c r="L34" s="380">
        <v>0</v>
      </c>
      <c r="M34" s="380">
        <v>0</v>
      </c>
      <c r="N34" s="380">
        <v>0</v>
      </c>
      <c r="O34" s="389">
        <v>0</v>
      </c>
      <c r="P34" s="389">
        <v>0</v>
      </c>
      <c r="Q34" s="389">
        <v>0</v>
      </c>
      <c r="R34" s="389">
        <v>0</v>
      </c>
      <c r="S34" s="380">
        <v>0</v>
      </c>
      <c r="T34" s="380">
        <v>0</v>
      </c>
    </row>
    <row r="35" spans="2:20" s="52" customFormat="1">
      <c r="B35" s="193">
        <v>4</v>
      </c>
      <c r="C35" s="41" t="s">
        <v>967</v>
      </c>
      <c r="D35" s="380">
        <v>49.622100000000003</v>
      </c>
      <c r="E35" s="380">
        <v>0</v>
      </c>
      <c r="F35" s="380">
        <v>0</v>
      </c>
      <c r="G35" s="380">
        <v>0</v>
      </c>
      <c r="H35" s="380">
        <v>0</v>
      </c>
      <c r="I35" s="380">
        <v>0</v>
      </c>
      <c r="J35" s="380">
        <v>0</v>
      </c>
      <c r="K35" s="380">
        <v>0</v>
      </c>
      <c r="L35" s="380">
        <v>0</v>
      </c>
      <c r="M35" s="380">
        <v>0</v>
      </c>
      <c r="N35" s="380">
        <v>0</v>
      </c>
      <c r="O35" s="389">
        <v>0</v>
      </c>
      <c r="P35" s="389">
        <v>0</v>
      </c>
      <c r="Q35" s="389">
        <v>0</v>
      </c>
      <c r="R35" s="389">
        <v>0</v>
      </c>
      <c r="S35" s="380">
        <v>49.622100000000003</v>
      </c>
      <c r="T35" s="380">
        <v>0</v>
      </c>
    </row>
    <row r="36" spans="2:20" s="52" customFormat="1">
      <c r="B36" s="193">
        <v>5</v>
      </c>
      <c r="C36" s="41" t="s">
        <v>968</v>
      </c>
      <c r="D36" s="380">
        <v>24.971</v>
      </c>
      <c r="E36" s="380">
        <v>0</v>
      </c>
      <c r="F36" s="380">
        <v>0</v>
      </c>
      <c r="G36" s="380">
        <v>0</v>
      </c>
      <c r="H36" s="380">
        <v>0</v>
      </c>
      <c r="I36" s="380">
        <v>0</v>
      </c>
      <c r="J36" s="380">
        <v>0</v>
      </c>
      <c r="K36" s="380">
        <v>0</v>
      </c>
      <c r="L36" s="380">
        <v>0</v>
      </c>
      <c r="M36" s="380">
        <v>0</v>
      </c>
      <c r="N36" s="380">
        <v>0</v>
      </c>
      <c r="O36" s="389">
        <v>0</v>
      </c>
      <c r="P36" s="389">
        <v>0</v>
      </c>
      <c r="Q36" s="389">
        <v>0</v>
      </c>
      <c r="R36" s="389">
        <v>0</v>
      </c>
      <c r="S36" s="380">
        <v>24.971</v>
      </c>
      <c r="T36" s="380">
        <v>0</v>
      </c>
    </row>
    <row r="37" spans="2:20" s="52" customFormat="1">
      <c r="B37" s="193">
        <v>6</v>
      </c>
      <c r="C37" s="41" t="s">
        <v>785</v>
      </c>
      <c r="D37" s="380">
        <v>0</v>
      </c>
      <c r="E37" s="380">
        <v>0</v>
      </c>
      <c r="F37" s="380">
        <v>0</v>
      </c>
      <c r="G37" s="380">
        <v>0</v>
      </c>
      <c r="H37" s="380">
        <v>273.37599999999998</v>
      </c>
      <c r="I37" s="380">
        <v>0</v>
      </c>
      <c r="J37" s="380">
        <v>3</v>
      </c>
      <c r="K37" s="380">
        <v>0</v>
      </c>
      <c r="L37" s="380">
        <v>0</v>
      </c>
      <c r="M37" s="380">
        <v>0</v>
      </c>
      <c r="N37" s="380">
        <v>0</v>
      </c>
      <c r="O37" s="389">
        <v>0</v>
      </c>
      <c r="P37" s="389">
        <v>0</v>
      </c>
      <c r="Q37" s="389">
        <v>0</v>
      </c>
      <c r="R37" s="389">
        <v>0</v>
      </c>
      <c r="S37" s="380">
        <v>276.37599999999998</v>
      </c>
      <c r="T37" s="380">
        <v>0.1363</v>
      </c>
    </row>
    <row r="38" spans="2:20" s="52" customFormat="1">
      <c r="B38" s="193">
        <v>7</v>
      </c>
      <c r="C38" s="41" t="s">
        <v>788</v>
      </c>
      <c r="D38" s="380">
        <v>0</v>
      </c>
      <c r="E38" s="380">
        <v>0</v>
      </c>
      <c r="F38" s="380">
        <v>0</v>
      </c>
      <c r="G38" s="380">
        <v>0</v>
      </c>
      <c r="H38" s="380">
        <v>0</v>
      </c>
      <c r="I38" s="380">
        <v>0</v>
      </c>
      <c r="J38" s="380">
        <v>0</v>
      </c>
      <c r="K38" s="380">
        <v>0</v>
      </c>
      <c r="L38" s="380">
        <v>0</v>
      </c>
      <c r="M38" s="380">
        <v>33.152700000000003</v>
      </c>
      <c r="N38" s="380">
        <v>0</v>
      </c>
      <c r="O38" s="389">
        <v>0</v>
      </c>
      <c r="P38" s="389">
        <v>0</v>
      </c>
      <c r="Q38" s="389">
        <v>0</v>
      </c>
      <c r="R38" s="389">
        <v>0</v>
      </c>
      <c r="S38" s="380">
        <v>33.152700000000003</v>
      </c>
      <c r="T38" s="380">
        <v>33.152700000000003</v>
      </c>
    </row>
    <row r="39" spans="2:20" s="52" customFormat="1">
      <c r="B39" s="193">
        <v>8</v>
      </c>
      <c r="C39" s="41" t="s">
        <v>946</v>
      </c>
      <c r="D39" s="380">
        <v>0</v>
      </c>
      <c r="E39" s="380">
        <v>0</v>
      </c>
      <c r="F39" s="380">
        <v>0</v>
      </c>
      <c r="G39" s="380">
        <v>0</v>
      </c>
      <c r="H39" s="380">
        <v>0</v>
      </c>
      <c r="I39" s="380">
        <v>0</v>
      </c>
      <c r="J39" s="380">
        <v>0</v>
      </c>
      <c r="K39" s="380">
        <v>0</v>
      </c>
      <c r="L39" s="380">
        <v>160.39590000000001</v>
      </c>
      <c r="M39" s="380">
        <v>0</v>
      </c>
      <c r="N39" s="380">
        <v>0</v>
      </c>
      <c r="O39" s="389">
        <v>0</v>
      </c>
      <c r="P39" s="389">
        <v>0</v>
      </c>
      <c r="Q39" s="389">
        <v>0</v>
      </c>
      <c r="R39" s="389">
        <v>0</v>
      </c>
      <c r="S39" s="380">
        <v>160.39590000000001</v>
      </c>
      <c r="T39" s="380">
        <v>160.39590000000001</v>
      </c>
    </row>
    <row r="40" spans="2:20" s="52" customFormat="1">
      <c r="B40" s="193">
        <v>9</v>
      </c>
      <c r="C40" s="41" t="s">
        <v>969</v>
      </c>
      <c r="D40" s="380">
        <v>0</v>
      </c>
      <c r="E40" s="380">
        <v>0</v>
      </c>
      <c r="F40" s="380">
        <v>0</v>
      </c>
      <c r="G40" s="380">
        <v>0</v>
      </c>
      <c r="H40" s="380">
        <v>0</v>
      </c>
      <c r="I40" s="380">
        <v>728.35580000000004</v>
      </c>
      <c r="J40" s="380">
        <v>52.832599999999999</v>
      </c>
      <c r="K40" s="380">
        <v>0</v>
      </c>
      <c r="L40" s="380">
        <v>0</v>
      </c>
      <c r="M40" s="380">
        <v>0</v>
      </c>
      <c r="N40" s="380">
        <v>0</v>
      </c>
      <c r="O40" s="389">
        <v>0</v>
      </c>
      <c r="P40" s="389">
        <v>0</v>
      </c>
      <c r="Q40" s="389">
        <v>0</v>
      </c>
      <c r="R40" s="389">
        <v>0</v>
      </c>
      <c r="S40" s="380">
        <v>781.1884</v>
      </c>
      <c r="T40" s="380">
        <v>781.1884</v>
      </c>
    </row>
    <row r="41" spans="2:20" s="52" customFormat="1">
      <c r="B41" s="193">
        <v>10</v>
      </c>
      <c r="C41" s="41" t="s">
        <v>790</v>
      </c>
      <c r="D41" s="380">
        <v>0</v>
      </c>
      <c r="E41" s="380">
        <v>0</v>
      </c>
      <c r="F41" s="380">
        <v>0</v>
      </c>
      <c r="G41" s="380">
        <v>0</v>
      </c>
      <c r="H41" s="380">
        <v>0</v>
      </c>
      <c r="I41" s="380">
        <v>0</v>
      </c>
      <c r="J41" s="380">
        <v>0</v>
      </c>
      <c r="K41" s="380">
        <v>0</v>
      </c>
      <c r="L41" s="380">
        <v>0</v>
      </c>
      <c r="M41" s="380">
        <v>4.9824999999999999</v>
      </c>
      <c r="N41" s="380">
        <v>1.1696</v>
      </c>
      <c r="O41" s="389">
        <v>0</v>
      </c>
      <c r="P41" s="389">
        <v>0</v>
      </c>
      <c r="Q41" s="389">
        <v>0</v>
      </c>
      <c r="R41" s="389">
        <v>0</v>
      </c>
      <c r="S41" s="380">
        <v>6.1520000000000001</v>
      </c>
      <c r="T41" s="380">
        <v>6.1520000000000001</v>
      </c>
    </row>
    <row r="42" spans="2:20" s="52" customFormat="1">
      <c r="B42" s="193">
        <v>11</v>
      </c>
      <c r="C42" s="41" t="s">
        <v>970</v>
      </c>
      <c r="D42" s="380">
        <v>0</v>
      </c>
      <c r="E42" s="380">
        <v>0</v>
      </c>
      <c r="F42" s="380">
        <v>0</v>
      </c>
      <c r="G42" s="380">
        <v>0</v>
      </c>
      <c r="H42" s="380">
        <v>0</v>
      </c>
      <c r="I42" s="380">
        <v>0</v>
      </c>
      <c r="J42" s="380">
        <v>0</v>
      </c>
      <c r="K42" s="380">
        <v>0</v>
      </c>
      <c r="L42" s="380">
        <v>0</v>
      </c>
      <c r="M42" s="380">
        <v>0</v>
      </c>
      <c r="N42" s="380">
        <v>0</v>
      </c>
      <c r="O42" s="389">
        <v>0</v>
      </c>
      <c r="P42" s="389">
        <v>0</v>
      </c>
      <c r="Q42" s="389">
        <v>0</v>
      </c>
      <c r="R42" s="389">
        <v>0</v>
      </c>
      <c r="S42" s="380">
        <v>0</v>
      </c>
      <c r="T42" s="380">
        <v>0</v>
      </c>
    </row>
    <row r="43" spans="2:20" s="52" customFormat="1">
      <c r="B43" s="193">
        <v>12</v>
      </c>
      <c r="C43" s="41" t="s">
        <v>780</v>
      </c>
      <c r="D43" s="380">
        <v>0</v>
      </c>
      <c r="E43" s="380">
        <v>0</v>
      </c>
      <c r="F43" s="380">
        <v>0</v>
      </c>
      <c r="G43" s="380">
        <v>804.22090000000003</v>
      </c>
      <c r="H43" s="380">
        <v>49.505800000000001</v>
      </c>
      <c r="I43" s="380">
        <v>0</v>
      </c>
      <c r="J43" s="380">
        <v>0</v>
      </c>
      <c r="K43" s="380">
        <v>0</v>
      </c>
      <c r="L43" s="380">
        <v>0</v>
      </c>
      <c r="M43" s="380">
        <v>0</v>
      </c>
      <c r="N43" s="380">
        <v>0</v>
      </c>
      <c r="O43" s="389">
        <v>0</v>
      </c>
      <c r="P43" s="389">
        <v>0</v>
      </c>
      <c r="Q43" s="389">
        <v>0</v>
      </c>
      <c r="R43" s="389">
        <v>0</v>
      </c>
      <c r="S43" s="380">
        <v>853.72670000000005</v>
      </c>
      <c r="T43" s="380">
        <v>103.69499999999999</v>
      </c>
    </row>
    <row r="44" spans="2:20" s="52" customFormat="1" ht="28.5">
      <c r="B44" s="193">
        <v>13</v>
      </c>
      <c r="C44" s="41" t="s">
        <v>971</v>
      </c>
      <c r="D44" s="380">
        <v>0</v>
      </c>
      <c r="E44" s="380">
        <v>0</v>
      </c>
      <c r="F44" s="380">
        <v>0</v>
      </c>
      <c r="G44" s="380">
        <v>0</v>
      </c>
      <c r="H44" s="380">
        <v>0</v>
      </c>
      <c r="I44" s="380">
        <v>0</v>
      </c>
      <c r="J44" s="380">
        <v>0</v>
      </c>
      <c r="K44" s="380">
        <v>0</v>
      </c>
      <c r="L44" s="380">
        <v>0</v>
      </c>
      <c r="M44" s="380">
        <v>0</v>
      </c>
      <c r="N44" s="380">
        <v>0</v>
      </c>
      <c r="O44" s="389">
        <v>0</v>
      </c>
      <c r="P44" s="389">
        <v>0</v>
      </c>
      <c r="Q44" s="389">
        <v>0</v>
      </c>
      <c r="R44" s="389">
        <v>0</v>
      </c>
      <c r="S44" s="380">
        <v>0</v>
      </c>
      <c r="T44" s="380">
        <v>0</v>
      </c>
    </row>
    <row r="45" spans="2:20" s="52" customFormat="1">
      <c r="B45" s="193">
        <v>14</v>
      </c>
      <c r="C45" s="41" t="s">
        <v>982</v>
      </c>
      <c r="D45" s="380">
        <v>0</v>
      </c>
      <c r="E45" s="380">
        <v>0</v>
      </c>
      <c r="F45" s="380">
        <v>0</v>
      </c>
      <c r="G45" s="380">
        <v>0</v>
      </c>
      <c r="H45" s="380">
        <v>0</v>
      </c>
      <c r="I45" s="380">
        <v>0</v>
      </c>
      <c r="J45" s="380">
        <v>0</v>
      </c>
      <c r="K45" s="380">
        <v>0</v>
      </c>
      <c r="L45" s="380">
        <v>0</v>
      </c>
      <c r="M45" s="380">
        <v>0</v>
      </c>
      <c r="N45" s="380">
        <v>0</v>
      </c>
      <c r="O45" s="389">
        <v>0</v>
      </c>
      <c r="P45" s="389">
        <v>0</v>
      </c>
      <c r="Q45" s="389">
        <v>0</v>
      </c>
      <c r="R45" s="389">
        <v>0</v>
      </c>
      <c r="S45" s="380">
        <v>0</v>
      </c>
      <c r="T45" s="380">
        <v>0</v>
      </c>
    </row>
    <row r="46" spans="2:20" s="52" customFormat="1">
      <c r="B46" s="193">
        <v>15</v>
      </c>
      <c r="C46" s="41" t="s">
        <v>952</v>
      </c>
      <c r="D46" s="380">
        <v>0</v>
      </c>
      <c r="E46" s="380">
        <v>0</v>
      </c>
      <c r="F46" s="380">
        <v>0</v>
      </c>
      <c r="G46" s="380">
        <v>0</v>
      </c>
      <c r="H46" s="380">
        <v>0</v>
      </c>
      <c r="I46" s="380">
        <v>0</v>
      </c>
      <c r="J46" s="380">
        <v>0</v>
      </c>
      <c r="K46" s="380">
        <v>0</v>
      </c>
      <c r="L46" s="380">
        <v>0</v>
      </c>
      <c r="M46" s="380">
        <v>0</v>
      </c>
      <c r="N46" s="380">
        <v>0</v>
      </c>
      <c r="O46" s="389">
        <v>0</v>
      </c>
      <c r="P46" s="389">
        <v>0</v>
      </c>
      <c r="Q46" s="389">
        <v>0</v>
      </c>
      <c r="R46" s="389">
        <v>0</v>
      </c>
      <c r="S46" s="380">
        <v>0</v>
      </c>
      <c r="T46" s="380">
        <v>0</v>
      </c>
    </row>
    <row r="47" spans="2:20" s="52" customFormat="1">
      <c r="B47" s="193">
        <v>16</v>
      </c>
      <c r="C47" s="41" t="s">
        <v>973</v>
      </c>
      <c r="D47" s="380">
        <v>0.85129999999999995</v>
      </c>
      <c r="E47" s="380">
        <v>0</v>
      </c>
      <c r="F47" s="380">
        <v>0</v>
      </c>
      <c r="G47" s="380">
        <v>0</v>
      </c>
      <c r="H47" s="380">
        <v>33.041899999999998</v>
      </c>
      <c r="I47" s="380">
        <v>0</v>
      </c>
      <c r="J47" s="380">
        <v>0</v>
      </c>
      <c r="K47" s="380">
        <v>0</v>
      </c>
      <c r="L47" s="380">
        <v>0</v>
      </c>
      <c r="M47" s="380">
        <v>70.423100000000005</v>
      </c>
      <c r="N47" s="380">
        <v>0</v>
      </c>
      <c r="O47" s="389">
        <v>0</v>
      </c>
      <c r="P47" s="389">
        <v>0</v>
      </c>
      <c r="Q47" s="389">
        <v>0</v>
      </c>
      <c r="R47" s="389">
        <v>0</v>
      </c>
      <c r="S47" s="380">
        <v>104.31619999999999</v>
      </c>
      <c r="T47" s="380">
        <v>104.31619999999999</v>
      </c>
    </row>
    <row r="48" spans="2:20" s="52" customFormat="1" ht="15">
      <c r="B48" s="382">
        <v>17</v>
      </c>
      <c r="C48" s="383" t="s">
        <v>974</v>
      </c>
      <c r="D48" s="380">
        <v>1725.5103999999999</v>
      </c>
      <c r="E48" s="380">
        <v>0</v>
      </c>
      <c r="F48" s="380">
        <v>0</v>
      </c>
      <c r="G48" s="380">
        <v>804.22090000000003</v>
      </c>
      <c r="H48" s="380">
        <v>357.32929999999999</v>
      </c>
      <c r="I48" s="380">
        <v>728.35580000000004</v>
      </c>
      <c r="J48" s="380">
        <v>55.832599999999999</v>
      </c>
      <c r="K48" s="380">
        <v>0</v>
      </c>
      <c r="L48" s="380">
        <v>160.39590000000001</v>
      </c>
      <c r="M48" s="380">
        <v>108.5583</v>
      </c>
      <c r="N48" s="380">
        <v>1.1696</v>
      </c>
      <c r="O48" s="389">
        <v>0</v>
      </c>
      <c r="P48" s="389">
        <v>0</v>
      </c>
      <c r="Q48" s="389">
        <v>0</v>
      </c>
      <c r="R48" s="389">
        <v>0</v>
      </c>
      <c r="S48" s="380">
        <v>3941.3726000000001</v>
      </c>
      <c r="T48" s="380">
        <v>1189.0364999999999</v>
      </c>
    </row>
    <row r="49" spans="2:20" s="52" customFormat="1"/>
    <row r="50" spans="2:20" s="52" customFormat="1">
      <c r="B50" s="746" t="s">
        <v>983</v>
      </c>
      <c r="C50" s="861"/>
      <c r="D50" s="861"/>
      <c r="E50" s="861"/>
      <c r="F50" s="861"/>
      <c r="G50" s="861"/>
      <c r="H50" s="861"/>
      <c r="I50" s="861"/>
      <c r="J50" s="861"/>
      <c r="K50" s="861"/>
      <c r="L50" s="861"/>
      <c r="M50" s="861"/>
      <c r="N50" s="861"/>
      <c r="O50" s="861"/>
      <c r="P50" s="861"/>
      <c r="Q50" s="861"/>
      <c r="R50" s="861"/>
      <c r="S50" s="861"/>
      <c r="T50" s="861"/>
    </row>
    <row r="51" spans="2:20" s="52" customFormat="1">
      <c r="P51" s="374"/>
    </row>
  </sheetData>
  <mergeCells count="9">
    <mergeCell ref="B50:T50"/>
    <mergeCell ref="C5:C7"/>
    <mergeCell ref="D5:R5"/>
    <mergeCell ref="S5:S6"/>
    <mergeCell ref="T5:T6"/>
    <mergeCell ref="C29:C31"/>
    <mergeCell ref="D29:R29"/>
    <mergeCell ref="S29:S30"/>
    <mergeCell ref="T29:T30"/>
  </mergeCells>
  <pageMargins left="0.7" right="0.7" top="0.75" bottom="0.75" header="0.3" footer="0.3"/>
  <pageSetup paperSize="9" scale="61"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4B2919-02C8-4EA3-AA7B-BD7B3F0B331A}">
  <dimension ref="A1:N145"/>
  <sheetViews>
    <sheetView zoomScaleNormal="100" workbookViewId="0"/>
  </sheetViews>
  <sheetFormatPr defaultColWidth="10.125" defaultRowHeight="14.25"/>
  <cols>
    <col min="1" max="1" width="24.125" style="1" customWidth="1"/>
    <col min="2" max="2" width="23.125" style="1" customWidth="1"/>
    <col min="3" max="3" width="16.625" style="1" customWidth="1"/>
    <col min="4" max="13" width="11.875" style="1" customWidth="1"/>
    <col min="14" max="14" width="14.25" style="1" customWidth="1"/>
    <col min="15" max="15" width="19.75" style="1" customWidth="1"/>
    <col min="16" max="16" width="28.5" style="1" customWidth="1"/>
    <col min="17" max="16384" width="10.125" style="1"/>
  </cols>
  <sheetData>
    <row r="1" spans="1:14" ht="20.25">
      <c r="A1" s="3" t="s">
        <v>96</v>
      </c>
      <c r="M1" s="125"/>
    </row>
    <row r="2" spans="1:14" ht="15">
      <c r="A2" s="29" t="s">
        <v>200</v>
      </c>
      <c r="M2" s="125"/>
    </row>
    <row r="3" spans="1:14" ht="15">
      <c r="A3" s="29" t="s">
        <v>196</v>
      </c>
      <c r="M3" s="125"/>
    </row>
    <row r="4" spans="1:14" ht="15">
      <c r="A4" s="5"/>
    </row>
    <row r="5" spans="1:14" s="390" customFormat="1" ht="105">
      <c r="A5" s="868" t="s">
        <v>984</v>
      </c>
      <c r="B5" s="173" t="s">
        <v>985</v>
      </c>
      <c r="C5" s="110" t="s">
        <v>986</v>
      </c>
      <c r="D5" s="110" t="s">
        <v>987</v>
      </c>
      <c r="E5" s="110" t="s">
        <v>988</v>
      </c>
      <c r="F5" s="110" t="s">
        <v>989</v>
      </c>
      <c r="G5" s="110" t="s">
        <v>990</v>
      </c>
      <c r="H5" s="110" t="s">
        <v>991</v>
      </c>
      <c r="I5" s="110" t="s">
        <v>992</v>
      </c>
      <c r="J5" s="110" t="s">
        <v>993</v>
      </c>
      <c r="K5" s="110" t="s">
        <v>994</v>
      </c>
      <c r="L5" s="110" t="s">
        <v>995</v>
      </c>
      <c r="M5" s="110" t="s">
        <v>996</v>
      </c>
      <c r="N5" s="110" t="s">
        <v>997</v>
      </c>
    </row>
    <row r="6" spans="1:14" s="391" customFormat="1">
      <c r="A6" s="869"/>
      <c r="B6" s="114" t="s">
        <v>197</v>
      </c>
      <c r="C6" s="114" t="s">
        <v>531</v>
      </c>
      <c r="D6" s="114" t="s">
        <v>198</v>
      </c>
      <c r="E6" s="114" t="s">
        <v>573</v>
      </c>
      <c r="F6" s="114" t="s">
        <v>199</v>
      </c>
      <c r="G6" s="114" t="s">
        <v>574</v>
      </c>
      <c r="H6" s="114" t="s">
        <v>575</v>
      </c>
      <c r="I6" s="114" t="s">
        <v>576</v>
      </c>
      <c r="J6" s="114" t="s">
        <v>577</v>
      </c>
      <c r="K6" s="114" t="s">
        <v>578</v>
      </c>
      <c r="L6" s="114" t="s">
        <v>579</v>
      </c>
      <c r="M6" s="114" t="s">
        <v>580</v>
      </c>
      <c r="N6" s="114" t="s">
        <v>581</v>
      </c>
    </row>
    <row r="7" spans="1:14" s="125" customFormat="1" ht="30">
      <c r="A7" s="392" t="s">
        <v>998</v>
      </c>
      <c r="B7" s="124"/>
      <c r="C7" s="393"/>
      <c r="D7" s="124"/>
      <c r="E7" s="124"/>
      <c r="F7" s="124"/>
      <c r="G7" s="124"/>
      <c r="H7" s="124"/>
      <c r="I7" s="124"/>
      <c r="J7" s="124"/>
      <c r="K7" s="124"/>
      <c r="L7" s="124"/>
      <c r="M7" s="124"/>
      <c r="N7" s="124"/>
    </row>
    <row r="8" spans="1:14" s="125" customFormat="1">
      <c r="A8" s="394"/>
      <c r="B8" s="395" t="s">
        <v>999</v>
      </c>
      <c r="C8" s="372">
        <v>60.477777000000003</v>
      </c>
      <c r="D8" s="372">
        <v>0.281055</v>
      </c>
      <c r="E8" s="396">
        <v>1</v>
      </c>
      <c r="F8" s="372">
        <v>60.758831999999998</v>
      </c>
      <c r="G8" s="373">
        <v>4.8000000000000001E-4</v>
      </c>
      <c r="H8" s="395">
        <v>834</v>
      </c>
      <c r="I8" s="373">
        <v>8.9190000000000005E-2</v>
      </c>
      <c r="J8" s="395"/>
      <c r="K8" s="372">
        <v>0.58670800000000001</v>
      </c>
      <c r="L8" s="381">
        <v>9.6559999999999997E-3</v>
      </c>
      <c r="M8" s="372">
        <v>2.601E-3</v>
      </c>
      <c r="N8" s="372">
        <v>-1.572E-3</v>
      </c>
    </row>
    <row r="9" spans="1:14" s="125" customFormat="1">
      <c r="A9" s="397"/>
      <c r="B9" s="398" t="s">
        <v>1000</v>
      </c>
      <c r="C9" s="372">
        <v>60.477777000000003</v>
      </c>
      <c r="D9" s="372">
        <v>0.281055</v>
      </c>
      <c r="E9" s="396">
        <v>1</v>
      </c>
      <c r="F9" s="372">
        <v>60.758831999999998</v>
      </c>
      <c r="G9" s="373">
        <v>4.7899999999999999E-4</v>
      </c>
      <c r="H9" s="395">
        <v>834</v>
      </c>
      <c r="I9" s="373">
        <v>8.9190000000000005E-2</v>
      </c>
      <c r="J9" s="395"/>
      <c r="K9" s="372">
        <v>0.58670800000000001</v>
      </c>
      <c r="L9" s="381">
        <v>9.6559999999999997E-3</v>
      </c>
      <c r="M9" s="372">
        <v>2.601E-3</v>
      </c>
      <c r="N9" s="372">
        <v>-1.572E-3</v>
      </c>
    </row>
    <row r="10" spans="1:14" s="125" customFormat="1">
      <c r="A10" s="397"/>
      <c r="B10" s="398" t="s">
        <v>1001</v>
      </c>
      <c r="C10" s="372">
        <v>0</v>
      </c>
      <c r="D10" s="372">
        <v>0</v>
      </c>
      <c r="E10" s="396">
        <v>0</v>
      </c>
      <c r="F10" s="372">
        <v>0</v>
      </c>
      <c r="G10" s="373">
        <v>0</v>
      </c>
      <c r="H10" s="395">
        <v>0</v>
      </c>
      <c r="I10" s="373">
        <v>0</v>
      </c>
      <c r="J10" s="395"/>
      <c r="K10" s="372">
        <v>0</v>
      </c>
      <c r="L10" s="381">
        <v>0</v>
      </c>
      <c r="M10" s="372">
        <v>0</v>
      </c>
      <c r="N10" s="372">
        <v>0</v>
      </c>
    </row>
    <row r="11" spans="1:14" s="125" customFormat="1">
      <c r="A11" s="397"/>
      <c r="B11" s="395" t="s">
        <v>1002</v>
      </c>
      <c r="C11" s="372">
        <v>14.546697999999999</v>
      </c>
      <c r="D11" s="372">
        <v>0</v>
      </c>
      <c r="E11" s="396">
        <v>0</v>
      </c>
      <c r="F11" s="372">
        <v>14.546697999999999</v>
      </c>
      <c r="G11" s="373">
        <v>2.1459999999999999E-3</v>
      </c>
      <c r="H11" s="395">
        <v>193</v>
      </c>
      <c r="I11" s="373">
        <v>9.0196999999999999E-2</v>
      </c>
      <c r="J11" s="395"/>
      <c r="K11" s="372">
        <v>0.44810100000000003</v>
      </c>
      <c r="L11" s="381">
        <v>3.0804000000000002E-2</v>
      </c>
      <c r="M11" s="372">
        <v>2.8159999999999999E-3</v>
      </c>
      <c r="N11" s="372">
        <v>-1.0759999999999999E-3</v>
      </c>
    </row>
    <row r="12" spans="1:14" s="125" customFormat="1">
      <c r="A12" s="397"/>
      <c r="B12" s="395" t="s">
        <v>1003</v>
      </c>
      <c r="C12" s="372">
        <v>11.28321</v>
      </c>
      <c r="D12" s="372">
        <v>0.04</v>
      </c>
      <c r="E12" s="396">
        <v>1</v>
      </c>
      <c r="F12" s="372">
        <v>11.32321</v>
      </c>
      <c r="G12" s="373">
        <v>4.81E-3</v>
      </c>
      <c r="H12" s="395">
        <v>150</v>
      </c>
      <c r="I12" s="373">
        <v>8.9381000000000002E-2</v>
      </c>
      <c r="J12" s="395"/>
      <c r="K12" s="372">
        <v>0.62001700000000004</v>
      </c>
      <c r="L12" s="381">
        <v>5.4755999999999999E-2</v>
      </c>
      <c r="M12" s="372">
        <v>4.8679999999999999E-3</v>
      </c>
      <c r="N12" s="372">
        <v>-1.6540000000000001E-3</v>
      </c>
    </row>
    <row r="13" spans="1:14" s="125" customFormat="1">
      <c r="A13" s="397"/>
      <c r="B13" s="395" t="s">
        <v>1004</v>
      </c>
      <c r="C13" s="372">
        <v>0</v>
      </c>
      <c r="D13" s="372">
        <v>0</v>
      </c>
      <c r="E13" s="396">
        <v>0</v>
      </c>
      <c r="F13" s="372">
        <v>0</v>
      </c>
      <c r="G13" s="373">
        <v>0</v>
      </c>
      <c r="H13" s="395">
        <v>0</v>
      </c>
      <c r="I13" s="373">
        <v>0</v>
      </c>
      <c r="J13" s="395"/>
      <c r="K13" s="372">
        <v>0</v>
      </c>
      <c r="L13" s="381">
        <v>0</v>
      </c>
      <c r="M13" s="372">
        <v>0</v>
      </c>
      <c r="N13" s="372">
        <v>0</v>
      </c>
    </row>
    <row r="14" spans="1:14" s="125" customFormat="1">
      <c r="A14" s="397"/>
      <c r="B14" s="395" t="s">
        <v>1005</v>
      </c>
      <c r="C14" s="372">
        <v>10.126587000000001</v>
      </c>
      <c r="D14" s="372">
        <v>0</v>
      </c>
      <c r="E14" s="396">
        <v>0</v>
      </c>
      <c r="F14" s="372">
        <v>10.126587000000001</v>
      </c>
      <c r="G14" s="373">
        <v>1.5959999999999998E-2</v>
      </c>
      <c r="H14" s="399">
        <v>140</v>
      </c>
      <c r="I14" s="373">
        <v>9.8621E-2</v>
      </c>
      <c r="J14" s="395"/>
      <c r="K14" s="372">
        <v>1.369248</v>
      </c>
      <c r="L14" s="381">
        <v>0.135213</v>
      </c>
      <c r="M14" s="372">
        <v>1.5938999999999998E-2</v>
      </c>
      <c r="N14" s="372">
        <v>-3.9659999999999999E-3</v>
      </c>
    </row>
    <row r="15" spans="1:14" s="125" customFormat="1">
      <c r="A15" s="397"/>
      <c r="B15" s="398" t="s">
        <v>1006</v>
      </c>
      <c r="C15" s="372">
        <v>10.126587000000001</v>
      </c>
      <c r="D15" s="372">
        <v>0</v>
      </c>
      <c r="E15" s="396">
        <v>0</v>
      </c>
      <c r="F15" s="372">
        <v>10.126587000000001</v>
      </c>
      <c r="G15" s="373">
        <v>1.5959000000000001E-2</v>
      </c>
      <c r="H15" s="395">
        <v>140</v>
      </c>
      <c r="I15" s="373">
        <v>9.8621E-2</v>
      </c>
      <c r="J15" s="395"/>
      <c r="K15" s="372">
        <v>1.369248</v>
      </c>
      <c r="L15" s="381">
        <v>0.135213</v>
      </c>
      <c r="M15" s="372">
        <v>1.5938999999999998E-2</v>
      </c>
      <c r="N15" s="372">
        <v>-3.9659999999999999E-3</v>
      </c>
    </row>
    <row r="16" spans="1:14" s="125" customFormat="1">
      <c r="A16" s="397"/>
      <c r="B16" s="398" t="s">
        <v>1007</v>
      </c>
      <c r="C16" s="372">
        <v>0</v>
      </c>
      <c r="D16" s="372">
        <v>0</v>
      </c>
      <c r="E16" s="396">
        <v>0</v>
      </c>
      <c r="F16" s="372">
        <v>0</v>
      </c>
      <c r="G16" s="373">
        <v>0</v>
      </c>
      <c r="H16" s="395">
        <v>0</v>
      </c>
      <c r="I16" s="373">
        <v>0</v>
      </c>
      <c r="J16" s="395"/>
      <c r="K16" s="372">
        <v>0</v>
      </c>
      <c r="L16" s="381">
        <v>0</v>
      </c>
      <c r="M16" s="372">
        <v>0</v>
      </c>
      <c r="N16" s="372">
        <v>0</v>
      </c>
    </row>
    <row r="17" spans="1:14" s="125" customFormat="1">
      <c r="A17" s="397"/>
      <c r="B17" s="395" t="s">
        <v>1008</v>
      </c>
      <c r="C17" s="372">
        <v>1.64273</v>
      </c>
      <c r="D17" s="372">
        <v>0</v>
      </c>
      <c r="E17" s="396">
        <v>0</v>
      </c>
      <c r="F17" s="372">
        <v>1.64273</v>
      </c>
      <c r="G17" s="373">
        <v>6.2148000000000002E-2</v>
      </c>
      <c r="H17" s="395">
        <v>25</v>
      </c>
      <c r="I17" s="373">
        <v>8.9911000000000005E-2</v>
      </c>
      <c r="J17" s="395"/>
      <c r="K17" s="372">
        <v>0.43836900000000001</v>
      </c>
      <c r="L17" s="381">
        <v>0.26685399999999998</v>
      </c>
      <c r="M17" s="372">
        <v>9.1839999999999995E-3</v>
      </c>
      <c r="N17" s="372">
        <v>-1.7110000000000001E-3</v>
      </c>
    </row>
    <row r="18" spans="1:14" s="125" customFormat="1">
      <c r="A18" s="397"/>
      <c r="B18" s="398" t="s">
        <v>1009</v>
      </c>
      <c r="C18" s="372">
        <v>0</v>
      </c>
      <c r="D18" s="372">
        <v>0</v>
      </c>
      <c r="E18" s="396">
        <v>0</v>
      </c>
      <c r="F18" s="372">
        <v>0</v>
      </c>
      <c r="G18" s="373">
        <v>0</v>
      </c>
      <c r="H18" s="395">
        <v>0</v>
      </c>
      <c r="I18" s="373">
        <v>0</v>
      </c>
      <c r="J18" s="395"/>
      <c r="K18" s="372">
        <v>0</v>
      </c>
      <c r="L18" s="381">
        <v>0</v>
      </c>
      <c r="M18" s="372">
        <v>0</v>
      </c>
      <c r="N18" s="372">
        <v>0</v>
      </c>
    </row>
    <row r="19" spans="1:14" s="125" customFormat="1">
      <c r="A19" s="397"/>
      <c r="B19" s="398" t="s">
        <v>1010</v>
      </c>
      <c r="C19" s="372">
        <v>1.64273</v>
      </c>
      <c r="D19" s="372">
        <v>0</v>
      </c>
      <c r="E19" s="396">
        <v>0</v>
      </c>
      <c r="F19" s="372">
        <v>1.64273</v>
      </c>
      <c r="G19" s="373">
        <v>6.2147000000000001E-2</v>
      </c>
      <c r="H19" s="395">
        <v>25</v>
      </c>
      <c r="I19" s="373">
        <v>8.9910000000000004E-2</v>
      </c>
      <c r="J19" s="395"/>
      <c r="K19" s="372">
        <v>0.43836900000000001</v>
      </c>
      <c r="L19" s="381">
        <v>0.26685399999999998</v>
      </c>
      <c r="M19" s="372">
        <v>9.1839999999999995E-3</v>
      </c>
      <c r="N19" s="372">
        <v>-1.7110000000000001E-3</v>
      </c>
    </row>
    <row r="20" spans="1:14" s="125" customFormat="1">
      <c r="A20" s="397"/>
      <c r="B20" s="395" t="s">
        <v>1011</v>
      </c>
      <c r="C20" s="372">
        <v>2.0840519999999998</v>
      </c>
      <c r="D20" s="372">
        <v>0</v>
      </c>
      <c r="E20" s="396">
        <v>0</v>
      </c>
      <c r="F20" s="372">
        <v>2.0840519999999998</v>
      </c>
      <c r="G20" s="373">
        <v>0.15782299999999999</v>
      </c>
      <c r="H20" s="395">
        <v>54</v>
      </c>
      <c r="I20" s="373">
        <v>9.6558000000000005E-2</v>
      </c>
      <c r="J20" s="395"/>
      <c r="K20" s="372">
        <v>0.84360599999999997</v>
      </c>
      <c r="L20" s="381">
        <v>0.40479100000000001</v>
      </c>
      <c r="M20" s="372">
        <v>3.2148999999999997E-2</v>
      </c>
      <c r="N20" s="372">
        <v>-2.682E-2</v>
      </c>
    </row>
    <row r="21" spans="1:14" s="125" customFormat="1">
      <c r="A21" s="397"/>
      <c r="B21" s="398" t="s">
        <v>1012</v>
      </c>
      <c r="C21" s="372">
        <v>1.5746089999999999</v>
      </c>
      <c r="D21" s="372">
        <v>0</v>
      </c>
      <c r="E21" s="396">
        <v>0</v>
      </c>
      <c r="F21" s="372">
        <v>1.5746089999999999</v>
      </c>
      <c r="G21" s="373">
        <v>0.13165299999999999</v>
      </c>
      <c r="H21" s="395">
        <v>27</v>
      </c>
      <c r="I21" s="373">
        <v>9.4904000000000002E-2</v>
      </c>
      <c r="J21" s="395"/>
      <c r="K21" s="372">
        <v>0.60335399999999995</v>
      </c>
      <c r="L21" s="381">
        <v>0.38317699999999999</v>
      </c>
      <c r="M21" s="372">
        <v>1.9817000000000001E-2</v>
      </c>
      <c r="N21" s="372">
        <v>-1.4803999999999999E-2</v>
      </c>
    </row>
    <row r="22" spans="1:14" s="125" customFormat="1">
      <c r="A22" s="397"/>
      <c r="B22" s="398" t="s">
        <v>1013</v>
      </c>
      <c r="C22" s="372">
        <v>0.50075199999999997</v>
      </c>
      <c r="D22" s="372">
        <v>0</v>
      </c>
      <c r="E22" s="396">
        <v>0</v>
      </c>
      <c r="F22" s="372">
        <v>0.50075199999999997</v>
      </c>
      <c r="G22" s="373">
        <v>0.23357900000000001</v>
      </c>
      <c r="H22" s="395">
        <v>13</v>
      </c>
      <c r="I22" s="373">
        <v>0.10209799999999999</v>
      </c>
      <c r="J22" s="395"/>
      <c r="K22" s="372">
        <v>0.23804600000000001</v>
      </c>
      <c r="L22" s="381">
        <v>0.47537800000000002</v>
      </c>
      <c r="M22" s="372">
        <v>1.1941999999999999E-2</v>
      </c>
      <c r="N22" s="372">
        <v>-1.1901E-2</v>
      </c>
    </row>
    <row r="23" spans="1:14" s="125" customFormat="1">
      <c r="A23" s="397"/>
      <c r="B23" s="398" t="s">
        <v>1014</v>
      </c>
      <c r="C23" s="372">
        <v>8.6910000000000008E-3</v>
      </c>
      <c r="D23" s="372">
        <v>0</v>
      </c>
      <c r="E23" s="396">
        <v>0</v>
      </c>
      <c r="F23" s="372">
        <v>8.6910000000000008E-3</v>
      </c>
      <c r="G23" s="373">
        <v>0.53409700000000004</v>
      </c>
      <c r="H23" s="395">
        <v>14</v>
      </c>
      <c r="I23" s="373">
        <v>7.6770000000000005E-2</v>
      </c>
      <c r="J23" s="395"/>
      <c r="K23" s="372">
        <v>2.2060000000000001E-3</v>
      </c>
      <c r="L23" s="381">
        <v>0.253828</v>
      </c>
      <c r="M23" s="372">
        <v>3.8999999999999999E-4</v>
      </c>
      <c r="N23" s="372">
        <v>-1.15E-4</v>
      </c>
    </row>
    <row r="24" spans="1:14" s="125" customFormat="1">
      <c r="A24" s="400"/>
      <c r="B24" s="395" t="s">
        <v>1015</v>
      </c>
      <c r="C24" s="372">
        <v>3.1207220000000002</v>
      </c>
      <c r="D24" s="372">
        <v>0</v>
      </c>
      <c r="E24" s="396">
        <v>0</v>
      </c>
      <c r="F24" s="372">
        <v>3.1207220000000002</v>
      </c>
      <c r="G24" s="373">
        <v>1</v>
      </c>
      <c r="H24" s="395">
        <v>50</v>
      </c>
      <c r="I24" s="373">
        <v>0.48812499999999998</v>
      </c>
      <c r="J24" s="395"/>
      <c r="K24" s="372">
        <v>10.197025</v>
      </c>
      <c r="L24" s="381">
        <v>3.267522</v>
      </c>
      <c r="M24" s="372">
        <v>0.70754300000000003</v>
      </c>
      <c r="N24" s="372">
        <v>-0.58197699999999997</v>
      </c>
    </row>
    <row r="25" spans="1:14" s="125" customFormat="1">
      <c r="A25" s="863" t="s">
        <v>1016</v>
      </c>
      <c r="B25" s="864"/>
      <c r="C25" s="401">
        <v>103.281775</v>
      </c>
      <c r="D25" s="401">
        <v>0.32105499999999998</v>
      </c>
      <c r="E25" s="402">
        <v>1</v>
      </c>
      <c r="F25" s="401">
        <v>103.60283</v>
      </c>
      <c r="G25" s="403">
        <v>3.6999999999999998E-2</v>
      </c>
      <c r="H25" s="404">
        <v>1446</v>
      </c>
      <c r="I25" s="403">
        <v>0.10245</v>
      </c>
      <c r="J25" s="124"/>
      <c r="K25" s="401">
        <v>14.503074</v>
      </c>
      <c r="L25" s="403">
        <v>0.139987</v>
      </c>
      <c r="M25" s="401">
        <v>0.77510000000000001</v>
      </c>
      <c r="N25" s="401">
        <v>-0.61877400000000005</v>
      </c>
    </row>
    <row r="26" spans="1:14">
      <c r="A26" s="405"/>
      <c r="B26" s="405"/>
      <c r="C26" s="405"/>
      <c r="D26" s="405"/>
      <c r="E26" s="405"/>
      <c r="F26" s="405"/>
      <c r="G26" s="405"/>
      <c r="H26" s="405"/>
      <c r="I26" s="405"/>
      <c r="J26" s="405"/>
      <c r="K26" s="405"/>
      <c r="L26" s="405"/>
      <c r="M26" s="405"/>
      <c r="N26" s="405"/>
    </row>
    <row r="27" spans="1:14" ht="15">
      <c r="A27" s="406"/>
      <c r="B27" s="405"/>
      <c r="C27" s="405"/>
      <c r="D27" s="405"/>
      <c r="E27" s="405"/>
      <c r="F27" s="405"/>
      <c r="G27" s="405"/>
      <c r="H27" s="405"/>
      <c r="I27" s="405"/>
      <c r="J27" s="405"/>
      <c r="K27" s="405"/>
      <c r="L27" s="405"/>
      <c r="M27" s="405"/>
      <c r="N27" s="405"/>
    </row>
    <row r="28" spans="1:14" s="390" customFormat="1" ht="105">
      <c r="A28" s="868" t="s">
        <v>984</v>
      </c>
      <c r="B28" s="173" t="s">
        <v>985</v>
      </c>
      <c r="C28" s="110" t="s">
        <v>986</v>
      </c>
      <c r="D28" s="110" t="s">
        <v>987</v>
      </c>
      <c r="E28" s="110" t="s">
        <v>988</v>
      </c>
      <c r="F28" s="110" t="s">
        <v>989</v>
      </c>
      <c r="G28" s="110" t="s">
        <v>990</v>
      </c>
      <c r="H28" s="110" t="s">
        <v>991</v>
      </c>
      <c r="I28" s="110" t="s">
        <v>992</v>
      </c>
      <c r="J28" s="110" t="s">
        <v>993</v>
      </c>
      <c r="K28" s="110" t="s">
        <v>994</v>
      </c>
      <c r="L28" s="110" t="s">
        <v>995</v>
      </c>
      <c r="M28" s="110" t="s">
        <v>996</v>
      </c>
      <c r="N28" s="110" t="s">
        <v>997</v>
      </c>
    </row>
    <row r="29" spans="1:14" s="391" customFormat="1">
      <c r="A29" s="869"/>
      <c r="B29" s="114" t="s">
        <v>197</v>
      </c>
      <c r="C29" s="114" t="s">
        <v>531</v>
      </c>
      <c r="D29" s="114" t="s">
        <v>198</v>
      </c>
      <c r="E29" s="114" t="s">
        <v>573</v>
      </c>
      <c r="F29" s="114" t="s">
        <v>199</v>
      </c>
      <c r="G29" s="114" t="s">
        <v>574</v>
      </c>
      <c r="H29" s="114" t="s">
        <v>575</v>
      </c>
      <c r="I29" s="114" t="s">
        <v>576</v>
      </c>
      <c r="J29" s="114" t="s">
        <v>577</v>
      </c>
      <c r="K29" s="114" t="s">
        <v>578</v>
      </c>
      <c r="L29" s="114" t="s">
        <v>579</v>
      </c>
      <c r="M29" s="114" t="s">
        <v>580</v>
      </c>
      <c r="N29" s="114" t="s">
        <v>581</v>
      </c>
    </row>
    <row r="30" spans="1:14" s="125" customFormat="1" ht="45">
      <c r="A30" s="392" t="s">
        <v>1017</v>
      </c>
      <c r="B30" s="124"/>
      <c r="C30" s="393"/>
      <c r="D30" s="124"/>
      <c r="E30" s="124"/>
      <c r="F30" s="124"/>
      <c r="G30" s="124"/>
      <c r="H30" s="124"/>
      <c r="I30" s="124"/>
      <c r="J30" s="124"/>
      <c r="K30" s="124"/>
      <c r="L30" s="124"/>
      <c r="M30" s="124"/>
      <c r="N30" s="124"/>
    </row>
    <row r="31" spans="1:14" s="125" customFormat="1">
      <c r="A31" s="394"/>
      <c r="B31" s="395" t="s">
        <v>999</v>
      </c>
      <c r="C31" s="372">
        <v>2984.1593819999998</v>
      </c>
      <c r="D31" s="372">
        <v>12.942576000000001</v>
      </c>
      <c r="E31" s="396">
        <v>1</v>
      </c>
      <c r="F31" s="372">
        <v>2997.1019580000002</v>
      </c>
      <c r="G31" s="373">
        <v>3.48E-4</v>
      </c>
      <c r="H31" s="399">
        <v>22452</v>
      </c>
      <c r="I31" s="373">
        <v>0.11989</v>
      </c>
      <c r="J31" s="395"/>
      <c r="K31" s="372">
        <v>39.588090999999999</v>
      </c>
      <c r="L31" s="381">
        <v>1.3209E-2</v>
      </c>
      <c r="M31" s="372">
        <v>0.125555</v>
      </c>
      <c r="N31" s="372">
        <v>-0.38163900000000001</v>
      </c>
    </row>
    <row r="32" spans="1:14" s="125" customFormat="1">
      <c r="A32" s="397"/>
      <c r="B32" s="398" t="s">
        <v>1000</v>
      </c>
      <c r="C32" s="372">
        <v>2984.1593819999998</v>
      </c>
      <c r="D32" s="372">
        <v>12.942576000000001</v>
      </c>
      <c r="E32" s="396">
        <v>1</v>
      </c>
      <c r="F32" s="372">
        <v>2997.1019580000002</v>
      </c>
      <c r="G32" s="373">
        <v>3.4699999999999998E-4</v>
      </c>
      <c r="H32" s="399">
        <v>22452</v>
      </c>
      <c r="I32" s="373">
        <v>0.119889</v>
      </c>
      <c r="J32" s="395"/>
      <c r="K32" s="372">
        <v>39.588090999999999</v>
      </c>
      <c r="L32" s="381">
        <v>1.3209E-2</v>
      </c>
      <c r="M32" s="372">
        <v>0.125555</v>
      </c>
      <c r="N32" s="372">
        <v>-0.38163900000000001</v>
      </c>
    </row>
    <row r="33" spans="1:14" s="125" customFormat="1">
      <c r="A33" s="397"/>
      <c r="B33" s="398" t="s">
        <v>1001</v>
      </c>
      <c r="C33" s="372">
        <v>0</v>
      </c>
      <c r="D33" s="372">
        <v>0</v>
      </c>
      <c r="E33" s="396">
        <v>0</v>
      </c>
      <c r="F33" s="372">
        <v>0</v>
      </c>
      <c r="G33" s="373">
        <v>0</v>
      </c>
      <c r="H33" s="395">
        <v>0</v>
      </c>
      <c r="I33" s="373">
        <v>0</v>
      </c>
      <c r="J33" s="395"/>
      <c r="K33" s="372">
        <v>0</v>
      </c>
      <c r="L33" s="381">
        <v>0</v>
      </c>
      <c r="M33" s="372">
        <v>0</v>
      </c>
      <c r="N33" s="372">
        <v>0</v>
      </c>
    </row>
    <row r="34" spans="1:14" s="125" customFormat="1">
      <c r="A34" s="397"/>
      <c r="B34" s="395" t="s">
        <v>1002</v>
      </c>
      <c r="C34" s="372">
        <v>814.14882799999998</v>
      </c>
      <c r="D34" s="372">
        <v>2.057455</v>
      </c>
      <c r="E34" s="396">
        <v>1</v>
      </c>
      <c r="F34" s="372">
        <v>816.20628199999999</v>
      </c>
      <c r="G34" s="373">
        <v>1.619E-3</v>
      </c>
      <c r="H34" s="399">
        <v>6920</v>
      </c>
      <c r="I34" s="373">
        <v>0.12463100000000001</v>
      </c>
      <c r="J34" s="395"/>
      <c r="K34" s="372">
        <v>36.961224000000001</v>
      </c>
      <c r="L34" s="381">
        <v>4.5283999999999998E-2</v>
      </c>
      <c r="M34" s="372">
        <v>0.164794</v>
      </c>
      <c r="N34" s="372">
        <v>-0.38762600000000003</v>
      </c>
    </row>
    <row r="35" spans="1:14" s="125" customFormat="1">
      <c r="A35" s="397"/>
      <c r="B35" s="395" t="s">
        <v>1003</v>
      </c>
      <c r="C35" s="372">
        <v>239.07336799999999</v>
      </c>
      <c r="D35" s="372">
        <v>0.27157700000000001</v>
      </c>
      <c r="E35" s="396">
        <v>1</v>
      </c>
      <c r="F35" s="372">
        <v>239.344945</v>
      </c>
      <c r="G35" s="373">
        <v>4.4489999999999998E-3</v>
      </c>
      <c r="H35" s="399">
        <v>2032</v>
      </c>
      <c r="I35" s="373">
        <v>0.13142999999999999</v>
      </c>
      <c r="J35" s="395"/>
      <c r="K35" s="372">
        <v>23.938683000000001</v>
      </c>
      <c r="L35" s="381">
        <v>0.100018</v>
      </c>
      <c r="M35" s="372">
        <v>0.139985</v>
      </c>
      <c r="N35" s="372">
        <v>-0.21368500000000001</v>
      </c>
    </row>
    <row r="36" spans="1:14" s="125" customFormat="1">
      <c r="A36" s="397"/>
      <c r="B36" s="395" t="s">
        <v>1004</v>
      </c>
      <c r="C36" s="372">
        <v>0</v>
      </c>
      <c r="D36" s="372">
        <v>0</v>
      </c>
      <c r="E36" s="396">
        <v>0</v>
      </c>
      <c r="F36" s="372">
        <v>0</v>
      </c>
      <c r="G36" s="373">
        <v>0</v>
      </c>
      <c r="H36" s="395">
        <v>0</v>
      </c>
      <c r="I36" s="373">
        <v>0</v>
      </c>
      <c r="J36" s="395"/>
      <c r="K36" s="372">
        <v>0</v>
      </c>
      <c r="L36" s="381">
        <v>0</v>
      </c>
      <c r="M36" s="372">
        <v>0</v>
      </c>
      <c r="N36" s="372">
        <v>0</v>
      </c>
    </row>
    <row r="37" spans="1:14" s="125" customFormat="1">
      <c r="A37" s="397"/>
      <c r="B37" s="395" t="s">
        <v>1005</v>
      </c>
      <c r="C37" s="372">
        <v>214.74659</v>
      </c>
      <c r="D37" s="372">
        <v>0.29864200000000002</v>
      </c>
      <c r="E37" s="396">
        <v>1</v>
      </c>
      <c r="F37" s="372">
        <v>215.045232</v>
      </c>
      <c r="G37" s="373">
        <v>1.0671999999999999E-2</v>
      </c>
      <c r="H37" s="399">
        <v>1775</v>
      </c>
      <c r="I37" s="373">
        <v>0.13287599999999999</v>
      </c>
      <c r="J37" s="395"/>
      <c r="K37" s="372">
        <v>39.522300999999999</v>
      </c>
      <c r="L37" s="381">
        <v>0.183786</v>
      </c>
      <c r="M37" s="372">
        <v>0.30427799999999999</v>
      </c>
      <c r="N37" s="372">
        <v>-0.26519100000000001</v>
      </c>
    </row>
    <row r="38" spans="1:14" s="125" customFormat="1">
      <c r="A38" s="397"/>
      <c r="B38" s="398" t="s">
        <v>1006</v>
      </c>
      <c r="C38" s="372">
        <v>210.861952</v>
      </c>
      <c r="D38" s="372">
        <v>0.29864200000000002</v>
      </c>
      <c r="E38" s="396">
        <v>1</v>
      </c>
      <c r="F38" s="372">
        <v>211.160594</v>
      </c>
      <c r="G38" s="373">
        <v>1.0500000000000001E-2</v>
      </c>
      <c r="H38" s="399">
        <v>1762</v>
      </c>
      <c r="I38" s="373">
        <v>0.13320199999999999</v>
      </c>
      <c r="J38" s="395"/>
      <c r="K38" s="372">
        <v>38.596094000000001</v>
      </c>
      <c r="L38" s="381">
        <v>0.182781</v>
      </c>
      <c r="M38" s="372">
        <v>0.29533500000000001</v>
      </c>
      <c r="N38" s="372">
        <v>-0.26472600000000002</v>
      </c>
    </row>
    <row r="39" spans="1:14" s="125" customFormat="1">
      <c r="A39" s="397"/>
      <c r="B39" s="398" t="s">
        <v>1007</v>
      </c>
      <c r="C39" s="372">
        <v>3.8846379999999998</v>
      </c>
      <c r="D39" s="372">
        <v>0</v>
      </c>
      <c r="E39" s="396">
        <v>0</v>
      </c>
      <c r="F39" s="372">
        <v>3.8846379999999998</v>
      </c>
      <c r="G39" s="373">
        <v>0.02</v>
      </c>
      <c r="H39" s="395">
        <v>13</v>
      </c>
      <c r="I39" s="373">
        <v>0.115107</v>
      </c>
      <c r="J39" s="395"/>
      <c r="K39" s="372">
        <v>0.926207</v>
      </c>
      <c r="L39" s="381">
        <v>0.238428</v>
      </c>
      <c r="M39" s="372">
        <v>8.9429999999999996E-3</v>
      </c>
      <c r="N39" s="372">
        <v>-4.6500000000000003E-4</v>
      </c>
    </row>
    <row r="40" spans="1:14" s="125" customFormat="1">
      <c r="A40" s="397"/>
      <c r="B40" s="395" t="s">
        <v>1008</v>
      </c>
      <c r="C40" s="372">
        <v>173.899427</v>
      </c>
      <c r="D40" s="372">
        <v>0.14604500000000001</v>
      </c>
      <c r="E40" s="396">
        <v>1</v>
      </c>
      <c r="F40" s="372">
        <v>174.04547199999999</v>
      </c>
      <c r="G40" s="373">
        <v>3.5950000000000003E-2</v>
      </c>
      <c r="H40" s="399">
        <v>1496</v>
      </c>
      <c r="I40" s="373">
        <v>0.12889700000000001</v>
      </c>
      <c r="J40" s="395"/>
      <c r="K40" s="372">
        <v>64.021969999999996</v>
      </c>
      <c r="L40" s="381">
        <v>0.36784600000000001</v>
      </c>
      <c r="M40" s="372">
        <v>0.80495300000000003</v>
      </c>
      <c r="N40" s="372">
        <v>-1.200253</v>
      </c>
    </row>
    <row r="41" spans="1:14" s="125" customFormat="1">
      <c r="A41" s="397"/>
      <c r="B41" s="398" t="s">
        <v>1009</v>
      </c>
      <c r="C41" s="372">
        <v>116.23433300000001</v>
      </c>
      <c r="D41" s="372">
        <v>0.14604500000000001</v>
      </c>
      <c r="E41" s="396">
        <v>1</v>
      </c>
      <c r="F41" s="372">
        <v>116.380377</v>
      </c>
      <c r="G41" s="373">
        <v>2.6578999999999998E-2</v>
      </c>
      <c r="H41" s="399">
        <v>1010</v>
      </c>
      <c r="I41" s="373">
        <v>0.12936700000000001</v>
      </c>
      <c r="J41" s="395"/>
      <c r="K41" s="372">
        <v>37.009757999999998</v>
      </c>
      <c r="L41" s="381">
        <v>0.31800699999999998</v>
      </c>
      <c r="M41" s="372">
        <v>0.40018300000000001</v>
      </c>
      <c r="N41" s="372">
        <v>-0.31474600000000003</v>
      </c>
    </row>
    <row r="42" spans="1:14" s="125" customFormat="1">
      <c r="A42" s="397"/>
      <c r="B42" s="398" t="s">
        <v>1010</v>
      </c>
      <c r="C42" s="372">
        <v>57.665094000000003</v>
      </c>
      <c r="D42" s="372">
        <v>0</v>
      </c>
      <c r="E42" s="396">
        <v>0</v>
      </c>
      <c r="F42" s="372">
        <v>57.665094000000003</v>
      </c>
      <c r="G42" s="373">
        <v>5.4859999999999999E-2</v>
      </c>
      <c r="H42" s="395">
        <v>486</v>
      </c>
      <c r="I42" s="373">
        <v>0.12794900000000001</v>
      </c>
      <c r="J42" s="395"/>
      <c r="K42" s="372">
        <v>27.012212000000002</v>
      </c>
      <c r="L42" s="381">
        <v>0.46843299999999999</v>
      </c>
      <c r="M42" s="372">
        <v>0.40477000000000002</v>
      </c>
      <c r="N42" s="372">
        <v>-0.88550799999999996</v>
      </c>
    </row>
    <row r="43" spans="1:14" s="125" customFormat="1">
      <c r="A43" s="397"/>
      <c r="B43" s="395" t="s">
        <v>1011</v>
      </c>
      <c r="C43" s="372">
        <v>59.679025000000003</v>
      </c>
      <c r="D43" s="372">
        <v>0.10100000000000001</v>
      </c>
      <c r="E43" s="396">
        <v>1</v>
      </c>
      <c r="F43" s="372">
        <v>59.780025000000002</v>
      </c>
      <c r="G43" s="373">
        <v>0.182309</v>
      </c>
      <c r="H43" s="395">
        <v>618</v>
      </c>
      <c r="I43" s="373">
        <v>0.12822700000000001</v>
      </c>
      <c r="J43" s="395"/>
      <c r="K43" s="372">
        <v>42.426791000000001</v>
      </c>
      <c r="L43" s="381">
        <v>0.70971499999999998</v>
      </c>
      <c r="M43" s="372">
        <v>1.417918</v>
      </c>
      <c r="N43" s="372">
        <v>-2.6741359999999998</v>
      </c>
    </row>
    <row r="44" spans="1:14" s="125" customFormat="1">
      <c r="A44" s="397"/>
      <c r="B44" s="398" t="s">
        <v>1012</v>
      </c>
      <c r="C44" s="372">
        <v>36.535147000000002</v>
      </c>
      <c r="D44" s="372">
        <v>0.10100000000000001</v>
      </c>
      <c r="E44" s="396">
        <v>1</v>
      </c>
      <c r="F44" s="372">
        <v>36.636147000000001</v>
      </c>
      <c r="G44" s="373">
        <v>0.11573</v>
      </c>
      <c r="H44" s="395">
        <v>340</v>
      </c>
      <c r="I44" s="373">
        <v>0.12499300000000001</v>
      </c>
      <c r="J44" s="395"/>
      <c r="K44" s="372">
        <v>23.321895999999999</v>
      </c>
      <c r="L44" s="381">
        <v>0.63658199999999998</v>
      </c>
      <c r="M44" s="372">
        <v>0.52995899999999996</v>
      </c>
      <c r="N44" s="372">
        <v>-1.3795059999999999</v>
      </c>
    </row>
    <row r="45" spans="1:14" s="125" customFormat="1">
      <c r="A45" s="397"/>
      <c r="B45" s="398" t="s">
        <v>1013</v>
      </c>
      <c r="C45" s="372">
        <v>23.135214000000001</v>
      </c>
      <c r="D45" s="372">
        <v>0</v>
      </c>
      <c r="E45" s="396">
        <v>0</v>
      </c>
      <c r="F45" s="372">
        <v>23.135214000000001</v>
      </c>
      <c r="G45" s="373">
        <v>0.28743999999999997</v>
      </c>
      <c r="H45" s="395">
        <v>200</v>
      </c>
      <c r="I45" s="373">
        <v>0.13333999999999999</v>
      </c>
      <c r="J45" s="395"/>
      <c r="K45" s="372">
        <v>19.10473</v>
      </c>
      <c r="L45" s="381">
        <v>0.82578600000000002</v>
      </c>
      <c r="M45" s="372">
        <v>0.88671500000000003</v>
      </c>
      <c r="N45" s="372">
        <v>-1.294629</v>
      </c>
    </row>
    <row r="46" spans="1:14" s="125" customFormat="1">
      <c r="A46" s="397"/>
      <c r="B46" s="398" t="s">
        <v>1014</v>
      </c>
      <c r="C46" s="372">
        <v>8.6650000000000008E-3</v>
      </c>
      <c r="D46" s="372">
        <v>0</v>
      </c>
      <c r="E46" s="396">
        <v>0</v>
      </c>
      <c r="F46" s="372">
        <v>8.6650000000000008E-3</v>
      </c>
      <c r="G46" s="373">
        <v>0.99</v>
      </c>
      <c r="H46" s="395">
        <v>78</v>
      </c>
      <c r="I46" s="373">
        <v>0.14499899999999999</v>
      </c>
      <c r="J46" s="395"/>
      <c r="K46" s="372">
        <v>1.65E-4</v>
      </c>
      <c r="L46" s="381">
        <v>1.9085000000000001E-2</v>
      </c>
      <c r="M46" s="372">
        <v>1.2440000000000001E-3</v>
      </c>
      <c r="N46" s="372">
        <v>0</v>
      </c>
    </row>
    <row r="47" spans="1:14" s="125" customFormat="1">
      <c r="A47" s="400"/>
      <c r="B47" s="395" t="s">
        <v>1015</v>
      </c>
      <c r="C47" s="372">
        <v>93.032757000000004</v>
      </c>
      <c r="D47" s="372">
        <v>3.2173E-2</v>
      </c>
      <c r="E47" s="396">
        <v>1</v>
      </c>
      <c r="F47" s="372">
        <v>93.064930000000004</v>
      </c>
      <c r="G47" s="373">
        <v>1</v>
      </c>
      <c r="H47" s="395">
        <v>863</v>
      </c>
      <c r="I47" s="373">
        <v>0.50971</v>
      </c>
      <c r="J47" s="395"/>
      <c r="K47" s="372">
        <v>264.32526100000001</v>
      </c>
      <c r="L47" s="381">
        <v>2.8402240000000001</v>
      </c>
      <c r="M47" s="372">
        <v>26.290130000000001</v>
      </c>
      <c r="N47" s="372">
        <v>-7.9772220000000003</v>
      </c>
    </row>
    <row r="48" spans="1:14" s="125" customFormat="1">
      <c r="A48" s="863" t="s">
        <v>1016</v>
      </c>
      <c r="B48" s="864"/>
      <c r="C48" s="401">
        <v>4578.7393760000004</v>
      </c>
      <c r="D48" s="401">
        <v>15.849468</v>
      </c>
      <c r="E48" s="402">
        <v>1</v>
      </c>
      <c r="F48" s="401">
        <v>4594.5888439999999</v>
      </c>
      <c r="G48" s="403">
        <v>2.52E-2</v>
      </c>
      <c r="H48" s="404">
        <v>36156</v>
      </c>
      <c r="I48" s="403">
        <v>0.13028699999999999</v>
      </c>
      <c r="J48" s="124"/>
      <c r="K48" s="401">
        <v>510.78432199999997</v>
      </c>
      <c r="L48" s="403">
        <v>0.11117100000000001</v>
      </c>
      <c r="M48" s="401">
        <v>29.247612</v>
      </c>
      <c r="N48" s="401">
        <v>-13.099752000000001</v>
      </c>
    </row>
    <row r="49" spans="1:14">
      <c r="A49" s="405"/>
      <c r="B49" s="405"/>
      <c r="C49" s="405"/>
      <c r="D49" s="405"/>
      <c r="E49" s="405"/>
      <c r="F49" s="405"/>
      <c r="G49" s="405"/>
      <c r="H49" s="405"/>
      <c r="I49" s="405"/>
      <c r="J49" s="405"/>
      <c r="K49" s="405"/>
      <c r="L49" s="405"/>
      <c r="M49" s="405"/>
      <c r="N49" s="405"/>
    </row>
    <row r="50" spans="1:14" ht="15">
      <c r="A50" s="406"/>
      <c r="B50" s="405"/>
      <c r="C50" s="405"/>
      <c r="D50" s="405"/>
      <c r="E50" s="405"/>
      <c r="F50" s="405"/>
      <c r="G50" s="405"/>
      <c r="H50" s="405"/>
      <c r="I50" s="405"/>
      <c r="J50" s="405"/>
      <c r="K50" s="405"/>
      <c r="L50" s="405"/>
      <c r="M50" s="405"/>
      <c r="N50" s="405"/>
    </row>
    <row r="51" spans="1:14" s="390" customFormat="1" ht="105">
      <c r="A51" s="868" t="s">
        <v>984</v>
      </c>
      <c r="B51" s="173" t="s">
        <v>985</v>
      </c>
      <c r="C51" s="110" t="s">
        <v>986</v>
      </c>
      <c r="D51" s="110" t="s">
        <v>987</v>
      </c>
      <c r="E51" s="110" t="s">
        <v>988</v>
      </c>
      <c r="F51" s="110" t="s">
        <v>989</v>
      </c>
      <c r="G51" s="110" t="s">
        <v>990</v>
      </c>
      <c r="H51" s="110" t="s">
        <v>991</v>
      </c>
      <c r="I51" s="110" t="s">
        <v>992</v>
      </c>
      <c r="J51" s="110" t="s">
        <v>993</v>
      </c>
      <c r="K51" s="110" t="s">
        <v>994</v>
      </c>
      <c r="L51" s="110" t="s">
        <v>995</v>
      </c>
      <c r="M51" s="110" t="s">
        <v>996</v>
      </c>
      <c r="N51" s="110" t="s">
        <v>997</v>
      </c>
    </row>
    <row r="52" spans="1:14" s="391" customFormat="1">
      <c r="A52" s="869"/>
      <c r="B52" s="114" t="s">
        <v>197</v>
      </c>
      <c r="C52" s="114" t="s">
        <v>531</v>
      </c>
      <c r="D52" s="114" t="s">
        <v>198</v>
      </c>
      <c r="E52" s="114" t="s">
        <v>573</v>
      </c>
      <c r="F52" s="114" t="s">
        <v>199</v>
      </c>
      <c r="G52" s="114" t="s">
        <v>574</v>
      </c>
      <c r="H52" s="114" t="s">
        <v>575</v>
      </c>
      <c r="I52" s="114" t="s">
        <v>576</v>
      </c>
      <c r="J52" s="114" t="s">
        <v>577</v>
      </c>
      <c r="K52" s="114" t="s">
        <v>578</v>
      </c>
      <c r="L52" s="114" t="s">
        <v>579</v>
      </c>
      <c r="M52" s="114" t="s">
        <v>580</v>
      </c>
      <c r="N52" s="114" t="s">
        <v>581</v>
      </c>
    </row>
    <row r="53" spans="1:14" s="125" customFormat="1" ht="15">
      <c r="A53" s="392" t="s">
        <v>1018</v>
      </c>
      <c r="B53" s="124"/>
      <c r="C53" s="393"/>
      <c r="D53" s="124"/>
      <c r="E53" s="124"/>
      <c r="F53" s="124"/>
      <c r="G53" s="124"/>
      <c r="H53" s="124"/>
      <c r="I53" s="124"/>
      <c r="J53" s="124"/>
      <c r="K53" s="124"/>
      <c r="L53" s="124"/>
      <c r="M53" s="124"/>
      <c r="N53" s="124"/>
    </row>
    <row r="54" spans="1:14" s="125" customFormat="1">
      <c r="A54" s="394"/>
      <c r="B54" s="395" t="s">
        <v>999</v>
      </c>
      <c r="C54" s="372">
        <v>2.1802709999999998</v>
      </c>
      <c r="D54" s="372">
        <v>0.1797</v>
      </c>
      <c r="E54" s="396">
        <v>0.55000000000000004</v>
      </c>
      <c r="F54" s="372">
        <v>2.2799710000000002</v>
      </c>
      <c r="G54" s="373">
        <v>4.8000000000000001E-4</v>
      </c>
      <c r="H54" s="395">
        <v>19</v>
      </c>
      <c r="I54" s="373">
        <v>0.15129400000000001</v>
      </c>
      <c r="J54" s="395"/>
      <c r="K54" s="372">
        <v>3.9768999999999999E-2</v>
      </c>
      <c r="L54" s="381">
        <v>1.7443E-2</v>
      </c>
      <c r="M54" s="372">
        <v>1.66E-4</v>
      </c>
      <c r="N54" s="372">
        <v>-1.64E-4</v>
      </c>
    </row>
    <row r="55" spans="1:14" s="125" customFormat="1">
      <c r="A55" s="397"/>
      <c r="B55" s="398" t="s">
        <v>1000</v>
      </c>
      <c r="C55" s="372">
        <v>2.1802709999999998</v>
      </c>
      <c r="D55" s="372">
        <v>0.1797</v>
      </c>
      <c r="E55" s="396">
        <v>0.55000000000000004</v>
      </c>
      <c r="F55" s="372">
        <v>2.2799710000000002</v>
      </c>
      <c r="G55" s="373">
        <v>4.7899999999999999E-4</v>
      </c>
      <c r="H55" s="395">
        <v>19</v>
      </c>
      <c r="I55" s="373">
        <v>0.15129300000000001</v>
      </c>
      <c r="J55" s="395"/>
      <c r="K55" s="372">
        <v>3.9768999999999999E-2</v>
      </c>
      <c r="L55" s="381">
        <v>1.7443E-2</v>
      </c>
      <c r="M55" s="372">
        <v>1.66E-4</v>
      </c>
      <c r="N55" s="372">
        <v>-1.64E-4</v>
      </c>
    </row>
    <row r="56" spans="1:14" s="125" customFormat="1">
      <c r="A56" s="397"/>
      <c r="B56" s="398" t="s">
        <v>1001</v>
      </c>
      <c r="C56" s="372">
        <v>0</v>
      </c>
      <c r="D56" s="372">
        <v>0</v>
      </c>
      <c r="E56" s="396">
        <v>0</v>
      </c>
      <c r="F56" s="372">
        <v>0</v>
      </c>
      <c r="G56" s="373">
        <v>0</v>
      </c>
      <c r="H56" s="395">
        <v>0</v>
      </c>
      <c r="I56" s="373">
        <v>0</v>
      </c>
      <c r="J56" s="395"/>
      <c r="K56" s="372">
        <v>0</v>
      </c>
      <c r="L56" s="381">
        <v>0</v>
      </c>
      <c r="M56" s="372">
        <v>0</v>
      </c>
      <c r="N56" s="372">
        <v>0</v>
      </c>
    </row>
    <row r="57" spans="1:14" s="125" customFormat="1">
      <c r="A57" s="397"/>
      <c r="B57" s="395" t="s">
        <v>1002</v>
      </c>
      <c r="C57" s="372">
        <v>3.015803</v>
      </c>
      <c r="D57" s="372">
        <v>0.1</v>
      </c>
      <c r="E57" s="396">
        <v>0.2</v>
      </c>
      <c r="F57" s="372">
        <v>3.035803</v>
      </c>
      <c r="G57" s="373">
        <v>2.1489999999999999E-3</v>
      </c>
      <c r="H57" s="395">
        <v>30</v>
      </c>
      <c r="I57" s="373">
        <v>0.220219</v>
      </c>
      <c r="J57" s="395"/>
      <c r="K57" s="372">
        <v>0.22962199999999999</v>
      </c>
      <c r="L57" s="381">
        <v>7.5637999999999997E-2</v>
      </c>
      <c r="M57" s="372">
        <v>1.4369999999999999E-3</v>
      </c>
      <c r="N57" s="372">
        <v>-9.4300000000000004E-4</v>
      </c>
    </row>
    <row r="58" spans="1:14" s="125" customFormat="1">
      <c r="A58" s="397"/>
      <c r="B58" s="395" t="s">
        <v>1003</v>
      </c>
      <c r="C58" s="372">
        <v>0.92982699999999996</v>
      </c>
      <c r="D58" s="372">
        <v>0.15</v>
      </c>
      <c r="E58" s="396">
        <v>0.2</v>
      </c>
      <c r="F58" s="372">
        <v>0.95982699999999999</v>
      </c>
      <c r="G58" s="373">
        <v>4.81E-3</v>
      </c>
      <c r="H58" s="395">
        <v>21</v>
      </c>
      <c r="I58" s="373">
        <v>0.22919200000000001</v>
      </c>
      <c r="J58" s="395"/>
      <c r="K58" s="372">
        <v>0.124987</v>
      </c>
      <c r="L58" s="381">
        <v>0.130218</v>
      </c>
      <c r="M58" s="372">
        <v>1.0579999999999999E-3</v>
      </c>
      <c r="N58" s="372">
        <v>-5.1599999999999997E-4</v>
      </c>
    </row>
    <row r="59" spans="1:14" s="125" customFormat="1">
      <c r="A59" s="397"/>
      <c r="B59" s="395" t="s">
        <v>1004</v>
      </c>
      <c r="C59" s="372">
        <v>0</v>
      </c>
      <c r="D59" s="372">
        <v>0</v>
      </c>
      <c r="E59" s="396">
        <v>0</v>
      </c>
      <c r="F59" s="372">
        <v>0</v>
      </c>
      <c r="G59" s="373">
        <v>0</v>
      </c>
      <c r="H59" s="395">
        <v>0</v>
      </c>
      <c r="I59" s="373">
        <v>0</v>
      </c>
      <c r="J59" s="395"/>
      <c r="K59" s="372">
        <v>0</v>
      </c>
      <c r="L59" s="381">
        <v>0</v>
      </c>
      <c r="M59" s="372">
        <v>0</v>
      </c>
      <c r="N59" s="372">
        <v>0</v>
      </c>
    </row>
    <row r="60" spans="1:14" s="125" customFormat="1">
      <c r="A60" s="397"/>
      <c r="B60" s="395" t="s">
        <v>1005</v>
      </c>
      <c r="C60" s="372">
        <v>7.2189860000000001</v>
      </c>
      <c r="D60" s="372">
        <v>0.70511800000000002</v>
      </c>
      <c r="E60" s="396">
        <v>0.28000000000000003</v>
      </c>
      <c r="F60" s="372">
        <v>7.41371</v>
      </c>
      <c r="G60" s="373">
        <v>1.5959999999999998E-2</v>
      </c>
      <c r="H60" s="399">
        <v>98</v>
      </c>
      <c r="I60" s="373">
        <v>0.22514000000000001</v>
      </c>
      <c r="J60" s="395"/>
      <c r="K60" s="372">
        <v>1.630695</v>
      </c>
      <c r="L60" s="381">
        <v>0.21995700000000001</v>
      </c>
      <c r="M60" s="372">
        <v>2.6638999999999999E-2</v>
      </c>
      <c r="N60" s="372">
        <v>-1.1195E-2</v>
      </c>
    </row>
    <row r="61" spans="1:14" s="125" customFormat="1">
      <c r="A61" s="397"/>
      <c r="B61" s="398" t="s">
        <v>1006</v>
      </c>
      <c r="C61" s="372">
        <v>7.2189860000000001</v>
      </c>
      <c r="D61" s="372">
        <v>0.70511800000000002</v>
      </c>
      <c r="E61" s="396">
        <v>0.28000000000000003</v>
      </c>
      <c r="F61" s="372">
        <v>7.41371</v>
      </c>
      <c r="G61" s="373">
        <v>1.5959999999999998E-2</v>
      </c>
      <c r="H61" s="395">
        <v>98</v>
      </c>
      <c r="I61" s="373">
        <v>0.22514000000000001</v>
      </c>
      <c r="J61" s="395"/>
      <c r="K61" s="372">
        <v>1.630695</v>
      </c>
      <c r="L61" s="381">
        <v>0.21995700000000001</v>
      </c>
      <c r="M61" s="372">
        <v>2.6638999999999999E-2</v>
      </c>
      <c r="N61" s="372">
        <v>-1.1195E-2</v>
      </c>
    </row>
    <row r="62" spans="1:14" s="125" customFormat="1">
      <c r="A62" s="397"/>
      <c r="B62" s="398" t="s">
        <v>1007</v>
      </c>
      <c r="C62" s="372">
        <v>0</v>
      </c>
      <c r="D62" s="372">
        <v>0</v>
      </c>
      <c r="E62" s="396">
        <v>0</v>
      </c>
      <c r="F62" s="372">
        <v>0</v>
      </c>
      <c r="G62" s="373">
        <v>0</v>
      </c>
      <c r="H62" s="395">
        <v>0</v>
      </c>
      <c r="I62" s="373">
        <v>0</v>
      </c>
      <c r="J62" s="395"/>
      <c r="K62" s="372">
        <v>0</v>
      </c>
      <c r="L62" s="381">
        <v>0</v>
      </c>
      <c r="M62" s="372">
        <v>0</v>
      </c>
      <c r="N62" s="372">
        <v>0</v>
      </c>
    </row>
    <row r="63" spans="1:14" s="125" customFormat="1">
      <c r="A63" s="397"/>
      <c r="B63" s="395" t="s">
        <v>1008</v>
      </c>
      <c r="C63" s="372">
        <v>1.194679</v>
      </c>
      <c r="D63" s="372">
        <v>0</v>
      </c>
      <c r="E63" s="396">
        <v>0</v>
      </c>
      <c r="F63" s="372">
        <v>1.194679</v>
      </c>
      <c r="G63" s="373">
        <v>6.2300000000000001E-2</v>
      </c>
      <c r="H63" s="395">
        <v>20</v>
      </c>
      <c r="I63" s="373">
        <v>0.22562199999999999</v>
      </c>
      <c r="J63" s="395"/>
      <c r="K63" s="372">
        <v>0.329231</v>
      </c>
      <c r="L63" s="381">
        <v>0.27558100000000002</v>
      </c>
      <c r="M63" s="372">
        <v>1.6792999999999999E-2</v>
      </c>
      <c r="N63" s="372">
        <v>-5.8259999999999996E-3</v>
      </c>
    </row>
    <row r="64" spans="1:14" s="125" customFormat="1">
      <c r="A64" s="397"/>
      <c r="B64" s="398" t="s">
        <v>1009</v>
      </c>
      <c r="C64" s="372">
        <v>0</v>
      </c>
      <c r="D64" s="372">
        <v>0</v>
      </c>
      <c r="E64" s="396">
        <v>0</v>
      </c>
      <c r="F64" s="372">
        <v>0</v>
      </c>
      <c r="G64" s="373">
        <v>0</v>
      </c>
      <c r="H64" s="395">
        <v>0</v>
      </c>
      <c r="I64" s="373">
        <v>0</v>
      </c>
      <c r="J64" s="395"/>
      <c r="K64" s="372">
        <v>0</v>
      </c>
      <c r="L64" s="381">
        <v>0</v>
      </c>
      <c r="M64" s="372">
        <v>0</v>
      </c>
      <c r="N64" s="372">
        <v>0</v>
      </c>
    </row>
    <row r="65" spans="1:14" s="125" customFormat="1">
      <c r="A65" s="397"/>
      <c r="B65" s="398" t="s">
        <v>1010</v>
      </c>
      <c r="C65" s="372">
        <v>1.194679</v>
      </c>
      <c r="D65" s="372">
        <v>0</v>
      </c>
      <c r="E65" s="396">
        <v>0</v>
      </c>
      <c r="F65" s="372">
        <v>1.194679</v>
      </c>
      <c r="G65" s="373">
        <v>6.2300000000000001E-2</v>
      </c>
      <c r="H65" s="395">
        <v>20</v>
      </c>
      <c r="I65" s="373">
        <v>0.22562099999999999</v>
      </c>
      <c r="J65" s="395"/>
      <c r="K65" s="372">
        <v>0.329231</v>
      </c>
      <c r="L65" s="381">
        <v>0.27558100000000002</v>
      </c>
      <c r="M65" s="372">
        <v>1.6792999999999999E-2</v>
      </c>
      <c r="N65" s="372">
        <v>-5.8259999999999996E-3</v>
      </c>
    </row>
    <row r="66" spans="1:14" s="125" customFormat="1">
      <c r="A66" s="397"/>
      <c r="B66" s="395" t="s">
        <v>1011</v>
      </c>
      <c r="C66" s="372">
        <v>1.143059</v>
      </c>
      <c r="D66" s="372">
        <v>0</v>
      </c>
      <c r="E66" s="396">
        <v>0</v>
      </c>
      <c r="F66" s="372">
        <v>1.143059</v>
      </c>
      <c r="G66" s="373">
        <v>0.19554199999999999</v>
      </c>
      <c r="H66" s="395">
        <v>78</v>
      </c>
      <c r="I66" s="373">
        <v>0.226409</v>
      </c>
      <c r="J66" s="395"/>
      <c r="K66" s="372">
        <v>0.38052900000000001</v>
      </c>
      <c r="L66" s="381">
        <v>0.33290399999999998</v>
      </c>
      <c r="M66" s="372">
        <v>4.5872000000000003E-2</v>
      </c>
      <c r="N66" s="372">
        <v>-2.8374E-2</v>
      </c>
    </row>
    <row r="67" spans="1:14" s="125" customFormat="1">
      <c r="A67" s="397"/>
      <c r="B67" s="398" t="s">
        <v>1012</v>
      </c>
      <c r="C67" s="372">
        <v>0.87044900000000003</v>
      </c>
      <c r="D67" s="372">
        <v>0</v>
      </c>
      <c r="E67" s="396">
        <v>0</v>
      </c>
      <c r="F67" s="372">
        <v>0.87044900000000003</v>
      </c>
      <c r="G67" s="373">
        <v>0.117088</v>
      </c>
      <c r="H67" s="395">
        <v>20</v>
      </c>
      <c r="I67" s="373">
        <v>0.22686100000000001</v>
      </c>
      <c r="J67" s="395"/>
      <c r="K67" s="372">
        <v>0.28362399999999999</v>
      </c>
      <c r="L67" s="381">
        <v>0.32583600000000001</v>
      </c>
      <c r="M67" s="372">
        <v>2.3147999999999998E-2</v>
      </c>
      <c r="N67" s="372">
        <v>-1.1592999999999999E-2</v>
      </c>
    </row>
    <row r="68" spans="1:14" s="125" customFormat="1">
      <c r="A68" s="397"/>
      <c r="B68" s="398" t="s">
        <v>1013</v>
      </c>
      <c r="C68" s="372">
        <v>0.19603899999999999</v>
      </c>
      <c r="D68" s="372">
        <v>0</v>
      </c>
      <c r="E68" s="396">
        <v>0</v>
      </c>
      <c r="F68" s="372">
        <v>0.19603899999999999</v>
      </c>
      <c r="G68" s="373">
        <v>0.23358000000000001</v>
      </c>
      <c r="H68" s="395">
        <v>11</v>
      </c>
      <c r="I68" s="373">
        <v>0.25619700000000001</v>
      </c>
      <c r="J68" s="395"/>
      <c r="K68" s="372">
        <v>9.5990000000000006E-2</v>
      </c>
      <c r="L68" s="381">
        <v>0.489649</v>
      </c>
      <c r="M68" s="372">
        <v>1.1731E-2</v>
      </c>
      <c r="N68" s="372">
        <v>-1.6781000000000001E-2</v>
      </c>
    </row>
    <row r="69" spans="1:14" s="125" customFormat="1">
      <c r="A69" s="397"/>
      <c r="B69" s="398" t="s">
        <v>1014</v>
      </c>
      <c r="C69" s="372">
        <v>7.6571E-2</v>
      </c>
      <c r="D69" s="372">
        <v>0</v>
      </c>
      <c r="E69" s="396">
        <v>0</v>
      </c>
      <c r="F69" s="372">
        <v>7.6571E-2</v>
      </c>
      <c r="G69" s="373">
        <v>0.99</v>
      </c>
      <c r="H69" s="395">
        <v>47</v>
      </c>
      <c r="I69" s="373">
        <v>0.14499899999999999</v>
      </c>
      <c r="J69" s="395"/>
      <c r="K69" s="372">
        <v>9.1500000000000001E-4</v>
      </c>
      <c r="L69" s="381">
        <v>1.1953999999999999E-2</v>
      </c>
      <c r="M69" s="372">
        <v>1.0992E-2</v>
      </c>
      <c r="N69" s="372">
        <v>0</v>
      </c>
    </row>
    <row r="70" spans="1:14" s="125" customFormat="1">
      <c r="A70" s="400"/>
      <c r="B70" s="395" t="s">
        <v>1015</v>
      </c>
      <c r="C70" s="372">
        <v>1.781058</v>
      </c>
      <c r="D70" s="372">
        <v>0</v>
      </c>
      <c r="E70" s="396">
        <v>0</v>
      </c>
      <c r="F70" s="372">
        <v>1.781058</v>
      </c>
      <c r="G70" s="373">
        <v>1</v>
      </c>
      <c r="H70" s="395">
        <v>64</v>
      </c>
      <c r="I70" s="373">
        <v>0.76918200000000003</v>
      </c>
      <c r="J70" s="395"/>
      <c r="K70" s="372">
        <v>4.3514910000000002</v>
      </c>
      <c r="L70" s="381">
        <v>2.443206</v>
      </c>
      <c r="M70" s="372">
        <v>1.0218389999999999</v>
      </c>
      <c r="N70" s="372">
        <v>-1.232159</v>
      </c>
    </row>
    <row r="71" spans="1:14" s="125" customFormat="1">
      <c r="A71" s="863" t="s">
        <v>1016</v>
      </c>
      <c r="B71" s="864"/>
      <c r="C71" s="401">
        <v>17.463681999999999</v>
      </c>
      <c r="D71" s="401">
        <v>1.1348180000000001</v>
      </c>
      <c r="E71" s="402">
        <v>1</v>
      </c>
      <c r="F71" s="401">
        <v>17.808105999999999</v>
      </c>
      <c r="G71" s="403">
        <v>0.1193</v>
      </c>
      <c r="H71" s="404">
        <v>330</v>
      </c>
      <c r="I71" s="403">
        <v>0.26959100000000003</v>
      </c>
      <c r="J71" s="124"/>
      <c r="K71" s="401">
        <v>7.0863250000000004</v>
      </c>
      <c r="L71" s="403">
        <v>0.39792699999999998</v>
      </c>
      <c r="M71" s="401">
        <v>1.113804</v>
      </c>
      <c r="N71" s="401">
        <v>-1.279177</v>
      </c>
    </row>
    <row r="72" spans="1:14">
      <c r="A72" s="405"/>
      <c r="B72" s="405"/>
      <c r="C72" s="405"/>
      <c r="D72" s="405"/>
      <c r="E72" s="405"/>
      <c r="F72" s="405"/>
      <c r="G72" s="405"/>
      <c r="H72" s="405"/>
      <c r="I72" s="405"/>
      <c r="J72" s="405"/>
      <c r="K72" s="405"/>
      <c r="L72" s="405"/>
      <c r="M72" s="405"/>
      <c r="N72" s="405"/>
    </row>
    <row r="73" spans="1:14" ht="15">
      <c r="A73" s="406"/>
      <c r="B73" s="405"/>
      <c r="C73" s="405"/>
      <c r="D73" s="405"/>
      <c r="E73" s="405"/>
      <c r="F73" s="405"/>
      <c r="G73" s="405"/>
      <c r="H73" s="405"/>
      <c r="I73" s="405"/>
      <c r="J73" s="405"/>
      <c r="K73" s="405"/>
      <c r="L73" s="405"/>
      <c r="M73" s="405"/>
      <c r="N73" s="405"/>
    </row>
    <row r="74" spans="1:14" s="390" customFormat="1" ht="105">
      <c r="A74" s="868" t="s">
        <v>984</v>
      </c>
      <c r="B74" s="173" t="s">
        <v>985</v>
      </c>
      <c r="C74" s="110" t="s">
        <v>986</v>
      </c>
      <c r="D74" s="110" t="s">
        <v>987</v>
      </c>
      <c r="E74" s="110" t="s">
        <v>988</v>
      </c>
      <c r="F74" s="110" t="s">
        <v>989</v>
      </c>
      <c r="G74" s="110" t="s">
        <v>990</v>
      </c>
      <c r="H74" s="110" t="s">
        <v>991</v>
      </c>
      <c r="I74" s="110" t="s">
        <v>992</v>
      </c>
      <c r="J74" s="110" t="s">
        <v>993</v>
      </c>
      <c r="K74" s="110" t="s">
        <v>994</v>
      </c>
      <c r="L74" s="110" t="s">
        <v>995</v>
      </c>
      <c r="M74" s="110" t="s">
        <v>996</v>
      </c>
      <c r="N74" s="110" t="s">
        <v>997</v>
      </c>
    </row>
    <row r="75" spans="1:14" s="391" customFormat="1">
      <c r="A75" s="869"/>
      <c r="B75" s="114" t="s">
        <v>197</v>
      </c>
      <c r="C75" s="114" t="s">
        <v>531</v>
      </c>
      <c r="D75" s="114" t="s">
        <v>198</v>
      </c>
      <c r="E75" s="114" t="s">
        <v>573</v>
      </c>
      <c r="F75" s="114" t="s">
        <v>199</v>
      </c>
      <c r="G75" s="114" t="s">
        <v>574</v>
      </c>
      <c r="H75" s="114" t="s">
        <v>575</v>
      </c>
      <c r="I75" s="114" t="s">
        <v>576</v>
      </c>
      <c r="J75" s="114" t="s">
        <v>577</v>
      </c>
      <c r="K75" s="114" t="s">
        <v>578</v>
      </c>
      <c r="L75" s="114" t="s">
        <v>579</v>
      </c>
      <c r="M75" s="114" t="s">
        <v>580</v>
      </c>
      <c r="N75" s="114" t="s">
        <v>581</v>
      </c>
    </row>
    <row r="76" spans="1:14" s="125" customFormat="1" ht="15">
      <c r="A76" s="392" t="s">
        <v>1019</v>
      </c>
      <c r="B76" s="124"/>
      <c r="C76" s="393"/>
      <c r="D76" s="124"/>
      <c r="E76" s="124"/>
      <c r="F76" s="124"/>
      <c r="G76" s="124"/>
      <c r="H76" s="124"/>
      <c r="I76" s="124"/>
      <c r="J76" s="124"/>
      <c r="K76" s="124"/>
      <c r="L76" s="124"/>
      <c r="M76" s="124"/>
      <c r="N76" s="124"/>
    </row>
    <row r="77" spans="1:14" s="125" customFormat="1">
      <c r="A77" s="394"/>
      <c r="B77" s="395" t="s">
        <v>999</v>
      </c>
      <c r="C77" s="372">
        <v>75.677571999999998</v>
      </c>
      <c r="D77" s="372">
        <v>5.2965309999999999</v>
      </c>
      <c r="E77" s="396">
        <v>0.32</v>
      </c>
      <c r="F77" s="372">
        <v>77.382502000000002</v>
      </c>
      <c r="G77" s="373">
        <v>3.6699999999999998E-4</v>
      </c>
      <c r="H77" s="399">
        <v>3448</v>
      </c>
      <c r="I77" s="373">
        <v>9.1832999999999998E-2</v>
      </c>
      <c r="J77" s="395"/>
      <c r="K77" s="372">
        <v>0.85928599999999999</v>
      </c>
      <c r="L77" s="381">
        <v>1.1103999999999999E-2</v>
      </c>
      <c r="M77" s="372">
        <v>2.5639999999999999E-3</v>
      </c>
      <c r="N77" s="372">
        <v>-6.9369999999999996E-3</v>
      </c>
    </row>
    <row r="78" spans="1:14" s="125" customFormat="1">
      <c r="A78" s="397"/>
      <c r="B78" s="398" t="s">
        <v>1000</v>
      </c>
      <c r="C78" s="372">
        <v>75.677571999999998</v>
      </c>
      <c r="D78" s="372">
        <v>5.2965309999999999</v>
      </c>
      <c r="E78" s="396">
        <v>0.32</v>
      </c>
      <c r="F78" s="372">
        <v>77.382502000000002</v>
      </c>
      <c r="G78" s="373">
        <v>3.6699999999999998E-4</v>
      </c>
      <c r="H78" s="399">
        <v>3448</v>
      </c>
      <c r="I78" s="373">
        <v>9.1831999999999997E-2</v>
      </c>
      <c r="J78" s="395"/>
      <c r="K78" s="372">
        <v>0.85928599999999999</v>
      </c>
      <c r="L78" s="381">
        <v>1.1103999999999999E-2</v>
      </c>
      <c r="M78" s="372">
        <v>2.5639999999999999E-3</v>
      </c>
      <c r="N78" s="372">
        <v>-6.9369999999999996E-3</v>
      </c>
    </row>
    <row r="79" spans="1:14" s="125" customFormat="1">
      <c r="A79" s="397"/>
      <c r="B79" s="398" t="s">
        <v>1001</v>
      </c>
      <c r="C79" s="372">
        <v>0</v>
      </c>
      <c r="D79" s="372">
        <v>0</v>
      </c>
      <c r="E79" s="396">
        <v>0</v>
      </c>
      <c r="F79" s="372">
        <v>0</v>
      </c>
      <c r="G79" s="373">
        <v>0</v>
      </c>
      <c r="H79" s="395">
        <v>0</v>
      </c>
      <c r="I79" s="373">
        <v>0</v>
      </c>
      <c r="J79" s="395"/>
      <c r="K79" s="372">
        <v>0</v>
      </c>
      <c r="L79" s="381">
        <v>0</v>
      </c>
      <c r="M79" s="372">
        <v>0</v>
      </c>
      <c r="N79" s="372">
        <v>0</v>
      </c>
    </row>
    <row r="80" spans="1:14" s="125" customFormat="1">
      <c r="A80" s="397"/>
      <c r="B80" s="395" t="s">
        <v>1002</v>
      </c>
      <c r="C80" s="372">
        <v>34.752325999999996</v>
      </c>
      <c r="D80" s="372">
        <v>2.455317</v>
      </c>
      <c r="E80" s="396">
        <v>0.32</v>
      </c>
      <c r="F80" s="372">
        <v>35.546430000000001</v>
      </c>
      <c r="G80" s="373">
        <v>1.619E-3</v>
      </c>
      <c r="H80" s="399">
        <v>1764</v>
      </c>
      <c r="I80" s="373">
        <v>9.9746000000000001E-2</v>
      </c>
      <c r="J80" s="395"/>
      <c r="K80" s="372">
        <v>1.3167180000000001</v>
      </c>
      <c r="L80" s="381">
        <v>3.7041999999999999E-2</v>
      </c>
      <c r="M80" s="372">
        <v>5.744E-3</v>
      </c>
      <c r="N80" s="372">
        <v>-1.0756E-2</v>
      </c>
    </row>
    <row r="81" spans="1:14" s="125" customFormat="1">
      <c r="A81" s="397"/>
      <c r="B81" s="395" t="s">
        <v>1003</v>
      </c>
      <c r="C81" s="372">
        <v>48.594230000000003</v>
      </c>
      <c r="D81" s="372">
        <v>2.6348500000000001</v>
      </c>
      <c r="E81" s="396">
        <v>0.83</v>
      </c>
      <c r="F81" s="372">
        <v>50.788519999999998</v>
      </c>
      <c r="G81" s="373">
        <v>4.45E-3</v>
      </c>
      <c r="H81" s="395">
        <v>966</v>
      </c>
      <c r="I81" s="373">
        <v>5.96E-2</v>
      </c>
      <c r="J81" s="395"/>
      <c r="K81" s="372">
        <v>2.1583060000000001</v>
      </c>
      <c r="L81" s="381">
        <v>4.2495999999999999E-2</v>
      </c>
      <c r="M81" s="372">
        <v>1.3469999999999999E-2</v>
      </c>
      <c r="N81" s="372">
        <v>-1.0467000000000001E-2</v>
      </c>
    </row>
    <row r="82" spans="1:14" s="125" customFormat="1">
      <c r="A82" s="397"/>
      <c r="B82" s="395" t="s">
        <v>1004</v>
      </c>
      <c r="C82" s="372">
        <v>0</v>
      </c>
      <c r="D82" s="372">
        <v>0</v>
      </c>
      <c r="E82" s="396">
        <v>0</v>
      </c>
      <c r="F82" s="372">
        <v>0</v>
      </c>
      <c r="G82" s="373">
        <v>0</v>
      </c>
      <c r="H82" s="395">
        <v>0</v>
      </c>
      <c r="I82" s="373">
        <v>0</v>
      </c>
      <c r="J82" s="395"/>
      <c r="K82" s="372">
        <v>0</v>
      </c>
      <c r="L82" s="381">
        <v>0</v>
      </c>
      <c r="M82" s="372">
        <v>0</v>
      </c>
      <c r="N82" s="372">
        <v>0</v>
      </c>
    </row>
    <row r="83" spans="1:14" s="125" customFormat="1">
      <c r="A83" s="397"/>
      <c r="B83" s="395" t="s">
        <v>1005</v>
      </c>
      <c r="C83" s="372">
        <v>37.070911000000002</v>
      </c>
      <c r="D83" s="372">
        <v>1.4359999999999999</v>
      </c>
      <c r="E83" s="396">
        <v>0.97</v>
      </c>
      <c r="F83" s="372">
        <v>38.462190999999997</v>
      </c>
      <c r="G83" s="373">
        <v>1.0507000000000001E-2</v>
      </c>
      <c r="H83" s="399">
        <v>2977</v>
      </c>
      <c r="I83" s="373">
        <v>6.2808000000000003E-2</v>
      </c>
      <c r="J83" s="395"/>
      <c r="K83" s="372">
        <v>2.6596250000000001</v>
      </c>
      <c r="L83" s="381">
        <v>6.9149000000000002E-2</v>
      </c>
      <c r="M83" s="372">
        <v>2.5392000000000001E-2</v>
      </c>
      <c r="N83" s="372">
        <v>-1.3181E-2</v>
      </c>
    </row>
    <row r="84" spans="1:14" s="125" customFormat="1">
      <c r="A84" s="397"/>
      <c r="B84" s="398" t="s">
        <v>1006</v>
      </c>
      <c r="C84" s="372">
        <v>37.044243999999999</v>
      </c>
      <c r="D84" s="372">
        <v>1.4359999999999999</v>
      </c>
      <c r="E84" s="396">
        <v>0.97</v>
      </c>
      <c r="F84" s="372">
        <v>38.435524000000001</v>
      </c>
      <c r="G84" s="373">
        <v>1.0500000000000001E-2</v>
      </c>
      <c r="H84" s="399">
        <v>2960</v>
      </c>
      <c r="I84" s="373">
        <v>6.2778E-2</v>
      </c>
      <c r="J84" s="395"/>
      <c r="K84" s="372">
        <v>2.6558000000000002</v>
      </c>
      <c r="L84" s="381">
        <v>6.9098000000000007E-2</v>
      </c>
      <c r="M84" s="372">
        <v>2.5336000000000001E-2</v>
      </c>
      <c r="N84" s="372">
        <v>-1.3181E-2</v>
      </c>
    </row>
    <row r="85" spans="1:14" s="125" customFormat="1">
      <c r="A85" s="397"/>
      <c r="B85" s="398" t="s">
        <v>1007</v>
      </c>
      <c r="C85" s="372">
        <v>2.6668000000000001E-2</v>
      </c>
      <c r="D85" s="372">
        <v>0</v>
      </c>
      <c r="E85" s="396">
        <v>0</v>
      </c>
      <c r="F85" s="372">
        <v>2.6668000000000001E-2</v>
      </c>
      <c r="G85" s="373">
        <v>0.02</v>
      </c>
      <c r="H85" s="395">
        <v>17</v>
      </c>
      <c r="I85" s="373">
        <v>0.104999</v>
      </c>
      <c r="J85" s="395"/>
      <c r="K85" s="372">
        <v>3.8249999999999998E-3</v>
      </c>
      <c r="L85" s="381">
        <v>0.14341999999999999</v>
      </c>
      <c r="M85" s="372">
        <v>5.5999999999999999E-5</v>
      </c>
      <c r="N85" s="372">
        <v>0</v>
      </c>
    </row>
    <row r="86" spans="1:14" s="125" customFormat="1">
      <c r="A86" s="397"/>
      <c r="B86" s="395" t="s">
        <v>1008</v>
      </c>
      <c r="C86" s="372">
        <v>19.600733999999999</v>
      </c>
      <c r="D86" s="372">
        <v>0.80945100000000003</v>
      </c>
      <c r="E86" s="396">
        <v>0.47</v>
      </c>
      <c r="F86" s="372">
        <v>19.984185</v>
      </c>
      <c r="G86" s="373">
        <v>3.6289000000000002E-2</v>
      </c>
      <c r="H86" s="399">
        <v>1492</v>
      </c>
      <c r="I86" s="373">
        <v>7.0827000000000001E-2</v>
      </c>
      <c r="J86" s="395"/>
      <c r="K86" s="372">
        <v>2.1166879999999999</v>
      </c>
      <c r="L86" s="381">
        <v>0.105918</v>
      </c>
      <c r="M86" s="372">
        <v>5.1586E-2</v>
      </c>
      <c r="N86" s="372">
        <v>-4.3145000000000003E-2</v>
      </c>
    </row>
    <row r="87" spans="1:14" s="125" customFormat="1">
      <c r="A87" s="397"/>
      <c r="B87" s="398" t="s">
        <v>1009</v>
      </c>
      <c r="C87" s="372">
        <v>12.818166</v>
      </c>
      <c r="D87" s="372">
        <v>0.73145099999999996</v>
      </c>
      <c r="E87" s="396">
        <v>0.42</v>
      </c>
      <c r="F87" s="372">
        <v>13.123616999999999</v>
      </c>
      <c r="G87" s="373">
        <v>2.6578999999999998E-2</v>
      </c>
      <c r="H87" s="395">
        <v>933</v>
      </c>
      <c r="I87" s="373">
        <v>7.0226999999999998E-2</v>
      </c>
      <c r="J87" s="395"/>
      <c r="K87" s="372">
        <v>1.336919</v>
      </c>
      <c r="L87" s="381">
        <v>0.101871</v>
      </c>
      <c r="M87" s="372">
        <v>2.4497000000000001E-2</v>
      </c>
      <c r="N87" s="372">
        <v>-1.0721E-2</v>
      </c>
    </row>
    <row r="88" spans="1:14" s="125" customFormat="1">
      <c r="A88" s="397"/>
      <c r="B88" s="398" t="s">
        <v>1010</v>
      </c>
      <c r="C88" s="372">
        <v>6.7825680000000004</v>
      </c>
      <c r="D88" s="372">
        <v>7.8E-2</v>
      </c>
      <c r="E88" s="396">
        <v>1</v>
      </c>
      <c r="F88" s="372">
        <v>6.8605679999999998</v>
      </c>
      <c r="G88" s="373">
        <v>5.4858999999999998E-2</v>
      </c>
      <c r="H88" s="395">
        <v>559</v>
      </c>
      <c r="I88" s="373">
        <v>7.1972999999999995E-2</v>
      </c>
      <c r="J88" s="395"/>
      <c r="K88" s="372">
        <v>0.77976900000000005</v>
      </c>
      <c r="L88" s="381">
        <v>0.11366</v>
      </c>
      <c r="M88" s="372">
        <v>2.7088999999999998E-2</v>
      </c>
      <c r="N88" s="372">
        <v>-3.2424000000000001E-2</v>
      </c>
    </row>
    <row r="89" spans="1:14" s="125" customFormat="1">
      <c r="A89" s="397"/>
      <c r="B89" s="395" t="s">
        <v>1011</v>
      </c>
      <c r="C89" s="372">
        <v>4.2198849999999997</v>
      </c>
      <c r="D89" s="372">
        <v>3.9E-2</v>
      </c>
      <c r="E89" s="396">
        <v>1</v>
      </c>
      <c r="F89" s="372">
        <v>4.2588850000000003</v>
      </c>
      <c r="G89" s="373">
        <v>0.209201</v>
      </c>
      <c r="H89" s="399">
        <v>4116</v>
      </c>
      <c r="I89" s="373">
        <v>8.0945000000000003E-2</v>
      </c>
      <c r="J89" s="395"/>
      <c r="K89" s="372">
        <v>0.71424299999999996</v>
      </c>
      <c r="L89" s="381">
        <v>0.16770699999999999</v>
      </c>
      <c r="M89" s="372">
        <v>8.0808000000000005E-2</v>
      </c>
      <c r="N89" s="372">
        <v>-0.104559</v>
      </c>
    </row>
    <row r="90" spans="1:14" s="125" customFormat="1">
      <c r="A90" s="397"/>
      <c r="B90" s="398" t="s">
        <v>1012</v>
      </c>
      <c r="C90" s="372">
        <v>2.5126599999999999</v>
      </c>
      <c r="D90" s="372">
        <v>2.2749999999999999E-2</v>
      </c>
      <c r="E90" s="396">
        <v>1</v>
      </c>
      <c r="F90" s="372">
        <v>2.5354100000000002</v>
      </c>
      <c r="G90" s="373">
        <v>0.115729</v>
      </c>
      <c r="H90" s="395">
        <v>205</v>
      </c>
      <c r="I90" s="373">
        <v>7.6002E-2</v>
      </c>
      <c r="J90" s="395"/>
      <c r="K90" s="372">
        <v>0.36109000000000002</v>
      </c>
      <c r="L90" s="381">
        <v>0.14241899999999999</v>
      </c>
      <c r="M90" s="372">
        <v>2.2301000000000001E-2</v>
      </c>
      <c r="N90" s="372">
        <v>-5.7228000000000001E-2</v>
      </c>
    </row>
    <row r="91" spans="1:14" s="125" customFormat="1">
      <c r="A91" s="397"/>
      <c r="B91" s="398" t="s">
        <v>1013</v>
      </c>
      <c r="C91" s="372">
        <v>1.5618350000000001</v>
      </c>
      <c r="D91" s="372">
        <v>1.6250000000000001E-2</v>
      </c>
      <c r="E91" s="396">
        <v>1</v>
      </c>
      <c r="F91" s="372">
        <v>1.578085</v>
      </c>
      <c r="G91" s="373">
        <v>0.28743999999999997</v>
      </c>
      <c r="H91" s="395">
        <v>180</v>
      </c>
      <c r="I91" s="373">
        <v>8.2989999999999994E-2</v>
      </c>
      <c r="J91" s="395"/>
      <c r="K91" s="372">
        <v>0.35087299999999999</v>
      </c>
      <c r="L91" s="381">
        <v>0.22234100000000001</v>
      </c>
      <c r="M91" s="372">
        <v>3.7644999999999998E-2</v>
      </c>
      <c r="N91" s="372">
        <v>-4.7331999999999999E-2</v>
      </c>
    </row>
    <row r="92" spans="1:14" s="125" customFormat="1">
      <c r="A92" s="397"/>
      <c r="B92" s="398" t="s">
        <v>1014</v>
      </c>
      <c r="C92" s="372">
        <v>0.14538999999999999</v>
      </c>
      <c r="D92" s="372">
        <v>0</v>
      </c>
      <c r="E92" s="396">
        <v>0</v>
      </c>
      <c r="F92" s="372">
        <v>0.14538999999999999</v>
      </c>
      <c r="G92" s="373">
        <v>0.99</v>
      </c>
      <c r="H92" s="399">
        <v>3731</v>
      </c>
      <c r="I92" s="373">
        <v>0.14493900000000001</v>
      </c>
      <c r="J92" s="395"/>
      <c r="K92" s="372">
        <v>2.2799999999999999E-3</v>
      </c>
      <c r="L92" s="381">
        <v>1.5684E-2</v>
      </c>
      <c r="M92" s="372">
        <v>2.0861999999999999E-2</v>
      </c>
      <c r="N92" s="372">
        <v>0</v>
      </c>
    </row>
    <row r="93" spans="1:14" s="125" customFormat="1">
      <c r="A93" s="400"/>
      <c r="B93" s="395" t="s">
        <v>1015</v>
      </c>
      <c r="C93" s="372">
        <v>12.441304000000001</v>
      </c>
      <c r="D93" s="372">
        <v>1.95E-2</v>
      </c>
      <c r="E93" s="396">
        <v>1</v>
      </c>
      <c r="F93" s="372">
        <v>12.460804</v>
      </c>
      <c r="G93" s="373">
        <v>1</v>
      </c>
      <c r="H93" s="395">
        <v>517</v>
      </c>
      <c r="I93" s="373">
        <v>0.62881500000000001</v>
      </c>
      <c r="J93" s="395"/>
      <c r="K93" s="372">
        <v>35.441907</v>
      </c>
      <c r="L93" s="381">
        <v>2.844271</v>
      </c>
      <c r="M93" s="372">
        <v>5.0007830000000002</v>
      </c>
      <c r="N93" s="372">
        <v>-7.4244659999999998</v>
      </c>
    </row>
    <row r="94" spans="1:14" s="125" customFormat="1">
      <c r="A94" s="863" t="s">
        <v>1016</v>
      </c>
      <c r="B94" s="864"/>
      <c r="C94" s="401">
        <v>232.35696300000001</v>
      </c>
      <c r="D94" s="401">
        <v>12.690649000000001</v>
      </c>
      <c r="E94" s="402">
        <v>1</v>
      </c>
      <c r="F94" s="401">
        <v>238.88351800000001</v>
      </c>
      <c r="G94" s="403">
        <v>6.0400000000000002E-2</v>
      </c>
      <c r="H94" s="404">
        <v>15280</v>
      </c>
      <c r="I94" s="403">
        <v>0.107543</v>
      </c>
      <c r="J94" s="124"/>
      <c r="K94" s="401">
        <v>45.266773000000001</v>
      </c>
      <c r="L94" s="403">
        <v>0.18949299999999999</v>
      </c>
      <c r="M94" s="401">
        <v>5.1803460000000001</v>
      </c>
      <c r="N94" s="401">
        <v>-7.6135109999999999</v>
      </c>
    </row>
    <row r="95" spans="1:14" s="125" customFormat="1" ht="15">
      <c r="A95" s="865" t="s">
        <v>1020</v>
      </c>
      <c r="B95" s="866"/>
      <c r="C95" s="407">
        <v>4931.841797</v>
      </c>
      <c r="D95" s="407">
        <v>29.995989999999999</v>
      </c>
      <c r="E95" s="408">
        <v>1</v>
      </c>
      <c r="F95" s="407">
        <v>4954.8832990000001</v>
      </c>
      <c r="G95" s="409"/>
      <c r="H95" s="410">
        <v>37932</v>
      </c>
      <c r="I95" s="409"/>
      <c r="J95" s="411"/>
      <c r="K95" s="407">
        <v>577.64049499999999</v>
      </c>
      <c r="L95" s="409"/>
      <c r="M95" s="407">
        <v>36.316862</v>
      </c>
      <c r="N95" s="407">
        <v>-22.611215000000001</v>
      </c>
    </row>
    <row r="96" spans="1:14" s="125" customFormat="1">
      <c r="A96" s="412"/>
      <c r="B96" s="412"/>
      <c r="C96" s="412"/>
      <c r="D96" s="412"/>
      <c r="E96" s="412"/>
      <c r="F96" s="412"/>
      <c r="G96" s="412"/>
      <c r="H96" s="412"/>
      <c r="I96" s="412"/>
      <c r="J96" s="412"/>
      <c r="K96" s="412"/>
      <c r="L96" s="412"/>
      <c r="M96" s="412"/>
      <c r="N96" s="412"/>
    </row>
    <row r="97" spans="1:14" s="125" customFormat="1">
      <c r="A97" s="412"/>
      <c r="B97" s="412"/>
      <c r="C97" s="412"/>
      <c r="D97" s="412"/>
      <c r="E97" s="412"/>
      <c r="F97" s="412"/>
      <c r="G97" s="412"/>
      <c r="H97" s="412"/>
      <c r="I97" s="412"/>
      <c r="J97" s="412"/>
      <c r="K97" s="412"/>
      <c r="L97" s="412"/>
      <c r="M97" s="412"/>
      <c r="N97" s="412"/>
    </row>
    <row r="98" spans="1:14" s="125" customFormat="1">
      <c r="A98" s="412"/>
      <c r="B98" s="412"/>
      <c r="C98" s="412"/>
      <c r="D98" s="412"/>
      <c r="E98" s="412"/>
      <c r="F98" s="412"/>
      <c r="G98" s="412"/>
      <c r="H98" s="412"/>
      <c r="I98" s="412"/>
      <c r="J98" s="412"/>
      <c r="K98" s="412"/>
      <c r="L98" s="412"/>
      <c r="M98" s="412"/>
      <c r="N98" s="412"/>
    </row>
    <row r="99" spans="1:14" s="390" customFormat="1" ht="105">
      <c r="A99" s="868" t="s">
        <v>1021</v>
      </c>
      <c r="B99" s="173" t="s">
        <v>985</v>
      </c>
      <c r="C99" s="110" t="s">
        <v>986</v>
      </c>
      <c r="D99" s="110" t="s">
        <v>1022</v>
      </c>
      <c r="E99" s="110" t="s">
        <v>988</v>
      </c>
      <c r="F99" s="110" t="s">
        <v>989</v>
      </c>
      <c r="G99" s="110" t="s">
        <v>1023</v>
      </c>
      <c r="H99" s="110" t="s">
        <v>991</v>
      </c>
      <c r="I99" s="135" t="s">
        <v>992</v>
      </c>
      <c r="J99" s="135" t="s">
        <v>1024</v>
      </c>
      <c r="K99" s="110" t="s">
        <v>1025</v>
      </c>
      <c r="L99" s="110" t="s">
        <v>995</v>
      </c>
      <c r="M99" s="110" t="s">
        <v>996</v>
      </c>
      <c r="N99" s="110" t="s">
        <v>997</v>
      </c>
    </row>
    <row r="100" spans="1:14" s="391" customFormat="1">
      <c r="A100" s="869"/>
      <c r="B100" s="114" t="s">
        <v>197</v>
      </c>
      <c r="C100" s="114" t="s">
        <v>531</v>
      </c>
      <c r="D100" s="114" t="s">
        <v>198</v>
      </c>
      <c r="E100" s="114" t="s">
        <v>573</v>
      </c>
      <c r="F100" s="114" t="s">
        <v>199</v>
      </c>
      <c r="G100" s="114" t="s">
        <v>574</v>
      </c>
      <c r="H100" s="114" t="s">
        <v>575</v>
      </c>
      <c r="I100" s="114" t="s">
        <v>576</v>
      </c>
      <c r="J100" s="114" t="s">
        <v>577</v>
      </c>
      <c r="K100" s="114" t="s">
        <v>578</v>
      </c>
      <c r="L100" s="114" t="s">
        <v>579</v>
      </c>
      <c r="M100" s="114" t="s">
        <v>580</v>
      </c>
      <c r="N100" s="114" t="s">
        <v>581</v>
      </c>
    </row>
    <row r="101" spans="1:14" s="125" customFormat="1" ht="15">
      <c r="A101" s="392" t="s">
        <v>1026</v>
      </c>
      <c r="B101" s="124"/>
      <c r="C101" s="393"/>
      <c r="D101" s="124"/>
      <c r="E101" s="124"/>
      <c r="F101" s="124"/>
      <c r="G101" s="124"/>
      <c r="H101" s="124"/>
      <c r="I101" s="124"/>
      <c r="J101" s="124"/>
      <c r="K101" s="124"/>
      <c r="L101" s="124"/>
      <c r="M101" s="124"/>
      <c r="N101" s="124"/>
    </row>
    <row r="102" spans="1:14" s="125" customFormat="1">
      <c r="A102" s="394"/>
      <c r="B102" s="395" t="s">
        <v>999</v>
      </c>
      <c r="C102" s="372">
        <v>13.818377</v>
      </c>
      <c r="D102" s="372">
        <v>0</v>
      </c>
      <c r="E102" s="396">
        <v>0</v>
      </c>
      <c r="F102" s="372">
        <v>13.818377</v>
      </c>
      <c r="G102" s="373">
        <v>1E-3</v>
      </c>
      <c r="H102" s="395">
        <v>1</v>
      </c>
      <c r="I102" s="373">
        <v>0.35</v>
      </c>
      <c r="J102" s="395">
        <v>2.5</v>
      </c>
      <c r="K102" s="372">
        <v>2.2137289999999998</v>
      </c>
      <c r="L102" s="381">
        <v>0.16020200000000001</v>
      </c>
      <c r="M102" s="372">
        <v>4.836E-3</v>
      </c>
      <c r="N102" s="372">
        <v>-4.9100000000000001E-4</v>
      </c>
    </row>
    <row r="103" spans="1:14" s="125" customFormat="1">
      <c r="A103" s="397"/>
      <c r="B103" s="398" t="s">
        <v>1000</v>
      </c>
      <c r="C103" s="372">
        <v>0</v>
      </c>
      <c r="D103" s="372">
        <v>0</v>
      </c>
      <c r="E103" s="396">
        <v>0</v>
      </c>
      <c r="F103" s="372">
        <v>0</v>
      </c>
      <c r="G103" s="373">
        <v>0</v>
      </c>
      <c r="H103" s="395">
        <v>0</v>
      </c>
      <c r="I103" s="373">
        <v>0</v>
      </c>
      <c r="J103" s="395">
        <v>2.5</v>
      </c>
      <c r="K103" s="372">
        <v>0</v>
      </c>
      <c r="L103" s="381">
        <v>0</v>
      </c>
      <c r="M103" s="372">
        <v>0</v>
      </c>
      <c r="N103" s="372">
        <v>0</v>
      </c>
    </row>
    <row r="104" spans="1:14" s="125" customFormat="1">
      <c r="A104" s="397"/>
      <c r="B104" s="398" t="s">
        <v>1001</v>
      </c>
      <c r="C104" s="372">
        <v>13.818377</v>
      </c>
      <c r="D104" s="372">
        <v>0</v>
      </c>
      <c r="E104" s="396">
        <v>0</v>
      </c>
      <c r="F104" s="372">
        <v>13.818377</v>
      </c>
      <c r="G104" s="373">
        <v>9.990000000000001E-4</v>
      </c>
      <c r="H104" s="395">
        <v>1</v>
      </c>
      <c r="I104" s="373">
        <v>0.35</v>
      </c>
      <c r="J104" s="395">
        <v>2.5</v>
      </c>
      <c r="K104" s="372">
        <v>2.2137289999999998</v>
      </c>
      <c r="L104" s="381">
        <v>0.16020200000000001</v>
      </c>
      <c r="M104" s="372">
        <v>4.836E-3</v>
      </c>
      <c r="N104" s="372">
        <v>-4.9100000000000001E-4</v>
      </c>
    </row>
    <row r="105" spans="1:14" s="125" customFormat="1">
      <c r="A105" s="397"/>
      <c r="B105" s="395" t="s">
        <v>1002</v>
      </c>
      <c r="C105" s="372">
        <v>23.565922</v>
      </c>
      <c r="D105" s="372">
        <v>0.5</v>
      </c>
      <c r="E105" s="396">
        <v>0.75</v>
      </c>
      <c r="F105" s="372">
        <v>23.940922</v>
      </c>
      <c r="G105" s="373">
        <v>1.5E-3</v>
      </c>
      <c r="H105" s="395">
        <v>10</v>
      </c>
      <c r="I105" s="373">
        <v>0.35578399999999999</v>
      </c>
      <c r="J105" s="395">
        <v>2.5</v>
      </c>
      <c r="K105" s="372">
        <v>4.7418329999999997</v>
      </c>
      <c r="L105" s="381">
        <v>0.19806399999999999</v>
      </c>
      <c r="M105" s="372">
        <v>1.2777E-2</v>
      </c>
      <c r="N105" s="372">
        <v>-2.323E-3</v>
      </c>
    </row>
    <row r="106" spans="1:14" s="125" customFormat="1">
      <c r="A106" s="397"/>
      <c r="B106" s="395" t="s">
        <v>1003</v>
      </c>
      <c r="C106" s="372">
        <v>195.77293</v>
      </c>
      <c r="D106" s="372">
        <v>0.5</v>
      </c>
      <c r="E106" s="396">
        <v>0.75</v>
      </c>
      <c r="F106" s="372">
        <v>196.14793</v>
      </c>
      <c r="G106" s="373">
        <v>3.0000000000000001E-3</v>
      </c>
      <c r="H106" s="395">
        <v>14</v>
      </c>
      <c r="I106" s="373">
        <v>0.346638</v>
      </c>
      <c r="J106" s="395">
        <v>2.5</v>
      </c>
      <c r="K106" s="372">
        <v>59.185110000000002</v>
      </c>
      <c r="L106" s="381">
        <v>0.30173699999999998</v>
      </c>
      <c r="M106" s="372">
        <v>0.20397699999999999</v>
      </c>
      <c r="N106" s="372">
        <v>-3.8754999999999998E-2</v>
      </c>
    </row>
    <row r="107" spans="1:14" s="125" customFormat="1">
      <c r="A107" s="397"/>
      <c r="B107" s="395" t="s">
        <v>1004</v>
      </c>
      <c r="C107" s="372">
        <v>230.870564</v>
      </c>
      <c r="D107" s="372">
        <v>20.320900999999999</v>
      </c>
      <c r="E107" s="396">
        <v>0.74</v>
      </c>
      <c r="F107" s="372">
        <v>245.844728</v>
      </c>
      <c r="G107" s="373">
        <v>7.0000000000000001E-3</v>
      </c>
      <c r="H107" s="395">
        <v>52</v>
      </c>
      <c r="I107" s="373">
        <v>0.32755000000000001</v>
      </c>
      <c r="J107" s="395">
        <v>2.5</v>
      </c>
      <c r="K107" s="372">
        <v>103.066056</v>
      </c>
      <c r="L107" s="381">
        <v>0.41923199999999999</v>
      </c>
      <c r="M107" s="372">
        <v>0.56368600000000002</v>
      </c>
      <c r="N107" s="372">
        <v>-0.17161999999999999</v>
      </c>
    </row>
    <row r="108" spans="1:14" s="125" customFormat="1">
      <c r="A108" s="397"/>
      <c r="B108" s="395" t="s">
        <v>1005</v>
      </c>
      <c r="C108" s="372">
        <v>205.02184800000001</v>
      </c>
      <c r="D108" s="372">
        <v>14.179349999999999</v>
      </c>
      <c r="E108" s="396">
        <v>0.64</v>
      </c>
      <c r="F108" s="372">
        <v>214.07827399999999</v>
      </c>
      <c r="G108" s="373">
        <v>1.5102000000000001E-2</v>
      </c>
      <c r="H108" s="399">
        <v>115</v>
      </c>
      <c r="I108" s="373">
        <v>0.37074400000000002</v>
      </c>
      <c r="J108" s="395">
        <v>2.5</v>
      </c>
      <c r="K108" s="372">
        <v>129.29581899999999</v>
      </c>
      <c r="L108" s="381">
        <v>0.60396499999999997</v>
      </c>
      <c r="M108" s="372">
        <v>1.198825</v>
      </c>
      <c r="N108" s="372">
        <v>-0.33427099999999998</v>
      </c>
    </row>
    <row r="109" spans="1:14" s="125" customFormat="1">
      <c r="A109" s="397"/>
      <c r="B109" s="398" t="s">
        <v>1006</v>
      </c>
      <c r="C109" s="372">
        <v>200.91310899999999</v>
      </c>
      <c r="D109" s="372">
        <v>13.271552</v>
      </c>
      <c r="E109" s="396">
        <v>0.66</v>
      </c>
      <c r="F109" s="372">
        <v>209.707975</v>
      </c>
      <c r="G109" s="373">
        <v>1.4999E-2</v>
      </c>
      <c r="H109" s="395">
        <v>81</v>
      </c>
      <c r="I109" s="373">
        <v>0.37055100000000002</v>
      </c>
      <c r="J109" s="395">
        <v>2.5</v>
      </c>
      <c r="K109" s="372">
        <v>126.59075300000001</v>
      </c>
      <c r="L109" s="381">
        <v>0.603653</v>
      </c>
      <c r="M109" s="372">
        <v>1.1656139999999999</v>
      </c>
      <c r="N109" s="372">
        <v>-0.33333400000000002</v>
      </c>
    </row>
    <row r="110" spans="1:14" s="125" customFormat="1">
      <c r="A110" s="397"/>
      <c r="B110" s="398" t="s">
        <v>1007</v>
      </c>
      <c r="C110" s="372">
        <v>4.1087400000000001</v>
      </c>
      <c r="D110" s="372">
        <v>0.90779799999999999</v>
      </c>
      <c r="E110" s="396">
        <v>0.28999999999999998</v>
      </c>
      <c r="F110" s="372">
        <v>4.3703000000000003</v>
      </c>
      <c r="G110" s="373">
        <v>1.9998999999999999E-2</v>
      </c>
      <c r="H110" s="395">
        <v>34</v>
      </c>
      <c r="I110" s="373">
        <v>0.37996200000000002</v>
      </c>
      <c r="J110" s="395">
        <v>2.5</v>
      </c>
      <c r="K110" s="372">
        <v>2.7050670000000001</v>
      </c>
      <c r="L110" s="381">
        <v>0.61896600000000002</v>
      </c>
      <c r="M110" s="372">
        <v>3.3210999999999997E-2</v>
      </c>
      <c r="N110" s="372">
        <v>-9.3800000000000003E-4</v>
      </c>
    </row>
    <row r="111" spans="1:14" s="125" customFormat="1">
      <c r="A111" s="397"/>
      <c r="B111" s="395" t="s">
        <v>1008</v>
      </c>
      <c r="C111" s="372">
        <v>194.660798</v>
      </c>
      <c r="D111" s="372">
        <v>41.409452999999999</v>
      </c>
      <c r="E111" s="396">
        <v>0.54</v>
      </c>
      <c r="F111" s="372">
        <v>216.906139</v>
      </c>
      <c r="G111" s="373">
        <v>3.9874E-2</v>
      </c>
      <c r="H111" s="395">
        <v>269</v>
      </c>
      <c r="I111" s="373">
        <v>0.39195799999999997</v>
      </c>
      <c r="J111" s="395">
        <v>2.5</v>
      </c>
      <c r="K111" s="372">
        <v>171.68413000000001</v>
      </c>
      <c r="L111" s="381">
        <v>0.79151300000000002</v>
      </c>
      <c r="M111" s="372">
        <v>3.4136350000000002</v>
      </c>
      <c r="N111" s="372">
        <v>-1.292389</v>
      </c>
    </row>
    <row r="112" spans="1:14" s="125" customFormat="1">
      <c r="A112" s="397"/>
      <c r="B112" s="398" t="s">
        <v>1009</v>
      </c>
      <c r="C112" s="372">
        <v>132.846417</v>
      </c>
      <c r="D112" s="372">
        <v>25.356839999999998</v>
      </c>
      <c r="E112" s="396">
        <v>0.5</v>
      </c>
      <c r="F112" s="372">
        <v>145.51150899999999</v>
      </c>
      <c r="G112" s="373">
        <v>2.9999000000000001E-2</v>
      </c>
      <c r="H112" s="395">
        <v>123</v>
      </c>
      <c r="I112" s="373">
        <v>0.38655699999999998</v>
      </c>
      <c r="J112" s="395">
        <v>2.5</v>
      </c>
      <c r="K112" s="372">
        <v>108.228416</v>
      </c>
      <c r="L112" s="381">
        <v>0.74377899999999997</v>
      </c>
      <c r="M112" s="372">
        <v>1.6874549999999999</v>
      </c>
      <c r="N112" s="372">
        <v>-0.58385900000000002</v>
      </c>
    </row>
    <row r="113" spans="1:14" s="125" customFormat="1">
      <c r="A113" s="397"/>
      <c r="B113" s="398" t="s">
        <v>1010</v>
      </c>
      <c r="C113" s="372">
        <v>61.814380999999997</v>
      </c>
      <c r="D113" s="372">
        <v>16.052613000000001</v>
      </c>
      <c r="E113" s="396">
        <v>0.6</v>
      </c>
      <c r="F113" s="372">
        <v>71.394631000000004</v>
      </c>
      <c r="G113" s="373">
        <v>0.06</v>
      </c>
      <c r="H113" s="395">
        <v>146</v>
      </c>
      <c r="I113" s="373">
        <v>0.40296599999999999</v>
      </c>
      <c r="J113" s="395">
        <v>2.5</v>
      </c>
      <c r="K113" s="372">
        <v>63.455714</v>
      </c>
      <c r="L113" s="381">
        <v>0.88880199999999998</v>
      </c>
      <c r="M113" s="372">
        <v>1.72618</v>
      </c>
      <c r="N113" s="372">
        <v>-0.70852899999999996</v>
      </c>
    </row>
    <row r="114" spans="1:14" s="125" customFormat="1">
      <c r="A114" s="397"/>
      <c r="B114" s="395" t="s">
        <v>1011</v>
      </c>
      <c r="C114" s="372">
        <v>55.708297999999999</v>
      </c>
      <c r="D114" s="372">
        <v>6.0926629999999999</v>
      </c>
      <c r="E114" s="396">
        <v>0.74</v>
      </c>
      <c r="F114" s="372">
        <v>60.740532000000002</v>
      </c>
      <c r="G114" s="373">
        <v>0.144734</v>
      </c>
      <c r="H114" s="395">
        <v>77</v>
      </c>
      <c r="I114" s="373">
        <v>0.33534199999999997</v>
      </c>
      <c r="J114" s="395">
        <v>2.5</v>
      </c>
      <c r="K114" s="372">
        <v>62.561542000000003</v>
      </c>
      <c r="L114" s="381">
        <v>1.0299799999999999</v>
      </c>
      <c r="M114" s="372">
        <v>2.9986009999999998</v>
      </c>
      <c r="N114" s="372">
        <v>-1.757636</v>
      </c>
    </row>
    <row r="115" spans="1:14" s="125" customFormat="1">
      <c r="A115" s="397"/>
      <c r="B115" s="398" t="s">
        <v>1012</v>
      </c>
      <c r="C115" s="372">
        <v>45.286245000000001</v>
      </c>
      <c r="D115" s="372">
        <v>4.8955060000000001</v>
      </c>
      <c r="E115" s="396">
        <v>0.84</v>
      </c>
      <c r="F115" s="372">
        <v>49.882989000000002</v>
      </c>
      <c r="G115" s="373">
        <v>0.119958</v>
      </c>
      <c r="H115" s="395">
        <v>58</v>
      </c>
      <c r="I115" s="373">
        <v>0.32753199999999999</v>
      </c>
      <c r="J115" s="395">
        <v>2.5</v>
      </c>
      <c r="K115" s="372">
        <v>48.233483999999997</v>
      </c>
      <c r="L115" s="381">
        <v>0.96693300000000004</v>
      </c>
      <c r="M115" s="372">
        <v>1.9598629999999999</v>
      </c>
      <c r="N115" s="372">
        <v>-1.1511979999999999</v>
      </c>
    </row>
    <row r="116" spans="1:14" s="125" customFormat="1">
      <c r="A116" s="397"/>
      <c r="B116" s="398" t="s">
        <v>1013</v>
      </c>
      <c r="C116" s="372">
        <v>9.7822549999999993</v>
      </c>
      <c r="D116" s="372">
        <v>0.99121499999999996</v>
      </c>
      <c r="E116" s="396">
        <v>0.24</v>
      </c>
      <c r="F116" s="372">
        <v>10.017886000000001</v>
      </c>
      <c r="G116" s="373">
        <v>0.23999899999999999</v>
      </c>
      <c r="H116" s="395">
        <v>17</v>
      </c>
      <c r="I116" s="373">
        <v>0.37263400000000002</v>
      </c>
      <c r="J116" s="395">
        <v>2.5</v>
      </c>
      <c r="K116" s="372">
        <v>13.314085</v>
      </c>
      <c r="L116" s="381">
        <v>1.3290310000000001</v>
      </c>
      <c r="M116" s="372">
        <v>0.89592099999999997</v>
      </c>
      <c r="N116" s="372">
        <v>-0.54755799999999999</v>
      </c>
    </row>
    <row r="117" spans="1:14" s="125" customFormat="1">
      <c r="A117" s="397"/>
      <c r="B117" s="398" t="s">
        <v>1014</v>
      </c>
      <c r="C117" s="372">
        <v>0.63979799999999998</v>
      </c>
      <c r="D117" s="372">
        <v>0.20594199999999999</v>
      </c>
      <c r="E117" s="396">
        <v>0.97</v>
      </c>
      <c r="F117" s="372">
        <v>0.83965699999999999</v>
      </c>
      <c r="G117" s="373">
        <v>0.48</v>
      </c>
      <c r="H117" s="395">
        <v>2</v>
      </c>
      <c r="I117" s="373">
        <v>0.35435100000000003</v>
      </c>
      <c r="J117" s="395">
        <v>2.5</v>
      </c>
      <c r="K117" s="372">
        <v>1.013973</v>
      </c>
      <c r="L117" s="381">
        <v>1.207603</v>
      </c>
      <c r="M117" s="372">
        <v>0.142816</v>
      </c>
      <c r="N117" s="372">
        <v>-5.8880000000000002E-2</v>
      </c>
    </row>
    <row r="118" spans="1:14" s="125" customFormat="1">
      <c r="A118" s="400"/>
      <c r="B118" s="395" t="s">
        <v>1015</v>
      </c>
      <c r="C118" s="372">
        <v>14.38208</v>
      </c>
      <c r="D118" s="372">
        <v>2.4376690000000001</v>
      </c>
      <c r="E118" s="396">
        <v>0.47</v>
      </c>
      <c r="F118" s="372">
        <v>15.544548000000001</v>
      </c>
      <c r="G118" s="373">
        <v>1</v>
      </c>
      <c r="H118" s="395">
        <v>20</v>
      </c>
      <c r="I118" s="373">
        <v>0.39956000000000003</v>
      </c>
      <c r="J118" s="395">
        <v>2.5</v>
      </c>
      <c r="K118" s="372">
        <v>0</v>
      </c>
      <c r="L118" s="381">
        <v>0</v>
      </c>
      <c r="M118" s="372">
        <v>5.7084380000000001</v>
      </c>
      <c r="N118" s="372">
        <v>-6.0190669999999997</v>
      </c>
    </row>
    <row r="119" spans="1:14" s="125" customFormat="1">
      <c r="A119" s="863" t="s">
        <v>1016</v>
      </c>
      <c r="B119" s="864"/>
      <c r="C119" s="401">
        <v>933.80081800000005</v>
      </c>
      <c r="D119" s="401">
        <v>85.440036000000006</v>
      </c>
      <c r="E119" s="402">
        <v>0.62</v>
      </c>
      <c r="F119" s="401">
        <v>987.02145099999996</v>
      </c>
      <c r="G119" s="403">
        <v>0.04</v>
      </c>
      <c r="H119" s="404">
        <v>558</v>
      </c>
      <c r="I119" s="403">
        <v>0.35747899999999999</v>
      </c>
      <c r="J119" s="124">
        <v>2.5</v>
      </c>
      <c r="K119" s="401">
        <v>532.74821999999995</v>
      </c>
      <c r="L119" s="403">
        <v>0.53975300000000004</v>
      </c>
      <c r="M119" s="401">
        <v>14.104775</v>
      </c>
      <c r="N119" s="401">
        <v>-9.6165529999999997</v>
      </c>
    </row>
    <row r="120" spans="1:14" s="125" customFormat="1">
      <c r="A120" s="412"/>
      <c r="B120" s="412"/>
      <c r="C120" s="412"/>
      <c r="D120" s="412"/>
      <c r="E120" s="412"/>
      <c r="F120" s="412"/>
      <c r="G120" s="412"/>
      <c r="H120" s="412"/>
      <c r="I120" s="412"/>
      <c r="J120" s="412"/>
      <c r="K120" s="412"/>
      <c r="L120" s="412"/>
      <c r="M120" s="412"/>
      <c r="N120" s="412"/>
    </row>
    <row r="121" spans="1:14" s="125" customFormat="1">
      <c r="A121" s="412"/>
      <c r="B121" s="412"/>
      <c r="C121" s="412"/>
      <c r="D121" s="412"/>
      <c r="E121" s="412"/>
      <c r="F121" s="412"/>
      <c r="G121" s="412"/>
      <c r="H121" s="412"/>
      <c r="I121" s="412"/>
      <c r="J121" s="412"/>
      <c r="K121" s="412"/>
      <c r="L121" s="412"/>
      <c r="M121" s="412"/>
      <c r="N121" s="412"/>
    </row>
    <row r="122" spans="1:14" s="390" customFormat="1" ht="105">
      <c r="A122" s="868" t="s">
        <v>1021</v>
      </c>
      <c r="B122" s="173" t="s">
        <v>985</v>
      </c>
      <c r="C122" s="110" t="s">
        <v>986</v>
      </c>
      <c r="D122" s="110" t="s">
        <v>1022</v>
      </c>
      <c r="E122" s="110" t="s">
        <v>988</v>
      </c>
      <c r="F122" s="110" t="s">
        <v>989</v>
      </c>
      <c r="G122" s="110" t="s">
        <v>1023</v>
      </c>
      <c r="H122" s="110" t="s">
        <v>991</v>
      </c>
      <c r="I122" s="135" t="s">
        <v>992</v>
      </c>
      <c r="J122" s="135" t="s">
        <v>1024</v>
      </c>
      <c r="K122" s="110" t="s">
        <v>1025</v>
      </c>
      <c r="L122" s="110" t="s">
        <v>995</v>
      </c>
      <c r="M122" s="110" t="s">
        <v>996</v>
      </c>
      <c r="N122" s="110" t="s">
        <v>997</v>
      </c>
    </row>
    <row r="123" spans="1:14" s="391" customFormat="1">
      <c r="A123" s="869"/>
      <c r="B123" s="114" t="s">
        <v>197</v>
      </c>
      <c r="C123" s="114" t="s">
        <v>531</v>
      </c>
      <c r="D123" s="114" t="s">
        <v>198</v>
      </c>
      <c r="E123" s="114" t="s">
        <v>573</v>
      </c>
      <c r="F123" s="114" t="s">
        <v>199</v>
      </c>
      <c r="G123" s="114" t="s">
        <v>574</v>
      </c>
      <c r="H123" s="114" t="s">
        <v>575</v>
      </c>
      <c r="I123" s="114" t="s">
        <v>576</v>
      </c>
      <c r="J123" s="114" t="s">
        <v>577</v>
      </c>
      <c r="K123" s="114" t="s">
        <v>578</v>
      </c>
      <c r="L123" s="114" t="s">
        <v>579</v>
      </c>
      <c r="M123" s="114" t="s">
        <v>580</v>
      </c>
      <c r="N123" s="114" t="s">
        <v>581</v>
      </c>
    </row>
    <row r="124" spans="1:14" s="125" customFormat="1" ht="15">
      <c r="A124" s="392" t="s">
        <v>1027</v>
      </c>
      <c r="B124" s="124"/>
      <c r="C124" s="393"/>
      <c r="D124" s="124"/>
      <c r="E124" s="124"/>
      <c r="F124" s="124"/>
      <c r="G124" s="124"/>
      <c r="H124" s="124"/>
      <c r="I124" s="124"/>
      <c r="J124" s="124"/>
      <c r="K124" s="124"/>
      <c r="L124" s="124"/>
      <c r="M124" s="124"/>
      <c r="N124" s="124"/>
    </row>
    <row r="125" spans="1:14" s="125" customFormat="1">
      <c r="A125" s="394"/>
      <c r="B125" s="395" t="s">
        <v>999</v>
      </c>
      <c r="C125" s="372">
        <v>26.210840999999999</v>
      </c>
      <c r="D125" s="372">
        <v>0</v>
      </c>
      <c r="E125" s="396">
        <v>0</v>
      </c>
      <c r="F125" s="372">
        <v>26.210840999999999</v>
      </c>
      <c r="G125" s="373">
        <v>1E-3</v>
      </c>
      <c r="H125" s="395">
        <v>5</v>
      </c>
      <c r="I125" s="373">
        <v>0.39561000000000002</v>
      </c>
      <c r="J125" s="395">
        <v>2.5</v>
      </c>
      <c r="K125" s="372">
        <v>7.2431130000000001</v>
      </c>
      <c r="L125" s="381">
        <v>0.27633999999999997</v>
      </c>
      <c r="M125" s="372">
        <v>1.0369E-2</v>
      </c>
      <c r="N125" s="372">
        <v>-3.7720000000000002E-3</v>
      </c>
    </row>
    <row r="126" spans="1:14" s="125" customFormat="1">
      <c r="A126" s="397"/>
      <c r="B126" s="398" t="s">
        <v>1000</v>
      </c>
      <c r="C126" s="372">
        <v>0</v>
      </c>
      <c r="D126" s="372">
        <v>0</v>
      </c>
      <c r="E126" s="396">
        <v>0</v>
      </c>
      <c r="F126" s="372">
        <v>0</v>
      </c>
      <c r="G126" s="373">
        <v>0</v>
      </c>
      <c r="H126" s="395">
        <v>0</v>
      </c>
      <c r="I126" s="373">
        <v>0</v>
      </c>
      <c r="J126" s="395">
        <v>2.5</v>
      </c>
      <c r="K126" s="372">
        <v>0</v>
      </c>
      <c r="L126" s="381">
        <v>0</v>
      </c>
      <c r="M126" s="372">
        <v>0</v>
      </c>
      <c r="N126" s="372">
        <v>0</v>
      </c>
    </row>
    <row r="127" spans="1:14" s="125" customFormat="1">
      <c r="A127" s="397"/>
      <c r="B127" s="398" t="s">
        <v>1001</v>
      </c>
      <c r="C127" s="372">
        <v>26.210840999999999</v>
      </c>
      <c r="D127" s="372">
        <v>0</v>
      </c>
      <c r="E127" s="396">
        <v>0</v>
      </c>
      <c r="F127" s="372">
        <v>26.210840999999999</v>
      </c>
      <c r="G127" s="373">
        <v>9.990000000000001E-4</v>
      </c>
      <c r="H127" s="395">
        <v>5</v>
      </c>
      <c r="I127" s="373">
        <v>0.39561000000000002</v>
      </c>
      <c r="J127" s="395">
        <v>2.5</v>
      </c>
      <c r="K127" s="372">
        <v>7.2431130000000001</v>
      </c>
      <c r="L127" s="381">
        <v>0.27633999999999997</v>
      </c>
      <c r="M127" s="372">
        <v>1.0369E-2</v>
      </c>
      <c r="N127" s="372">
        <v>-3.7720000000000002E-3</v>
      </c>
    </row>
    <row r="128" spans="1:14" s="125" customFormat="1">
      <c r="A128" s="397"/>
      <c r="B128" s="395" t="s">
        <v>1002</v>
      </c>
      <c r="C128" s="372">
        <v>17.744478000000001</v>
      </c>
      <c r="D128" s="372">
        <v>4.5663000000000002E-2</v>
      </c>
      <c r="E128" s="396">
        <v>0.75</v>
      </c>
      <c r="F128" s="372">
        <v>17.778725999999999</v>
      </c>
      <c r="G128" s="373">
        <v>1.5E-3</v>
      </c>
      <c r="H128" s="395">
        <v>18</v>
      </c>
      <c r="I128" s="373">
        <v>0.37449100000000002</v>
      </c>
      <c r="J128" s="395">
        <v>2.5</v>
      </c>
      <c r="K128" s="372">
        <v>5.8692349999999998</v>
      </c>
      <c r="L128" s="381">
        <v>0.330127</v>
      </c>
      <c r="M128" s="372">
        <v>9.9869999999999994E-3</v>
      </c>
      <c r="N128" s="372">
        <v>-1.7309999999999999E-3</v>
      </c>
    </row>
    <row r="129" spans="1:14" s="125" customFormat="1">
      <c r="A129" s="397"/>
      <c r="B129" s="395" t="s">
        <v>1003</v>
      </c>
      <c r="C129" s="372">
        <v>384.45018299999998</v>
      </c>
      <c r="D129" s="372">
        <v>29.059124000000001</v>
      </c>
      <c r="E129" s="396">
        <v>0.56000000000000005</v>
      </c>
      <c r="F129" s="372">
        <v>400.73606699999999</v>
      </c>
      <c r="G129" s="373">
        <v>3.0000000000000001E-3</v>
      </c>
      <c r="H129" s="395">
        <v>17</v>
      </c>
      <c r="I129" s="373">
        <v>0.39521699999999998</v>
      </c>
      <c r="J129" s="395">
        <v>2.5</v>
      </c>
      <c r="K129" s="372">
        <v>199.825613</v>
      </c>
      <c r="L129" s="381">
        <v>0.49864599999999998</v>
      </c>
      <c r="M129" s="372">
        <v>0.51880499999999996</v>
      </c>
      <c r="N129" s="372">
        <v>-0.190659</v>
      </c>
    </row>
    <row r="130" spans="1:14" s="125" customFormat="1">
      <c r="A130" s="397"/>
      <c r="B130" s="395" t="s">
        <v>1004</v>
      </c>
      <c r="C130" s="372">
        <v>73.877195999999998</v>
      </c>
      <c r="D130" s="372">
        <v>55.674649000000002</v>
      </c>
      <c r="E130" s="396">
        <v>0.93</v>
      </c>
      <c r="F130" s="372">
        <v>125.82797600000001</v>
      </c>
      <c r="G130" s="373">
        <v>6.999E-3</v>
      </c>
      <c r="H130" s="395">
        <v>41</v>
      </c>
      <c r="I130" s="373">
        <v>0.34315800000000002</v>
      </c>
      <c r="J130" s="395">
        <v>2.5</v>
      </c>
      <c r="K130" s="372">
        <v>81.877463000000006</v>
      </c>
      <c r="L130" s="381">
        <v>0.65071000000000001</v>
      </c>
      <c r="M130" s="372">
        <v>0.30225299999999999</v>
      </c>
      <c r="N130" s="372">
        <v>-0.22459599999999999</v>
      </c>
    </row>
    <row r="131" spans="1:14" s="125" customFormat="1">
      <c r="A131" s="397"/>
      <c r="B131" s="395" t="s">
        <v>1005</v>
      </c>
      <c r="C131" s="372">
        <v>139.54039900000001</v>
      </c>
      <c r="D131" s="372">
        <v>32.042296</v>
      </c>
      <c r="E131" s="396">
        <v>0.77</v>
      </c>
      <c r="F131" s="372">
        <v>164.15289899999999</v>
      </c>
      <c r="G131" s="373">
        <v>1.516E-2</v>
      </c>
      <c r="H131" s="399">
        <v>88</v>
      </c>
      <c r="I131" s="373">
        <v>0.39123200000000002</v>
      </c>
      <c r="J131" s="395">
        <v>2.5</v>
      </c>
      <c r="K131" s="372">
        <v>160.25627399999999</v>
      </c>
      <c r="L131" s="381">
        <v>0.97626199999999996</v>
      </c>
      <c r="M131" s="372">
        <v>0.97517399999999999</v>
      </c>
      <c r="N131" s="372">
        <v>-0.21848899999999999</v>
      </c>
    </row>
    <row r="132" spans="1:14" s="125" customFormat="1">
      <c r="A132" s="397"/>
      <c r="B132" s="398" t="s">
        <v>1006</v>
      </c>
      <c r="C132" s="372">
        <v>134.27590699999999</v>
      </c>
      <c r="D132" s="372">
        <v>32.042296</v>
      </c>
      <c r="E132" s="396">
        <v>0.77</v>
      </c>
      <c r="F132" s="372">
        <v>158.888408</v>
      </c>
      <c r="G132" s="373">
        <v>1.4999E-2</v>
      </c>
      <c r="H132" s="395">
        <v>70</v>
      </c>
      <c r="I132" s="373">
        <v>0.38928499999999999</v>
      </c>
      <c r="J132" s="395">
        <v>2.5</v>
      </c>
      <c r="K132" s="372">
        <v>153.846994</v>
      </c>
      <c r="L132" s="381">
        <v>0.96827099999999999</v>
      </c>
      <c r="M132" s="372">
        <v>0.92779400000000001</v>
      </c>
      <c r="N132" s="372">
        <v>-0.21804499999999999</v>
      </c>
    </row>
    <row r="133" spans="1:14" s="125" customFormat="1">
      <c r="A133" s="397"/>
      <c r="B133" s="398" t="s">
        <v>1007</v>
      </c>
      <c r="C133" s="372">
        <v>5.2644909999999996</v>
      </c>
      <c r="D133" s="372">
        <v>0</v>
      </c>
      <c r="E133" s="396">
        <v>0</v>
      </c>
      <c r="F133" s="372">
        <v>5.2644909999999996</v>
      </c>
      <c r="G133" s="373">
        <v>0.02</v>
      </c>
      <c r="H133" s="395">
        <v>18</v>
      </c>
      <c r="I133" s="373">
        <v>0.45</v>
      </c>
      <c r="J133" s="395">
        <v>2.5</v>
      </c>
      <c r="K133" s="372">
        <v>6.4092799999999999</v>
      </c>
      <c r="L133" s="381">
        <v>1.217455</v>
      </c>
      <c r="M133" s="372">
        <v>4.7379999999999999E-2</v>
      </c>
      <c r="N133" s="372">
        <v>-4.4499999999999997E-4</v>
      </c>
    </row>
    <row r="134" spans="1:14" s="125" customFormat="1">
      <c r="A134" s="397"/>
      <c r="B134" s="395" t="s">
        <v>1008</v>
      </c>
      <c r="C134" s="372">
        <v>93.469888999999995</v>
      </c>
      <c r="D134" s="372">
        <v>4.1945769999999998</v>
      </c>
      <c r="E134" s="396">
        <v>0.28999999999999998</v>
      </c>
      <c r="F134" s="372">
        <v>94.704280999999995</v>
      </c>
      <c r="G134" s="373">
        <v>3.8879999999999998E-2</v>
      </c>
      <c r="H134" s="395">
        <v>156</v>
      </c>
      <c r="I134" s="373">
        <v>0.41958499999999999</v>
      </c>
      <c r="J134" s="395">
        <v>2.5</v>
      </c>
      <c r="K134" s="372">
        <v>128.75273799999999</v>
      </c>
      <c r="L134" s="381">
        <v>1.359524</v>
      </c>
      <c r="M134" s="372">
        <v>1.540691</v>
      </c>
      <c r="N134" s="372">
        <v>-0.58137899999999998</v>
      </c>
    </row>
    <row r="135" spans="1:14" s="125" customFormat="1">
      <c r="A135" s="397"/>
      <c r="B135" s="398" t="s">
        <v>1009</v>
      </c>
      <c r="C135" s="372">
        <v>66.055763999999996</v>
      </c>
      <c r="D135" s="372">
        <v>0.78867100000000001</v>
      </c>
      <c r="E135" s="396">
        <v>0.73</v>
      </c>
      <c r="F135" s="372">
        <v>66.672295000000005</v>
      </c>
      <c r="G135" s="373">
        <v>2.9999000000000001E-2</v>
      </c>
      <c r="H135" s="395">
        <v>84</v>
      </c>
      <c r="I135" s="373">
        <v>0.42171199999999998</v>
      </c>
      <c r="J135" s="395">
        <v>2.5</v>
      </c>
      <c r="K135" s="372">
        <v>85.064451000000005</v>
      </c>
      <c r="L135" s="381">
        <v>1.2758590000000001</v>
      </c>
      <c r="M135" s="372">
        <v>0.84349700000000005</v>
      </c>
      <c r="N135" s="372">
        <v>-0.371589</v>
      </c>
    </row>
    <row r="136" spans="1:14" s="125" customFormat="1">
      <c r="A136" s="397"/>
      <c r="B136" s="398" t="s">
        <v>1010</v>
      </c>
      <c r="C136" s="372">
        <v>27.414124999999999</v>
      </c>
      <c r="D136" s="372">
        <v>3.4059059999999999</v>
      </c>
      <c r="E136" s="396">
        <v>0.18</v>
      </c>
      <c r="F136" s="372">
        <v>28.031987000000001</v>
      </c>
      <c r="G136" s="373">
        <v>0.06</v>
      </c>
      <c r="H136" s="395">
        <v>72</v>
      </c>
      <c r="I136" s="373">
        <v>0.41452299999999997</v>
      </c>
      <c r="J136" s="395">
        <v>2.5</v>
      </c>
      <c r="K136" s="372">
        <v>43.688287000000003</v>
      </c>
      <c r="L136" s="381">
        <v>1.558516</v>
      </c>
      <c r="M136" s="372">
        <v>0.69719500000000001</v>
      </c>
      <c r="N136" s="372">
        <v>-0.20979</v>
      </c>
    </row>
    <row r="137" spans="1:14" s="125" customFormat="1">
      <c r="A137" s="397"/>
      <c r="B137" s="395" t="s">
        <v>1011</v>
      </c>
      <c r="C137" s="372">
        <v>10.009693</v>
      </c>
      <c r="D137" s="372">
        <v>7.3773520000000001</v>
      </c>
      <c r="E137" s="396">
        <v>0.55000000000000004</v>
      </c>
      <c r="F137" s="372">
        <v>14.032242999999999</v>
      </c>
      <c r="G137" s="373">
        <v>0.127169</v>
      </c>
      <c r="H137" s="395">
        <v>26</v>
      </c>
      <c r="I137" s="373">
        <v>0.41274</v>
      </c>
      <c r="J137" s="395">
        <v>2.5</v>
      </c>
      <c r="K137" s="372">
        <v>27.991063</v>
      </c>
      <c r="L137" s="381">
        <v>1.9947680000000001</v>
      </c>
      <c r="M137" s="372">
        <v>0.74027500000000002</v>
      </c>
      <c r="N137" s="372">
        <v>-0.429531</v>
      </c>
    </row>
    <row r="138" spans="1:14" s="125" customFormat="1">
      <c r="A138" s="397"/>
      <c r="B138" s="398" t="s">
        <v>1012</v>
      </c>
      <c r="C138" s="372">
        <v>9.5042530000000003</v>
      </c>
      <c r="D138" s="372">
        <v>7.3773520000000001</v>
      </c>
      <c r="E138" s="396">
        <v>0.55000000000000004</v>
      </c>
      <c r="F138" s="372">
        <v>13.526802999999999</v>
      </c>
      <c r="G138" s="373">
        <v>0.117066</v>
      </c>
      <c r="H138" s="395">
        <v>20</v>
      </c>
      <c r="I138" s="373">
        <v>0.41134700000000002</v>
      </c>
      <c r="J138" s="395">
        <v>2.5</v>
      </c>
      <c r="K138" s="372">
        <v>26.754581999999999</v>
      </c>
      <c r="L138" s="381">
        <v>1.977894</v>
      </c>
      <c r="M138" s="372">
        <v>0.64985499999999996</v>
      </c>
      <c r="N138" s="372">
        <v>-0.40254400000000001</v>
      </c>
    </row>
    <row r="139" spans="1:14" s="125" customFormat="1">
      <c r="A139" s="397"/>
      <c r="B139" s="398" t="s">
        <v>1013</v>
      </c>
      <c r="C139" s="372">
        <v>0.173656</v>
      </c>
      <c r="D139" s="372">
        <v>0</v>
      </c>
      <c r="E139" s="396">
        <v>0</v>
      </c>
      <c r="F139" s="372">
        <v>0.173656</v>
      </c>
      <c r="G139" s="373">
        <v>0.24</v>
      </c>
      <c r="H139" s="395">
        <v>3</v>
      </c>
      <c r="I139" s="373">
        <v>0.45</v>
      </c>
      <c r="J139" s="395">
        <v>2.5</v>
      </c>
      <c r="K139" s="372">
        <v>0.45186300000000001</v>
      </c>
      <c r="L139" s="381">
        <v>2.6020490000000001</v>
      </c>
      <c r="M139" s="372">
        <v>1.8755000000000001E-2</v>
      </c>
      <c r="N139" s="372">
        <v>-6.4089999999999998E-3</v>
      </c>
    </row>
    <row r="140" spans="1:14" s="125" customFormat="1">
      <c r="A140" s="397"/>
      <c r="B140" s="398" t="s">
        <v>1014</v>
      </c>
      <c r="C140" s="372">
        <v>0.33178400000000002</v>
      </c>
      <c r="D140" s="372">
        <v>0</v>
      </c>
      <c r="E140" s="396">
        <v>0</v>
      </c>
      <c r="F140" s="372">
        <v>0.33178400000000002</v>
      </c>
      <c r="G140" s="373">
        <v>0.48</v>
      </c>
      <c r="H140" s="395">
        <v>3</v>
      </c>
      <c r="I140" s="373">
        <v>0.45</v>
      </c>
      <c r="J140" s="395">
        <v>2.5</v>
      </c>
      <c r="K140" s="372">
        <v>0.78461899999999996</v>
      </c>
      <c r="L140" s="381">
        <v>2.3648500000000001</v>
      </c>
      <c r="M140" s="372">
        <v>7.1665000000000006E-2</v>
      </c>
      <c r="N140" s="372">
        <v>-2.0577999999999999E-2</v>
      </c>
    </row>
    <row r="141" spans="1:14" s="125" customFormat="1">
      <c r="A141" s="400"/>
      <c r="B141" s="395" t="s">
        <v>1015</v>
      </c>
      <c r="C141" s="372">
        <v>0.54535299999999998</v>
      </c>
      <c r="D141" s="372">
        <v>0</v>
      </c>
      <c r="E141" s="396">
        <v>0</v>
      </c>
      <c r="F141" s="372">
        <v>0.54535299999999998</v>
      </c>
      <c r="G141" s="373">
        <v>1</v>
      </c>
      <c r="H141" s="395">
        <v>4</v>
      </c>
      <c r="I141" s="373">
        <v>0.45</v>
      </c>
      <c r="J141" s="395">
        <v>2.5</v>
      </c>
      <c r="K141" s="372">
        <v>0</v>
      </c>
      <c r="L141" s="381">
        <v>0</v>
      </c>
      <c r="M141" s="372">
        <v>0.24540899999999999</v>
      </c>
      <c r="N141" s="372">
        <v>-0.51665899999999998</v>
      </c>
    </row>
    <row r="142" spans="1:14" s="125" customFormat="1">
      <c r="A142" s="863" t="s">
        <v>1016</v>
      </c>
      <c r="B142" s="864"/>
      <c r="C142" s="401">
        <v>745.84803199999999</v>
      </c>
      <c r="D142" s="401">
        <v>128.39366100000001</v>
      </c>
      <c r="E142" s="402">
        <v>0.76</v>
      </c>
      <c r="F142" s="401">
        <v>843.98838599999999</v>
      </c>
      <c r="G142" s="403">
        <v>1.2200000000000001E-2</v>
      </c>
      <c r="H142" s="404">
        <v>355</v>
      </c>
      <c r="I142" s="403">
        <v>0.38931700000000002</v>
      </c>
      <c r="J142" s="124">
        <v>2.5</v>
      </c>
      <c r="K142" s="401">
        <v>611.81549900000005</v>
      </c>
      <c r="L142" s="403">
        <v>0.72491000000000005</v>
      </c>
      <c r="M142" s="401">
        <v>4.3429640000000003</v>
      </c>
      <c r="N142" s="401">
        <v>-2.1668159999999999</v>
      </c>
    </row>
    <row r="143" spans="1:14" s="125" customFormat="1" ht="15">
      <c r="A143" s="865" t="s">
        <v>1020</v>
      </c>
      <c r="B143" s="866"/>
      <c r="C143" s="407">
        <v>1679.64885</v>
      </c>
      <c r="D143" s="407">
        <v>213.833697</v>
      </c>
      <c r="E143" s="408"/>
      <c r="F143" s="407">
        <v>1831.0098370000001</v>
      </c>
      <c r="G143" s="409"/>
      <c r="H143" s="410"/>
      <c r="I143" s="409"/>
      <c r="J143" s="411"/>
      <c r="K143" s="407">
        <v>1144.563719</v>
      </c>
      <c r="L143" s="409"/>
      <c r="M143" s="407">
        <v>18.447738999999999</v>
      </c>
      <c r="N143" s="407">
        <v>-11.783367999999999</v>
      </c>
    </row>
    <row r="145" spans="1:10">
      <c r="A145" s="867" t="s">
        <v>1979</v>
      </c>
      <c r="B145" s="867"/>
      <c r="C145" s="867"/>
      <c r="D145" s="867"/>
      <c r="E145" s="867"/>
      <c r="F145" s="867"/>
      <c r="G145" s="867"/>
      <c r="H145" s="867"/>
      <c r="I145" s="867"/>
      <c r="J145" s="867"/>
    </row>
  </sheetData>
  <mergeCells count="15">
    <mergeCell ref="A71:B71"/>
    <mergeCell ref="A5:A6"/>
    <mergeCell ref="A25:B25"/>
    <mergeCell ref="A28:A29"/>
    <mergeCell ref="A48:B48"/>
    <mergeCell ref="A51:A52"/>
    <mergeCell ref="A142:B142"/>
    <mergeCell ref="A143:B143"/>
    <mergeCell ref="A145:J145"/>
    <mergeCell ref="A74:A75"/>
    <mergeCell ref="A94:B94"/>
    <mergeCell ref="A95:B95"/>
    <mergeCell ref="A99:A100"/>
    <mergeCell ref="A119:B119"/>
    <mergeCell ref="A122:A123"/>
  </mergeCells>
  <pageMargins left="0.7" right="0.7" top="0.75" bottom="0.75" header="0.3" footer="0.3"/>
  <pageSetup paperSize="9" scale="57" orientation="landscape" r:id="rId1"/>
  <rowBreaks count="3" manualBreakCount="3">
    <brk id="25" max="16383" man="1"/>
    <brk id="72" max="16383" man="1"/>
    <brk id="120" max="16383" man="1"/>
  </row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3F231-274F-4BE6-8B54-72AD96A6C5EA}">
  <dimension ref="A1:D27"/>
  <sheetViews>
    <sheetView topLeftCell="A9" zoomScaleNormal="100" workbookViewId="0">
      <selection activeCell="C35" sqref="C35"/>
    </sheetView>
  </sheetViews>
  <sheetFormatPr defaultColWidth="8.125" defaultRowHeight="14.25"/>
  <cols>
    <col min="1" max="1" width="4.625" customWidth="1"/>
    <col min="2" max="2" width="45.125" customWidth="1"/>
    <col min="3" max="3" width="27.625" customWidth="1"/>
    <col min="4" max="4" width="26.625" bestFit="1" customWidth="1"/>
  </cols>
  <sheetData>
    <row r="1" spans="1:4" ht="20.25">
      <c r="A1" s="26" t="s">
        <v>98</v>
      </c>
      <c r="B1" s="150"/>
      <c r="C1" s="150"/>
      <c r="D1" s="150"/>
    </row>
    <row r="2" spans="1:4" ht="15">
      <c r="A2" s="29" t="s">
        <v>200</v>
      </c>
    </row>
    <row r="3" spans="1:4" ht="15">
      <c r="A3" s="29" t="s">
        <v>196</v>
      </c>
      <c r="C3" s="368"/>
      <c r="D3" s="368"/>
    </row>
    <row r="4" spans="1:4">
      <c r="A4" s="355"/>
      <c r="C4" s="374"/>
      <c r="D4" s="374"/>
    </row>
    <row r="5" spans="1:4" ht="30">
      <c r="A5" s="355"/>
      <c r="B5" s="355"/>
      <c r="C5" s="135" t="s">
        <v>1028</v>
      </c>
      <c r="D5" s="135" t="s">
        <v>1029</v>
      </c>
    </row>
    <row r="6" spans="1:4">
      <c r="A6" s="870"/>
      <c r="B6" s="870"/>
      <c r="C6" s="32" t="s">
        <v>197</v>
      </c>
      <c r="D6" s="32" t="s">
        <v>531</v>
      </c>
    </row>
    <row r="7" spans="1:4" ht="15">
      <c r="A7" s="193">
        <v>1</v>
      </c>
      <c r="B7" s="413" t="s">
        <v>1030</v>
      </c>
      <c r="C7" s="369">
        <v>1144.5637200000001</v>
      </c>
      <c r="D7" s="369">
        <v>1144.5637200000001</v>
      </c>
    </row>
    <row r="8" spans="1:4">
      <c r="A8" s="193">
        <v>2</v>
      </c>
      <c r="B8" s="414" t="s">
        <v>1031</v>
      </c>
      <c r="C8" s="369">
        <v>0</v>
      </c>
      <c r="D8" s="369">
        <v>0</v>
      </c>
    </row>
    <row r="9" spans="1:4">
      <c r="A9" s="193">
        <v>3</v>
      </c>
      <c r="B9" s="414" t="s">
        <v>785</v>
      </c>
      <c r="C9" s="369">
        <v>0</v>
      </c>
      <c r="D9" s="369">
        <v>0</v>
      </c>
    </row>
    <row r="10" spans="1:4">
      <c r="A10" s="193">
        <v>4</v>
      </c>
      <c r="B10" s="414" t="s">
        <v>1032</v>
      </c>
      <c r="C10" s="369">
        <v>1144.5637200000001</v>
      </c>
      <c r="D10" s="369">
        <v>1144.5637200000001</v>
      </c>
    </row>
    <row r="11" spans="1:4">
      <c r="A11" s="415">
        <v>4.0999999999999996</v>
      </c>
      <c r="B11" s="416" t="s">
        <v>1033</v>
      </c>
      <c r="C11" s="369">
        <v>532.74821999999995</v>
      </c>
      <c r="D11" s="369">
        <v>532.74821999999995</v>
      </c>
    </row>
    <row r="12" spans="1:4">
      <c r="A12" s="415">
        <v>4.2</v>
      </c>
      <c r="B12" s="416" t="s">
        <v>1034</v>
      </c>
      <c r="C12" s="369">
        <v>0</v>
      </c>
      <c r="D12" s="369">
        <v>0</v>
      </c>
    </row>
    <row r="13" spans="1:4" ht="15">
      <c r="A13" s="193">
        <v>5</v>
      </c>
      <c r="B13" s="417" t="s">
        <v>1035</v>
      </c>
      <c r="C13" s="369">
        <v>577.64049</v>
      </c>
      <c r="D13" s="369">
        <v>577.64049</v>
      </c>
    </row>
    <row r="14" spans="1:4">
      <c r="A14" s="193">
        <v>6</v>
      </c>
      <c r="B14" s="414" t="s">
        <v>1031</v>
      </c>
      <c r="C14" s="369">
        <v>0</v>
      </c>
      <c r="D14" s="369">
        <v>0</v>
      </c>
    </row>
    <row r="15" spans="1:4">
      <c r="A15" s="193">
        <v>7</v>
      </c>
      <c r="B15" s="414" t="s">
        <v>785</v>
      </c>
      <c r="C15" s="369">
        <v>0</v>
      </c>
      <c r="D15" s="369">
        <v>0</v>
      </c>
    </row>
    <row r="16" spans="1:4">
      <c r="A16" s="193">
        <v>8</v>
      </c>
      <c r="B16" s="414" t="s">
        <v>1032</v>
      </c>
      <c r="C16" s="369">
        <v>0</v>
      </c>
      <c r="D16" s="369">
        <v>0</v>
      </c>
    </row>
    <row r="17" spans="1:4">
      <c r="A17" s="415">
        <v>8.1</v>
      </c>
      <c r="B17" s="416" t="s">
        <v>1036</v>
      </c>
      <c r="C17" s="369">
        <v>0</v>
      </c>
      <c r="D17" s="369">
        <v>0</v>
      </c>
    </row>
    <row r="18" spans="1:4">
      <c r="A18" s="415">
        <v>8.1999999999999993</v>
      </c>
      <c r="B18" s="416" t="s">
        <v>1037</v>
      </c>
      <c r="C18" s="369">
        <v>0</v>
      </c>
      <c r="D18" s="369">
        <v>0</v>
      </c>
    </row>
    <row r="19" spans="1:4">
      <c r="A19" s="415">
        <v>9</v>
      </c>
      <c r="B19" s="414" t="s">
        <v>946</v>
      </c>
      <c r="C19" s="369">
        <v>577.64049</v>
      </c>
      <c r="D19" s="369">
        <v>577.64049</v>
      </c>
    </row>
    <row r="20" spans="1:4" ht="28.5">
      <c r="A20" s="415">
        <v>9.1</v>
      </c>
      <c r="B20" s="416" t="s">
        <v>1038</v>
      </c>
      <c r="C20" s="369">
        <v>14.503069999999999</v>
      </c>
      <c r="D20" s="369">
        <v>14.503069999999999</v>
      </c>
    </row>
    <row r="21" spans="1:4" ht="28.5">
      <c r="A21" s="415">
        <v>9.1999999999999993</v>
      </c>
      <c r="B21" s="416" t="s">
        <v>1039</v>
      </c>
      <c r="C21" s="369">
        <v>510.78431999999998</v>
      </c>
      <c r="D21" s="369">
        <v>510.78431999999998</v>
      </c>
    </row>
    <row r="22" spans="1:4">
      <c r="A22" s="415">
        <v>9.3000000000000007</v>
      </c>
      <c r="B22" s="416" t="s">
        <v>949</v>
      </c>
      <c r="C22" s="369">
        <v>0</v>
      </c>
      <c r="D22" s="369">
        <v>0</v>
      </c>
    </row>
    <row r="23" spans="1:4">
      <c r="A23" s="415">
        <v>9.4</v>
      </c>
      <c r="B23" s="416" t="s">
        <v>1040</v>
      </c>
      <c r="C23" s="369">
        <v>7.0863300000000002</v>
      </c>
      <c r="D23" s="369">
        <v>7.0863300000000002</v>
      </c>
    </row>
    <row r="24" spans="1:4">
      <c r="A24" s="415">
        <v>9.5</v>
      </c>
      <c r="B24" s="416" t="s">
        <v>1041</v>
      </c>
      <c r="C24" s="369">
        <v>45.266770000000001</v>
      </c>
      <c r="D24" s="369">
        <v>45.266770000000001</v>
      </c>
    </row>
    <row r="25" spans="1:4" s="29" customFormat="1" ht="30">
      <c r="A25" s="193">
        <v>10</v>
      </c>
      <c r="B25" s="417" t="s">
        <v>1042</v>
      </c>
      <c r="C25" s="372">
        <v>1722.2042100000001</v>
      </c>
      <c r="D25" s="372">
        <v>1722.2042100000001</v>
      </c>
    </row>
    <row r="27" spans="1:4" ht="30" customHeight="1">
      <c r="A27" s="746" t="s">
        <v>1043</v>
      </c>
      <c r="B27" s="746"/>
      <c r="C27" s="746"/>
      <c r="D27" s="746"/>
    </row>
  </sheetData>
  <mergeCells count="2">
    <mergeCell ref="A6:B6"/>
    <mergeCell ref="A27:D27"/>
  </mergeCells>
  <pageMargins left="0.7" right="0.7" top="0.75" bottom="0.75" header="0.3" footer="0.3"/>
  <pageSetup paperSize="9"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EC23B-21D0-4C4F-9F47-19EAAB4FAB29}">
  <dimension ref="A1:T38"/>
  <sheetViews>
    <sheetView zoomScaleNormal="100" workbookViewId="0"/>
  </sheetViews>
  <sheetFormatPr defaultColWidth="8.125" defaultRowHeight="14.25"/>
  <cols>
    <col min="1" max="1" width="4.75" customWidth="1"/>
    <col min="2" max="2" width="42.875" customWidth="1"/>
    <col min="3" max="6" width="16.875" customWidth="1"/>
    <col min="7" max="8" width="16.875" hidden="1" customWidth="1"/>
    <col min="9" max="9" width="16.875" customWidth="1"/>
    <col min="10" max="10" width="16.875" hidden="1" customWidth="1"/>
    <col min="11" max="11" width="16.875" customWidth="1"/>
    <col min="12" max="12" width="16.875" hidden="1" customWidth="1"/>
    <col min="13" max="13" width="16.875" customWidth="1"/>
    <col min="14" max="14" width="16.875" hidden="1" customWidth="1"/>
    <col min="15" max="16" width="16.875" customWidth="1"/>
  </cols>
  <sheetData>
    <row r="1" spans="1:20" ht="20.25">
      <c r="A1" s="26" t="s">
        <v>100</v>
      </c>
      <c r="T1" s="52"/>
    </row>
    <row r="2" spans="1:20" ht="15">
      <c r="A2" s="29" t="s">
        <v>200</v>
      </c>
    </row>
    <row r="3" spans="1:20" ht="15">
      <c r="A3" s="29" t="s">
        <v>196</v>
      </c>
    </row>
    <row r="4" spans="1:20">
      <c r="B4" s="418"/>
    </row>
    <row r="5" spans="1:20" ht="18">
      <c r="A5" s="890" t="s">
        <v>984</v>
      </c>
      <c r="B5" s="891"/>
      <c r="C5" s="877" t="s">
        <v>1044</v>
      </c>
      <c r="D5" s="880" t="s">
        <v>1045</v>
      </c>
      <c r="E5" s="881"/>
      <c r="F5" s="881"/>
      <c r="G5" s="881"/>
      <c r="H5" s="881"/>
      <c r="I5" s="881"/>
      <c r="J5" s="881"/>
      <c r="K5" s="881"/>
      <c r="L5" s="881"/>
      <c r="M5" s="881"/>
      <c r="N5" s="882"/>
      <c r="O5" s="880" t="s">
        <v>1046</v>
      </c>
      <c r="P5" s="882"/>
    </row>
    <row r="6" spans="1:20">
      <c r="A6" s="892"/>
      <c r="B6" s="893"/>
      <c r="C6" s="878"/>
      <c r="D6" s="883" t="s">
        <v>1047</v>
      </c>
      <c r="E6" s="884"/>
      <c r="F6" s="884"/>
      <c r="G6" s="884"/>
      <c r="H6" s="884"/>
      <c r="I6" s="884"/>
      <c r="J6" s="884"/>
      <c r="K6" s="884"/>
      <c r="L6" s="885"/>
      <c r="M6" s="886" t="s">
        <v>1048</v>
      </c>
      <c r="N6" s="887"/>
      <c r="O6" s="877" t="s">
        <v>1049</v>
      </c>
      <c r="P6" s="888" t="s">
        <v>1050</v>
      </c>
    </row>
    <row r="7" spans="1:20" s="379" customFormat="1" ht="73.5">
      <c r="A7" s="892"/>
      <c r="B7" s="893"/>
      <c r="C7" s="879"/>
      <c r="D7" s="419" t="s">
        <v>1051</v>
      </c>
      <c r="E7" s="419" t="s">
        <v>1052</v>
      </c>
      <c r="F7" s="420" t="s">
        <v>1053</v>
      </c>
      <c r="G7" s="420" t="s">
        <v>1054</v>
      </c>
      <c r="H7" s="420" t="s">
        <v>1055</v>
      </c>
      <c r="I7" s="419" t="s">
        <v>1056</v>
      </c>
      <c r="J7" s="420" t="s">
        <v>1057</v>
      </c>
      <c r="K7" s="420" t="s">
        <v>1058</v>
      </c>
      <c r="L7" s="420" t="s">
        <v>1059</v>
      </c>
      <c r="M7" s="419" t="s">
        <v>1060</v>
      </c>
      <c r="N7" s="421"/>
      <c r="O7" s="879"/>
      <c r="P7" s="889"/>
    </row>
    <row r="8" spans="1:20" s="379" customFormat="1">
      <c r="A8" s="894"/>
      <c r="B8" s="895"/>
      <c r="C8" s="32" t="s">
        <v>197</v>
      </c>
      <c r="D8" s="32" t="s">
        <v>531</v>
      </c>
      <c r="E8" s="32" t="s">
        <v>198</v>
      </c>
      <c r="F8" s="32" t="s">
        <v>573</v>
      </c>
      <c r="G8" s="32" t="s">
        <v>199</v>
      </c>
      <c r="H8" s="32" t="s">
        <v>574</v>
      </c>
      <c r="I8" s="32" t="s">
        <v>575</v>
      </c>
      <c r="J8" s="32" t="s">
        <v>576</v>
      </c>
      <c r="K8" s="32" t="s">
        <v>577</v>
      </c>
      <c r="L8" s="32" t="s">
        <v>578</v>
      </c>
      <c r="M8" s="32" t="s">
        <v>579</v>
      </c>
      <c r="N8" s="32" t="s">
        <v>580</v>
      </c>
      <c r="O8" s="32" t="s">
        <v>581</v>
      </c>
      <c r="P8" s="32" t="s">
        <v>795</v>
      </c>
    </row>
    <row r="9" spans="1:20">
      <c r="A9" s="214">
        <v>1</v>
      </c>
      <c r="B9" s="176" t="s">
        <v>1031</v>
      </c>
      <c r="C9" s="372">
        <v>0</v>
      </c>
      <c r="D9" s="373">
        <v>0</v>
      </c>
      <c r="E9" s="373">
        <v>0</v>
      </c>
      <c r="F9" s="373">
        <v>0</v>
      </c>
      <c r="G9" s="373">
        <v>0</v>
      </c>
      <c r="H9" s="373">
        <v>0</v>
      </c>
      <c r="I9" s="373">
        <v>0</v>
      </c>
      <c r="J9" s="373">
        <v>0</v>
      </c>
      <c r="K9" s="373">
        <v>0</v>
      </c>
      <c r="L9" s="373">
        <v>0</v>
      </c>
      <c r="M9" s="373">
        <v>0</v>
      </c>
      <c r="N9" s="373">
        <v>0</v>
      </c>
      <c r="O9" s="372">
        <v>0</v>
      </c>
      <c r="P9" s="372">
        <v>0</v>
      </c>
    </row>
    <row r="10" spans="1:20">
      <c r="A10" s="214">
        <v>2</v>
      </c>
      <c r="B10" s="176" t="s">
        <v>785</v>
      </c>
      <c r="C10" s="372">
        <v>0</v>
      </c>
      <c r="D10" s="373">
        <v>0</v>
      </c>
      <c r="E10" s="373">
        <v>0</v>
      </c>
      <c r="F10" s="373">
        <v>0</v>
      </c>
      <c r="G10" s="373">
        <v>0</v>
      </c>
      <c r="H10" s="373">
        <v>0</v>
      </c>
      <c r="I10" s="373">
        <v>0</v>
      </c>
      <c r="J10" s="373">
        <v>0</v>
      </c>
      <c r="K10" s="373">
        <v>0</v>
      </c>
      <c r="L10" s="373">
        <v>0</v>
      </c>
      <c r="M10" s="373">
        <v>0</v>
      </c>
      <c r="N10" s="373">
        <v>0</v>
      </c>
      <c r="O10" s="372">
        <v>0</v>
      </c>
      <c r="P10" s="372">
        <v>0</v>
      </c>
    </row>
    <row r="11" spans="1:20">
      <c r="A11" s="214">
        <v>3</v>
      </c>
      <c r="B11" s="176" t="s">
        <v>788</v>
      </c>
      <c r="C11" s="372">
        <v>0</v>
      </c>
      <c r="D11" s="422">
        <v>0</v>
      </c>
      <c r="E11" s="422">
        <v>0</v>
      </c>
      <c r="F11" s="422">
        <v>0</v>
      </c>
      <c r="G11" s="422">
        <v>0</v>
      </c>
      <c r="H11" s="422">
        <v>0</v>
      </c>
      <c r="I11" s="422">
        <v>0</v>
      </c>
      <c r="J11" s="422">
        <v>0</v>
      </c>
      <c r="K11" s="422">
        <v>0</v>
      </c>
      <c r="L11" s="422">
        <v>0</v>
      </c>
      <c r="M11" s="422">
        <v>0</v>
      </c>
      <c r="N11" s="422">
        <v>0</v>
      </c>
      <c r="O11" s="372">
        <v>0</v>
      </c>
      <c r="P11" s="372">
        <v>0</v>
      </c>
    </row>
    <row r="12" spans="1:20">
      <c r="A12" s="214">
        <v>3.1</v>
      </c>
      <c r="B12" s="423" t="s">
        <v>1061</v>
      </c>
      <c r="C12" s="372">
        <v>0</v>
      </c>
      <c r="D12" s="373">
        <v>0</v>
      </c>
      <c r="E12" s="373">
        <v>0</v>
      </c>
      <c r="F12" s="373">
        <v>0</v>
      </c>
      <c r="G12" s="373">
        <v>0</v>
      </c>
      <c r="H12" s="373">
        <v>0</v>
      </c>
      <c r="I12" s="373">
        <v>0</v>
      </c>
      <c r="J12" s="373">
        <v>0</v>
      </c>
      <c r="K12" s="373">
        <v>0</v>
      </c>
      <c r="L12" s="373">
        <v>0</v>
      </c>
      <c r="M12" s="373">
        <v>0</v>
      </c>
      <c r="N12" s="373">
        <v>0</v>
      </c>
      <c r="O12" s="372">
        <v>0</v>
      </c>
      <c r="P12" s="372">
        <v>0</v>
      </c>
    </row>
    <row r="13" spans="1:20">
      <c r="A13" s="214">
        <v>3.2</v>
      </c>
      <c r="B13" s="423" t="s">
        <v>1062</v>
      </c>
      <c r="C13" s="372">
        <v>0</v>
      </c>
      <c r="D13" s="373">
        <v>0</v>
      </c>
      <c r="E13" s="373">
        <v>0</v>
      </c>
      <c r="F13" s="373">
        <v>0</v>
      </c>
      <c r="G13" s="373">
        <v>0</v>
      </c>
      <c r="H13" s="373">
        <v>0</v>
      </c>
      <c r="I13" s="373">
        <v>0</v>
      </c>
      <c r="J13" s="373">
        <v>0</v>
      </c>
      <c r="K13" s="373">
        <v>0</v>
      </c>
      <c r="L13" s="373">
        <v>0</v>
      </c>
      <c r="M13" s="373">
        <v>0</v>
      </c>
      <c r="N13" s="373">
        <v>0</v>
      </c>
      <c r="O13" s="372">
        <v>0</v>
      </c>
      <c r="P13" s="372">
        <v>0</v>
      </c>
    </row>
    <row r="14" spans="1:20">
      <c r="A14" s="214">
        <v>3.3</v>
      </c>
      <c r="B14" s="423" t="s">
        <v>1063</v>
      </c>
      <c r="C14" s="372">
        <v>0</v>
      </c>
      <c r="D14" s="373">
        <v>0</v>
      </c>
      <c r="E14" s="373">
        <v>0</v>
      </c>
      <c r="F14" s="373">
        <v>0</v>
      </c>
      <c r="G14" s="373">
        <v>0</v>
      </c>
      <c r="H14" s="373">
        <v>0</v>
      </c>
      <c r="I14" s="373">
        <v>0</v>
      </c>
      <c r="J14" s="373">
        <v>0</v>
      </c>
      <c r="K14" s="373">
        <v>0</v>
      </c>
      <c r="L14" s="373">
        <v>0</v>
      </c>
      <c r="M14" s="373">
        <v>0</v>
      </c>
      <c r="N14" s="373">
        <v>0</v>
      </c>
      <c r="O14" s="372">
        <v>0</v>
      </c>
      <c r="P14" s="372">
        <v>0</v>
      </c>
    </row>
    <row r="15" spans="1:20">
      <c r="A15" s="214">
        <v>4</v>
      </c>
      <c r="B15" s="176" t="s">
        <v>946</v>
      </c>
      <c r="C15" s="372">
        <v>4954.8833000000004</v>
      </c>
      <c r="D15" s="373">
        <v>2.4379999999999999E-2</v>
      </c>
      <c r="E15" s="373">
        <v>1.87839</v>
      </c>
      <c r="F15" s="373">
        <v>1.87839</v>
      </c>
      <c r="G15" s="373">
        <v>0</v>
      </c>
      <c r="H15" s="373">
        <v>0</v>
      </c>
      <c r="I15" s="373">
        <v>1.5509999999999999E-2</v>
      </c>
      <c r="J15" s="373">
        <v>0</v>
      </c>
      <c r="K15" s="373">
        <v>1.5509999999999999E-2</v>
      </c>
      <c r="L15" s="373">
        <v>0</v>
      </c>
      <c r="M15" s="373">
        <v>4.9059999999999999E-2</v>
      </c>
      <c r="N15" s="373">
        <v>0</v>
      </c>
      <c r="O15" s="372">
        <v>577.64049999999997</v>
      </c>
      <c r="P15" s="372">
        <v>577.64049999999997</v>
      </c>
    </row>
    <row r="16" spans="1:20">
      <c r="A16" s="214">
        <v>4.0999999999999996</v>
      </c>
      <c r="B16" s="423" t="s">
        <v>1064</v>
      </c>
      <c r="C16" s="372">
        <v>103.6028</v>
      </c>
      <c r="D16" s="373">
        <v>1.8550000000000001E-2</v>
      </c>
      <c r="E16" s="373">
        <v>4.6481300000000001</v>
      </c>
      <c r="F16" s="373">
        <v>4.6481300000000001</v>
      </c>
      <c r="G16" s="373">
        <v>0</v>
      </c>
      <c r="H16" s="373">
        <v>0</v>
      </c>
      <c r="I16" s="373">
        <v>2.2699999999999999E-3</v>
      </c>
      <c r="J16" s="373">
        <v>0</v>
      </c>
      <c r="K16" s="373">
        <v>2.2699999999999999E-3</v>
      </c>
      <c r="L16" s="373">
        <v>0</v>
      </c>
      <c r="M16" s="373">
        <v>2.1129999999999999E-2</v>
      </c>
      <c r="N16" s="373">
        <v>0</v>
      </c>
      <c r="O16" s="372">
        <v>14.5031</v>
      </c>
      <c r="P16" s="372">
        <v>14.5031</v>
      </c>
    </row>
    <row r="17" spans="1:16">
      <c r="A17" s="214">
        <v>4.2</v>
      </c>
      <c r="B17" s="423" t="s">
        <v>1065</v>
      </c>
      <c r="C17" s="372">
        <v>4594.5888000000004</v>
      </c>
      <c r="D17" s="373">
        <v>1.0189999999999999E-2</v>
      </c>
      <c r="E17" s="373">
        <v>1.9208799999999999</v>
      </c>
      <c r="F17" s="373">
        <v>1.9208799999999999</v>
      </c>
      <c r="G17" s="373">
        <v>0</v>
      </c>
      <c r="H17" s="373">
        <v>0</v>
      </c>
      <c r="I17" s="373">
        <v>1.5640000000000001E-2</v>
      </c>
      <c r="J17" s="373">
        <v>0</v>
      </c>
      <c r="K17" s="373">
        <v>1.5640000000000001E-2</v>
      </c>
      <c r="L17" s="373">
        <v>0</v>
      </c>
      <c r="M17" s="373">
        <v>1.644E-2</v>
      </c>
      <c r="N17" s="373">
        <v>0</v>
      </c>
      <c r="O17" s="372">
        <v>510.78429999999997</v>
      </c>
      <c r="P17" s="372">
        <v>510.78429999999997</v>
      </c>
    </row>
    <row r="18" spans="1:16">
      <c r="A18" s="214">
        <v>4.3</v>
      </c>
      <c r="B18" s="423" t="s">
        <v>1066</v>
      </c>
      <c r="C18" s="372">
        <v>0</v>
      </c>
      <c r="D18" s="373">
        <v>0</v>
      </c>
      <c r="E18" s="373">
        <v>0</v>
      </c>
      <c r="F18" s="373">
        <v>0</v>
      </c>
      <c r="G18" s="373">
        <v>0</v>
      </c>
      <c r="H18" s="373">
        <v>0</v>
      </c>
      <c r="I18" s="373">
        <v>0</v>
      </c>
      <c r="J18" s="373">
        <v>0</v>
      </c>
      <c r="K18" s="373">
        <v>0</v>
      </c>
      <c r="L18" s="373">
        <v>0</v>
      </c>
      <c r="M18" s="373">
        <v>0</v>
      </c>
      <c r="N18" s="373">
        <v>0</v>
      </c>
      <c r="O18" s="372">
        <v>0</v>
      </c>
      <c r="P18" s="372">
        <v>0</v>
      </c>
    </row>
    <row r="19" spans="1:16">
      <c r="A19" s="214">
        <v>4.4000000000000004</v>
      </c>
      <c r="B19" s="423" t="s">
        <v>1067</v>
      </c>
      <c r="C19" s="372">
        <v>17.8081</v>
      </c>
      <c r="D19" s="373">
        <v>0.52412000000000003</v>
      </c>
      <c r="E19" s="373">
        <v>0</v>
      </c>
      <c r="F19" s="373">
        <v>0</v>
      </c>
      <c r="G19" s="373">
        <v>0</v>
      </c>
      <c r="H19" s="373">
        <v>0</v>
      </c>
      <c r="I19" s="373">
        <v>0.17158999999999999</v>
      </c>
      <c r="J19" s="373">
        <v>0</v>
      </c>
      <c r="K19" s="373">
        <v>0.17158999999999999</v>
      </c>
      <c r="L19" s="373">
        <v>0</v>
      </c>
      <c r="M19" s="373">
        <v>0.68679000000000001</v>
      </c>
      <c r="N19" s="373">
        <v>0</v>
      </c>
      <c r="O19" s="372">
        <v>7.0862999999999996</v>
      </c>
      <c r="P19" s="372">
        <v>7.0862999999999996</v>
      </c>
    </row>
    <row r="20" spans="1:16">
      <c r="A20" s="214">
        <v>4.5</v>
      </c>
      <c r="B20" s="423" t="s">
        <v>1068</v>
      </c>
      <c r="C20" s="372">
        <v>238.8835</v>
      </c>
      <c r="D20" s="373">
        <v>0.26267000000000001</v>
      </c>
      <c r="E20" s="373">
        <v>0</v>
      </c>
      <c r="F20" s="373">
        <v>0</v>
      </c>
      <c r="G20" s="373">
        <v>0</v>
      </c>
      <c r="H20" s="373">
        <v>0</v>
      </c>
      <c r="I20" s="373">
        <v>7.2100000000000003E-3</v>
      </c>
      <c r="J20" s="373">
        <v>0</v>
      </c>
      <c r="K20" s="373">
        <v>7.2100000000000003E-3</v>
      </c>
      <c r="L20" s="373">
        <v>0</v>
      </c>
      <c r="M20" s="373">
        <v>0.64112000000000002</v>
      </c>
      <c r="N20" s="373">
        <v>0</v>
      </c>
      <c r="O20" s="372">
        <v>45.266800000000003</v>
      </c>
      <c r="P20" s="372">
        <v>45.266800000000003</v>
      </c>
    </row>
    <row r="21" spans="1:16">
      <c r="A21" s="214">
        <v>5</v>
      </c>
      <c r="B21" s="176" t="s">
        <v>565</v>
      </c>
      <c r="C21" s="372">
        <v>4954.8833000000004</v>
      </c>
      <c r="D21" s="373">
        <v>2.4379999999999999E-2</v>
      </c>
      <c r="E21" s="373">
        <v>1.87839</v>
      </c>
      <c r="F21" s="373">
        <v>1.87839</v>
      </c>
      <c r="G21" s="373">
        <v>0</v>
      </c>
      <c r="H21" s="373">
        <v>0</v>
      </c>
      <c r="I21" s="373">
        <v>1.5509999999999999E-2</v>
      </c>
      <c r="J21" s="373">
        <v>0</v>
      </c>
      <c r="K21" s="373">
        <v>1.5509999999999999E-2</v>
      </c>
      <c r="L21" s="373">
        <v>0</v>
      </c>
      <c r="M21" s="373">
        <v>4.9059999999999999E-2</v>
      </c>
      <c r="N21" s="373">
        <v>0</v>
      </c>
      <c r="O21" s="372">
        <v>577.64049999999997</v>
      </c>
      <c r="P21" s="372">
        <v>577.64049999999997</v>
      </c>
    </row>
    <row r="24" spans="1:16" ht="18">
      <c r="A24" s="871" t="s">
        <v>1021</v>
      </c>
      <c r="B24" s="872"/>
      <c r="C24" s="877" t="s">
        <v>1044</v>
      </c>
      <c r="D24" s="880" t="s">
        <v>1045</v>
      </c>
      <c r="E24" s="881"/>
      <c r="F24" s="881"/>
      <c r="G24" s="881"/>
      <c r="H24" s="881"/>
      <c r="I24" s="881"/>
      <c r="J24" s="881"/>
      <c r="K24" s="881"/>
      <c r="L24" s="881"/>
      <c r="M24" s="881"/>
      <c r="N24" s="882"/>
      <c r="O24" s="880" t="s">
        <v>1046</v>
      </c>
      <c r="P24" s="882"/>
    </row>
    <row r="25" spans="1:16">
      <c r="A25" s="873"/>
      <c r="B25" s="874"/>
      <c r="C25" s="878"/>
      <c r="D25" s="883" t="s">
        <v>1047</v>
      </c>
      <c r="E25" s="884"/>
      <c r="F25" s="884"/>
      <c r="G25" s="884"/>
      <c r="H25" s="884"/>
      <c r="I25" s="884"/>
      <c r="J25" s="884"/>
      <c r="K25" s="884"/>
      <c r="L25" s="885"/>
      <c r="M25" s="886" t="s">
        <v>1048</v>
      </c>
      <c r="N25" s="887"/>
      <c r="O25" s="877" t="s">
        <v>1049</v>
      </c>
      <c r="P25" s="888" t="s">
        <v>1050</v>
      </c>
    </row>
    <row r="26" spans="1:16" s="379" customFormat="1" ht="73.5">
      <c r="A26" s="873"/>
      <c r="B26" s="874"/>
      <c r="C26" s="879"/>
      <c r="D26" s="419" t="s">
        <v>1051</v>
      </c>
      <c r="E26" s="419" t="s">
        <v>1052</v>
      </c>
      <c r="F26" s="420" t="s">
        <v>1053</v>
      </c>
      <c r="G26" s="420" t="s">
        <v>1054</v>
      </c>
      <c r="H26" s="420" t="s">
        <v>1055</v>
      </c>
      <c r="I26" s="419" t="s">
        <v>1056</v>
      </c>
      <c r="J26" s="420" t="s">
        <v>1057</v>
      </c>
      <c r="K26" s="420" t="s">
        <v>1058</v>
      </c>
      <c r="L26" s="420" t="s">
        <v>1059</v>
      </c>
      <c r="M26" s="419" t="s">
        <v>1060</v>
      </c>
      <c r="N26" s="421"/>
      <c r="O26" s="879"/>
      <c r="P26" s="889"/>
    </row>
    <row r="27" spans="1:16" s="379" customFormat="1">
      <c r="A27" s="875"/>
      <c r="B27" s="876"/>
      <c r="C27" s="32" t="s">
        <v>197</v>
      </c>
      <c r="D27" s="32" t="s">
        <v>531</v>
      </c>
      <c r="E27" s="32" t="s">
        <v>198</v>
      </c>
      <c r="F27" s="32" t="s">
        <v>573</v>
      </c>
      <c r="G27" s="32" t="s">
        <v>199</v>
      </c>
      <c r="H27" s="32" t="s">
        <v>574</v>
      </c>
      <c r="I27" s="32" t="s">
        <v>575</v>
      </c>
      <c r="J27" s="32" t="s">
        <v>576</v>
      </c>
      <c r="K27" s="32" t="s">
        <v>577</v>
      </c>
      <c r="L27" s="32" t="s">
        <v>578</v>
      </c>
      <c r="M27" s="32" t="s">
        <v>579</v>
      </c>
      <c r="N27" s="32" t="s">
        <v>580</v>
      </c>
      <c r="O27" s="32" t="s">
        <v>581</v>
      </c>
      <c r="P27" s="32" t="s">
        <v>795</v>
      </c>
    </row>
    <row r="28" spans="1:16">
      <c r="A28" s="214">
        <v>1</v>
      </c>
      <c r="B28" s="176" t="s">
        <v>1031</v>
      </c>
      <c r="C28" s="372">
        <v>0</v>
      </c>
      <c r="D28" s="373">
        <v>0</v>
      </c>
      <c r="E28" s="373">
        <v>0</v>
      </c>
      <c r="F28" s="373">
        <v>0</v>
      </c>
      <c r="G28" s="373">
        <v>0</v>
      </c>
      <c r="H28" s="373">
        <v>0</v>
      </c>
      <c r="I28" s="373">
        <v>0</v>
      </c>
      <c r="J28" s="373">
        <v>0</v>
      </c>
      <c r="K28" s="373">
        <v>0</v>
      </c>
      <c r="L28" s="373">
        <v>0</v>
      </c>
      <c r="M28" s="373">
        <v>0</v>
      </c>
      <c r="N28" s="373">
        <v>0</v>
      </c>
      <c r="O28" s="372">
        <v>0</v>
      </c>
      <c r="P28" s="372">
        <v>0</v>
      </c>
    </row>
    <row r="29" spans="1:16">
      <c r="A29" s="214">
        <v>2</v>
      </c>
      <c r="B29" s="176" t="s">
        <v>785</v>
      </c>
      <c r="C29" s="372">
        <v>0</v>
      </c>
      <c r="D29" s="373">
        <v>0</v>
      </c>
      <c r="E29" s="373">
        <v>0</v>
      </c>
      <c r="F29" s="373">
        <v>0</v>
      </c>
      <c r="G29" s="373">
        <v>0</v>
      </c>
      <c r="H29" s="373">
        <v>0</v>
      </c>
      <c r="I29" s="373">
        <v>0</v>
      </c>
      <c r="J29" s="373">
        <v>0</v>
      </c>
      <c r="K29" s="373">
        <v>0</v>
      </c>
      <c r="L29" s="373">
        <v>0</v>
      </c>
      <c r="M29" s="373">
        <v>0</v>
      </c>
      <c r="N29" s="373">
        <v>0</v>
      </c>
      <c r="O29" s="372">
        <v>0</v>
      </c>
      <c r="P29" s="372">
        <v>0</v>
      </c>
    </row>
    <row r="30" spans="1:16">
      <c r="A30" s="214">
        <v>3</v>
      </c>
      <c r="B30" s="176" t="s">
        <v>788</v>
      </c>
      <c r="C30" s="372">
        <v>1831.0098</v>
      </c>
      <c r="D30" s="373">
        <v>4.4600000000000001E-2</v>
      </c>
      <c r="E30" s="373">
        <v>0.59082999999999997</v>
      </c>
      <c r="F30" s="373">
        <v>0.59082999999999997</v>
      </c>
      <c r="G30" s="373">
        <v>0</v>
      </c>
      <c r="H30" s="373">
        <v>0</v>
      </c>
      <c r="I30" s="373">
        <v>0</v>
      </c>
      <c r="J30" s="373">
        <v>0</v>
      </c>
      <c r="K30" s="373">
        <v>0</v>
      </c>
      <c r="L30" s="373">
        <v>0</v>
      </c>
      <c r="M30" s="373">
        <v>4.2720000000000001E-2</v>
      </c>
      <c r="N30" s="373">
        <v>0</v>
      </c>
      <c r="O30" s="372">
        <v>1236.717899</v>
      </c>
      <c r="P30" s="372">
        <v>1144.5636999999999</v>
      </c>
    </row>
    <row r="31" spans="1:16">
      <c r="A31" s="214">
        <v>3.1</v>
      </c>
      <c r="B31" s="423" t="s">
        <v>1061</v>
      </c>
      <c r="C31" s="372">
        <v>987.02149999999995</v>
      </c>
      <c r="D31" s="373">
        <v>5.4989999999999997E-2</v>
      </c>
      <c r="E31" s="373">
        <v>0.68784999999999996</v>
      </c>
      <c r="F31" s="373">
        <v>0.68784999999999996</v>
      </c>
      <c r="G31" s="373">
        <v>0</v>
      </c>
      <c r="H31" s="373">
        <v>0</v>
      </c>
      <c r="I31" s="373">
        <v>0</v>
      </c>
      <c r="J31" s="373">
        <v>0</v>
      </c>
      <c r="K31" s="373">
        <v>0</v>
      </c>
      <c r="L31" s="373">
        <v>0</v>
      </c>
      <c r="M31" s="373">
        <v>5.5460000000000002E-2</v>
      </c>
      <c r="N31" s="373">
        <v>0</v>
      </c>
      <c r="O31" s="372">
        <v>595.87052989999995</v>
      </c>
      <c r="P31" s="372">
        <v>532.7482</v>
      </c>
    </row>
    <row r="32" spans="1:16">
      <c r="A32" s="214">
        <v>3.2</v>
      </c>
      <c r="B32" s="423" t="s">
        <v>1062</v>
      </c>
      <c r="C32" s="372">
        <v>0</v>
      </c>
      <c r="D32" s="373">
        <v>0</v>
      </c>
      <c r="E32" s="373">
        <v>0</v>
      </c>
      <c r="F32" s="373">
        <v>0</v>
      </c>
      <c r="G32" s="373">
        <v>0</v>
      </c>
      <c r="H32" s="373">
        <v>0</v>
      </c>
      <c r="I32" s="373">
        <v>0</v>
      </c>
      <c r="J32" s="373">
        <v>0</v>
      </c>
      <c r="K32" s="373">
        <v>0</v>
      </c>
      <c r="L32" s="373">
        <v>0</v>
      </c>
      <c r="M32" s="373">
        <v>0</v>
      </c>
      <c r="N32" s="373">
        <v>0</v>
      </c>
      <c r="O32" s="372">
        <v>0</v>
      </c>
      <c r="P32" s="372">
        <v>0</v>
      </c>
    </row>
    <row r="33" spans="1:16">
      <c r="A33" s="214">
        <v>3.3</v>
      </c>
      <c r="B33" s="423" t="s">
        <v>1063</v>
      </c>
      <c r="C33" s="372">
        <v>843.98839999999996</v>
      </c>
      <c r="D33" s="373">
        <v>3.2460000000000003E-2</v>
      </c>
      <c r="E33" s="373">
        <v>0.47737000000000002</v>
      </c>
      <c r="F33" s="373">
        <v>0.47737000000000002</v>
      </c>
      <c r="G33" s="373">
        <v>0</v>
      </c>
      <c r="H33" s="373">
        <v>0</v>
      </c>
      <c r="I33" s="373">
        <v>0</v>
      </c>
      <c r="J33" s="373">
        <v>0</v>
      </c>
      <c r="K33" s="373">
        <v>0</v>
      </c>
      <c r="L33" s="373">
        <v>0</v>
      </c>
      <c r="M33" s="373">
        <v>2.7820000000000001E-2</v>
      </c>
      <c r="N33" s="373">
        <v>0</v>
      </c>
      <c r="O33" s="372">
        <v>640.84736940000005</v>
      </c>
      <c r="P33" s="372">
        <v>611.81550000000004</v>
      </c>
    </row>
    <row r="34" spans="1:16">
      <c r="A34" s="214">
        <v>4</v>
      </c>
      <c r="B34" s="176" t="s">
        <v>565</v>
      </c>
      <c r="C34" s="372">
        <v>1831.0098</v>
      </c>
      <c r="D34" s="373">
        <v>4.4600000000000001E-2</v>
      </c>
      <c r="E34" s="373">
        <v>0.59082999999999997</v>
      </c>
      <c r="F34" s="373">
        <v>0.59082999999999997</v>
      </c>
      <c r="G34" s="373">
        <v>0</v>
      </c>
      <c r="H34" s="373">
        <v>0</v>
      </c>
      <c r="I34" s="373">
        <v>0</v>
      </c>
      <c r="J34" s="373">
        <v>0</v>
      </c>
      <c r="K34" s="373">
        <v>0</v>
      </c>
      <c r="L34" s="373">
        <v>0</v>
      </c>
      <c r="M34" s="373">
        <v>4.2720000000000001E-2</v>
      </c>
      <c r="N34" s="373">
        <v>0</v>
      </c>
      <c r="O34" s="372">
        <v>1236.717899</v>
      </c>
      <c r="P34" s="372">
        <v>1144.5636999999999</v>
      </c>
    </row>
    <row r="36" spans="1:16">
      <c r="A36" s="746" t="s">
        <v>1069</v>
      </c>
      <c r="B36" s="746"/>
      <c r="C36" s="746"/>
      <c r="D36" s="746"/>
      <c r="E36" s="746"/>
      <c r="F36" s="746"/>
      <c r="G36" s="746"/>
      <c r="H36" s="746"/>
      <c r="I36" s="746"/>
      <c r="J36" s="746"/>
      <c r="K36" s="746"/>
    </row>
    <row r="37" spans="1:16">
      <c r="A37" s="52"/>
      <c r="B37" s="52"/>
      <c r="C37" s="52"/>
      <c r="D37" s="52"/>
      <c r="E37" s="52"/>
      <c r="F37" s="52"/>
      <c r="G37" s="52"/>
      <c r="H37" s="52"/>
      <c r="I37" s="52"/>
      <c r="J37" s="52"/>
      <c r="K37" s="52"/>
    </row>
    <row r="38" spans="1:16">
      <c r="A38" s="708" t="s">
        <v>1070</v>
      </c>
      <c r="B38" s="708"/>
      <c r="C38" s="708"/>
      <c r="D38" s="708"/>
      <c r="E38" s="708"/>
      <c r="F38" s="708"/>
    </row>
  </sheetData>
  <mergeCells count="17">
    <mergeCell ref="A5:B8"/>
    <mergeCell ref="C5:C7"/>
    <mergeCell ref="D5:N5"/>
    <mergeCell ref="O5:P5"/>
    <mergeCell ref="D6:L6"/>
    <mergeCell ref="M6:N6"/>
    <mergeCell ref="O6:O7"/>
    <mergeCell ref="P6:P7"/>
    <mergeCell ref="A36:K36"/>
    <mergeCell ref="A24:B27"/>
    <mergeCell ref="C24:C26"/>
    <mergeCell ref="D24:N24"/>
    <mergeCell ref="O24:P24"/>
    <mergeCell ref="D25:L25"/>
    <mergeCell ref="M25:N25"/>
    <mergeCell ref="O25:O26"/>
    <mergeCell ref="P25:P26"/>
  </mergeCells>
  <pageMargins left="0.7" right="0.7" top="0.75" bottom="0.75" header="0.3" footer="0.3"/>
  <pageSetup paperSize="9" scale="6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A05113-6534-44B3-9917-DC542EDD7D6D}">
  <dimension ref="A1:C17"/>
  <sheetViews>
    <sheetView zoomScaleNormal="100" workbookViewId="0">
      <selection activeCell="A17" sqref="A17:C17"/>
    </sheetView>
  </sheetViews>
  <sheetFormatPr defaultColWidth="8.125" defaultRowHeight="14.25"/>
  <cols>
    <col min="1" max="1" width="3.125" customWidth="1"/>
    <col min="2" max="2" width="65.125" customWidth="1"/>
    <col min="3" max="3" width="26.5" bestFit="1" customWidth="1"/>
  </cols>
  <sheetData>
    <row r="1" spans="1:3" s="356" customFormat="1" ht="20.25">
      <c r="A1" s="26" t="s">
        <v>102</v>
      </c>
      <c r="B1" s="147"/>
      <c r="C1" s="147"/>
    </row>
    <row r="2" spans="1:3" ht="15">
      <c r="A2" s="29" t="s">
        <v>200</v>
      </c>
    </row>
    <row r="3" spans="1:3" ht="15">
      <c r="A3" s="29" t="s">
        <v>196</v>
      </c>
    </row>
    <row r="5" spans="1:3" ht="15">
      <c r="A5" s="424"/>
      <c r="B5" s="424"/>
      <c r="C5" s="215" t="s">
        <v>1071</v>
      </c>
    </row>
    <row r="6" spans="1:3">
      <c r="B6" s="424"/>
      <c r="C6" s="378" t="s">
        <v>197</v>
      </c>
    </row>
    <row r="7" spans="1:3" ht="15">
      <c r="A7" s="425">
        <v>1</v>
      </c>
      <c r="B7" s="426" t="s">
        <v>1072</v>
      </c>
      <c r="C7" s="372">
        <v>2065.55161</v>
      </c>
    </row>
    <row r="8" spans="1:3">
      <c r="A8" s="175">
        <v>2</v>
      </c>
      <c r="B8" s="187" t="s">
        <v>1073</v>
      </c>
      <c r="C8" s="372">
        <v>-25.31298</v>
      </c>
    </row>
    <row r="9" spans="1:3">
      <c r="A9" s="175">
        <v>3</v>
      </c>
      <c r="B9" s="187" t="s">
        <v>1074</v>
      </c>
      <c r="C9" s="372">
        <v>141.11895999999999</v>
      </c>
    </row>
    <row r="10" spans="1:3">
      <c r="A10" s="175">
        <v>4</v>
      </c>
      <c r="B10" s="187" t="s">
        <v>1075</v>
      </c>
      <c r="C10" s="372">
        <v>0</v>
      </c>
    </row>
    <row r="11" spans="1:3">
      <c r="A11" s="175">
        <v>5</v>
      </c>
      <c r="B11" s="187" t="s">
        <v>1076</v>
      </c>
      <c r="C11" s="372">
        <v>0</v>
      </c>
    </row>
    <row r="12" spans="1:3">
      <c r="A12" s="175">
        <v>6</v>
      </c>
      <c r="B12" s="187" t="s">
        <v>1077</v>
      </c>
      <c r="C12" s="372">
        <v>0</v>
      </c>
    </row>
    <row r="13" spans="1:3">
      <c r="A13" s="175">
        <v>7</v>
      </c>
      <c r="B13" s="187" t="s">
        <v>1078</v>
      </c>
      <c r="C13" s="372">
        <v>0</v>
      </c>
    </row>
    <row r="14" spans="1:3">
      <c r="A14" s="175">
        <v>8</v>
      </c>
      <c r="B14" s="187" t="s">
        <v>1079</v>
      </c>
      <c r="C14" s="372">
        <v>10.505520000000001</v>
      </c>
    </row>
    <row r="15" spans="1:3" ht="15">
      <c r="A15" s="425">
        <v>9</v>
      </c>
      <c r="B15" s="426" t="s">
        <v>1080</v>
      </c>
      <c r="C15" s="372">
        <v>2191.8631099999998</v>
      </c>
    </row>
    <row r="16" spans="1:3">
      <c r="A16" s="427"/>
      <c r="B16" s="427"/>
    </row>
    <row r="17" spans="1:3" ht="29.25" customHeight="1">
      <c r="A17" s="746" t="s">
        <v>1981</v>
      </c>
      <c r="B17" s="746"/>
      <c r="C17" s="746"/>
    </row>
  </sheetData>
  <mergeCells count="1">
    <mergeCell ref="A17:C17"/>
  </mergeCells>
  <pageMargins left="0.7" right="0.7" top="0.75" bottom="0.75" header="0.3" footer="0.3"/>
  <pageSetup paperSize="9"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E8F81-8628-456C-A768-412AEB9F9BAF}">
  <dimension ref="A1:H143"/>
  <sheetViews>
    <sheetView topLeftCell="A114" zoomScaleNormal="100" workbookViewId="0">
      <selection activeCell="E126" sqref="E126"/>
    </sheetView>
  </sheetViews>
  <sheetFormatPr defaultColWidth="10.125" defaultRowHeight="14.25"/>
  <cols>
    <col min="1" max="1" width="19.625" style="1" customWidth="1"/>
    <col min="2" max="8" width="18.375" style="1" customWidth="1"/>
    <col min="9" max="16384" width="10.125" style="1"/>
  </cols>
  <sheetData>
    <row r="1" spans="1:8" ht="20.25">
      <c r="A1" s="907" t="s">
        <v>104</v>
      </c>
      <c r="B1" s="907"/>
      <c r="C1" s="907"/>
      <c r="D1" s="907"/>
      <c r="E1" s="907"/>
      <c r="F1" s="907"/>
      <c r="G1" s="907"/>
    </row>
    <row r="2" spans="1:8" ht="15">
      <c r="A2" s="324" t="s">
        <v>200</v>
      </c>
      <c r="B2" s="126"/>
      <c r="C2" s="126"/>
      <c r="D2" s="5"/>
      <c r="E2" s="126"/>
      <c r="F2" s="126"/>
      <c r="G2" s="126"/>
    </row>
    <row r="3" spans="1:8" ht="15">
      <c r="A3" s="324" t="s">
        <v>196</v>
      </c>
    </row>
    <row r="4" spans="1:8" ht="15">
      <c r="A4" s="324"/>
    </row>
    <row r="5" spans="1:8" ht="15">
      <c r="A5" s="126" t="s">
        <v>984</v>
      </c>
    </row>
    <row r="6" spans="1:8" ht="26.45" customHeight="1">
      <c r="A6" s="899" t="s">
        <v>998</v>
      </c>
      <c r="B6" s="901" t="s">
        <v>985</v>
      </c>
      <c r="C6" s="903" t="s">
        <v>1081</v>
      </c>
      <c r="D6" s="904"/>
      <c r="E6" s="905" t="s">
        <v>1082</v>
      </c>
      <c r="F6" s="905" t="s">
        <v>1083</v>
      </c>
      <c r="G6" s="905" t="s">
        <v>1084</v>
      </c>
      <c r="H6" s="905" t="s">
        <v>1085</v>
      </c>
    </row>
    <row r="7" spans="1:8" ht="60">
      <c r="A7" s="899"/>
      <c r="B7" s="902"/>
      <c r="C7" s="110"/>
      <c r="D7" s="110" t="s">
        <v>1086</v>
      </c>
      <c r="E7" s="905"/>
      <c r="F7" s="905"/>
      <c r="G7" s="905"/>
      <c r="H7" s="905"/>
    </row>
    <row r="8" spans="1:8">
      <c r="A8" s="41" t="s">
        <v>197</v>
      </c>
      <c r="B8" s="41" t="s">
        <v>531</v>
      </c>
      <c r="C8" s="115" t="s">
        <v>198</v>
      </c>
      <c r="D8" s="115" t="s">
        <v>1087</v>
      </c>
      <c r="E8" s="115" t="s">
        <v>199</v>
      </c>
      <c r="F8" s="115" t="s">
        <v>1088</v>
      </c>
      <c r="G8" s="115" t="s">
        <v>575</v>
      </c>
      <c r="H8" s="115" t="s">
        <v>576</v>
      </c>
    </row>
    <row r="9" spans="1:8">
      <c r="A9" s="896"/>
      <c r="B9" s="609" t="s">
        <v>1988</v>
      </c>
      <c r="C9" s="395">
        <v>865</v>
      </c>
      <c r="D9" s="428">
        <v>1</v>
      </c>
      <c r="E9" s="370">
        <v>1.1999999999999999E-3</v>
      </c>
      <c r="F9" s="370">
        <v>5.0000000000000001E-4</v>
      </c>
      <c r="G9" s="370">
        <v>5.0000000000000001E-4</v>
      </c>
      <c r="H9" s="370">
        <v>1E-3</v>
      </c>
    </row>
    <row r="10" spans="1:8">
      <c r="A10" s="896"/>
      <c r="B10" s="610" t="s">
        <v>2001</v>
      </c>
      <c r="C10" s="428">
        <v>865</v>
      </c>
      <c r="D10" s="428">
        <v>1</v>
      </c>
      <c r="E10" s="370">
        <v>1.1999999999999999E-3</v>
      </c>
      <c r="F10" s="370">
        <v>5.0000000000000001E-4</v>
      </c>
      <c r="G10" s="370">
        <v>5.0000000000000001E-4</v>
      </c>
      <c r="H10" s="370">
        <v>1.1000000000000001E-3</v>
      </c>
    </row>
    <row r="11" spans="1:8">
      <c r="A11" s="896"/>
      <c r="B11" s="610" t="s">
        <v>2000</v>
      </c>
      <c r="C11" s="428">
        <v>0</v>
      </c>
      <c r="D11" s="428">
        <v>0</v>
      </c>
      <c r="E11" s="370">
        <v>0</v>
      </c>
      <c r="F11" s="370">
        <v>0</v>
      </c>
      <c r="G11" s="370">
        <v>0</v>
      </c>
      <c r="H11" s="370">
        <v>0</v>
      </c>
    </row>
    <row r="12" spans="1:8">
      <c r="A12" s="896"/>
      <c r="B12" s="609" t="s">
        <v>1999</v>
      </c>
      <c r="C12" s="428">
        <v>229</v>
      </c>
      <c r="D12" s="395">
        <v>0</v>
      </c>
      <c r="E12" s="370">
        <v>0</v>
      </c>
      <c r="F12" s="370">
        <v>2.0999999999999999E-3</v>
      </c>
      <c r="G12" s="370">
        <v>2.0999999999999999E-3</v>
      </c>
      <c r="H12" s="370">
        <v>0</v>
      </c>
    </row>
    <row r="13" spans="1:8">
      <c r="A13" s="896"/>
      <c r="B13" s="609" t="s">
        <v>1998</v>
      </c>
      <c r="C13" s="428">
        <v>175</v>
      </c>
      <c r="D13" s="428">
        <v>0</v>
      </c>
      <c r="E13" s="370">
        <v>0</v>
      </c>
      <c r="F13" s="370">
        <v>4.7999999999999996E-3</v>
      </c>
      <c r="G13" s="370">
        <v>4.7999999999999996E-3</v>
      </c>
      <c r="H13" s="370">
        <v>0</v>
      </c>
    </row>
    <row r="14" spans="1:8">
      <c r="A14" s="896"/>
      <c r="B14" s="609" t="s">
        <v>1997</v>
      </c>
      <c r="C14" s="428">
        <v>0</v>
      </c>
      <c r="D14" s="428">
        <v>0</v>
      </c>
      <c r="E14" s="370">
        <v>0</v>
      </c>
      <c r="F14" s="370">
        <v>0</v>
      </c>
      <c r="G14" s="370">
        <v>0</v>
      </c>
      <c r="H14" s="370">
        <v>2E-3</v>
      </c>
    </row>
    <row r="15" spans="1:8">
      <c r="A15" s="896"/>
      <c r="B15" s="609" t="s">
        <v>1996</v>
      </c>
      <c r="C15" s="429">
        <v>157</v>
      </c>
      <c r="D15" s="428">
        <v>1</v>
      </c>
      <c r="E15" s="370">
        <v>6.4000000000000003E-3</v>
      </c>
      <c r="F15" s="370">
        <v>1.6E-2</v>
      </c>
      <c r="G15" s="370">
        <v>1.6E-2</v>
      </c>
      <c r="H15" s="370">
        <v>3.2000000000000002E-3</v>
      </c>
    </row>
    <row r="16" spans="1:8">
      <c r="A16" s="896"/>
      <c r="B16" s="610" t="s">
        <v>1995</v>
      </c>
      <c r="C16" s="429">
        <v>157</v>
      </c>
      <c r="D16" s="428">
        <v>1</v>
      </c>
      <c r="E16" s="370">
        <v>6.4000000000000003E-3</v>
      </c>
      <c r="F16" s="370">
        <v>1.6E-2</v>
      </c>
      <c r="G16" s="370">
        <v>1.6E-2</v>
      </c>
      <c r="H16" s="370">
        <v>3.3999999999999998E-3</v>
      </c>
    </row>
    <row r="17" spans="1:8">
      <c r="A17" s="896"/>
      <c r="B17" s="610" t="s">
        <v>1994</v>
      </c>
      <c r="C17" s="428">
        <v>0</v>
      </c>
      <c r="D17" s="428">
        <v>0</v>
      </c>
      <c r="E17" s="370">
        <v>0</v>
      </c>
      <c r="F17" s="370">
        <v>0</v>
      </c>
      <c r="G17" s="370">
        <v>0</v>
      </c>
      <c r="H17" s="370">
        <v>2.5000000000000001E-3</v>
      </c>
    </row>
    <row r="18" spans="1:8">
      <c r="A18" s="896"/>
      <c r="B18" s="609" t="s">
        <v>1993</v>
      </c>
      <c r="C18" s="428">
        <v>27</v>
      </c>
      <c r="D18" s="428">
        <v>1</v>
      </c>
      <c r="E18" s="370">
        <v>3.6999999999999998E-2</v>
      </c>
      <c r="F18" s="370">
        <v>6.2100000000000002E-2</v>
      </c>
      <c r="G18" s="370">
        <v>6.2E-2</v>
      </c>
      <c r="H18" s="370">
        <v>1.9699999999999999E-2</v>
      </c>
    </row>
    <row r="19" spans="1:8">
      <c r="A19" s="896"/>
      <c r="B19" s="610" t="s">
        <v>1992</v>
      </c>
      <c r="C19" s="428">
        <v>0</v>
      </c>
      <c r="D19" s="428">
        <v>0</v>
      </c>
      <c r="E19" s="370">
        <v>0</v>
      </c>
      <c r="F19" s="370">
        <v>0</v>
      </c>
      <c r="G19" s="370">
        <v>0</v>
      </c>
      <c r="H19" s="370">
        <v>1.2E-2</v>
      </c>
    </row>
    <row r="20" spans="1:8">
      <c r="A20" s="896"/>
      <c r="B20" s="610" t="s">
        <v>1010</v>
      </c>
      <c r="C20" s="428">
        <v>27</v>
      </c>
      <c r="D20" s="428">
        <v>1</v>
      </c>
      <c r="E20" s="370">
        <v>3.6999999999999998E-2</v>
      </c>
      <c r="F20" s="370">
        <v>6.2100000000000002E-2</v>
      </c>
      <c r="G20" s="370">
        <v>6.2E-2</v>
      </c>
      <c r="H20" s="370">
        <v>3.5799999999999998E-2</v>
      </c>
    </row>
    <row r="21" spans="1:8">
      <c r="A21" s="896"/>
      <c r="B21" s="609" t="s">
        <v>1991</v>
      </c>
      <c r="C21" s="428">
        <v>50</v>
      </c>
      <c r="D21" s="428">
        <v>5</v>
      </c>
      <c r="E21" s="370">
        <v>0.1</v>
      </c>
      <c r="F21" s="370">
        <v>0.1578</v>
      </c>
      <c r="G21" s="370">
        <v>0.36209999999999998</v>
      </c>
      <c r="H21" s="370">
        <v>0.14219999999999999</v>
      </c>
    </row>
    <row r="22" spans="1:8">
      <c r="A22" s="896"/>
      <c r="B22" s="610" t="s">
        <v>1012</v>
      </c>
      <c r="C22" s="428">
        <v>28</v>
      </c>
      <c r="D22" s="428">
        <v>2</v>
      </c>
      <c r="E22" s="370">
        <v>7.1400000000000005E-2</v>
      </c>
      <c r="F22" s="370">
        <v>0.13170000000000001</v>
      </c>
      <c r="G22" s="370">
        <v>0.1115</v>
      </c>
      <c r="H22" s="370">
        <v>8.1699999999999995E-2</v>
      </c>
    </row>
    <row r="23" spans="1:8">
      <c r="A23" s="896"/>
      <c r="B23" s="610" t="s">
        <v>1013</v>
      </c>
      <c r="C23" s="428">
        <v>7</v>
      </c>
      <c r="D23" s="428">
        <v>0</v>
      </c>
      <c r="E23" s="370">
        <v>0</v>
      </c>
      <c r="F23" s="370">
        <v>0.2336</v>
      </c>
      <c r="G23" s="370">
        <v>0.2387</v>
      </c>
      <c r="H23" s="370">
        <v>0.125</v>
      </c>
    </row>
    <row r="24" spans="1:8">
      <c r="A24" s="896"/>
      <c r="B24" s="610" t="s">
        <v>1990</v>
      </c>
      <c r="C24" s="428">
        <v>15</v>
      </c>
      <c r="D24" s="428">
        <v>3</v>
      </c>
      <c r="E24" s="370">
        <v>0.2</v>
      </c>
      <c r="F24" s="370">
        <v>0.53410000000000002</v>
      </c>
      <c r="G24" s="370">
        <v>0.88749999999999996</v>
      </c>
      <c r="H24" s="370">
        <v>0.27879999999999999</v>
      </c>
    </row>
    <row r="25" spans="1:8">
      <c r="A25" s="896"/>
      <c r="B25" s="609" t="s">
        <v>1989</v>
      </c>
      <c r="C25" s="428">
        <v>63</v>
      </c>
      <c r="D25" s="428">
        <v>63</v>
      </c>
      <c r="E25" s="370">
        <v>1</v>
      </c>
      <c r="F25" s="370">
        <v>1</v>
      </c>
      <c r="G25" s="370">
        <v>1</v>
      </c>
      <c r="H25" s="370">
        <v>1</v>
      </c>
    </row>
    <row r="28" spans="1:8" ht="28.15" customHeight="1">
      <c r="A28" s="899" t="s">
        <v>1017</v>
      </c>
      <c r="B28" s="901" t="s">
        <v>985</v>
      </c>
      <c r="C28" s="903" t="s">
        <v>1081</v>
      </c>
      <c r="D28" s="904"/>
      <c r="E28" s="905" t="s">
        <v>1082</v>
      </c>
      <c r="F28" s="905" t="s">
        <v>1083</v>
      </c>
      <c r="G28" s="905" t="s">
        <v>1084</v>
      </c>
      <c r="H28" s="905" t="s">
        <v>1085</v>
      </c>
    </row>
    <row r="29" spans="1:8" ht="60">
      <c r="A29" s="899"/>
      <c r="B29" s="902"/>
      <c r="C29" s="110"/>
      <c r="D29" s="110" t="s">
        <v>1086</v>
      </c>
      <c r="E29" s="905"/>
      <c r="F29" s="905"/>
      <c r="G29" s="905"/>
      <c r="H29" s="905"/>
    </row>
    <row r="30" spans="1:8">
      <c r="A30" s="41" t="s">
        <v>197</v>
      </c>
      <c r="B30" s="41" t="s">
        <v>531</v>
      </c>
      <c r="C30" s="430" t="s">
        <v>198</v>
      </c>
      <c r="D30" s="430" t="s">
        <v>1087</v>
      </c>
      <c r="E30" s="430" t="s">
        <v>199</v>
      </c>
      <c r="F30" s="430" t="s">
        <v>1088</v>
      </c>
      <c r="G30" s="430" t="s">
        <v>575</v>
      </c>
      <c r="H30" s="430" t="s">
        <v>576</v>
      </c>
    </row>
    <row r="31" spans="1:8">
      <c r="A31" s="896"/>
      <c r="B31" s="609" t="s">
        <v>1988</v>
      </c>
      <c r="C31" s="399">
        <v>23193</v>
      </c>
      <c r="D31" s="428">
        <v>38</v>
      </c>
      <c r="E31" s="370">
        <v>1.6000000000000001E-3</v>
      </c>
      <c r="F31" s="370">
        <v>2.9999999999999997E-4</v>
      </c>
      <c r="G31" s="370">
        <v>2.9999999999999997E-4</v>
      </c>
      <c r="H31" s="370">
        <v>3.8999999999999998E-3</v>
      </c>
    </row>
    <row r="32" spans="1:8">
      <c r="A32" s="896"/>
      <c r="B32" s="610" t="s">
        <v>2001</v>
      </c>
      <c r="C32" s="429">
        <v>23193</v>
      </c>
      <c r="D32" s="428">
        <v>38</v>
      </c>
      <c r="E32" s="370">
        <v>1.6000000000000001E-3</v>
      </c>
      <c r="F32" s="370">
        <v>2.9999999999999997E-4</v>
      </c>
      <c r="G32" s="370">
        <v>2.9999999999999997E-4</v>
      </c>
      <c r="H32" s="370">
        <v>3.3999999999999998E-3</v>
      </c>
    </row>
    <row r="33" spans="1:8">
      <c r="A33" s="896"/>
      <c r="B33" s="610" t="s">
        <v>2000</v>
      </c>
      <c r="C33" s="429">
        <v>0</v>
      </c>
      <c r="D33" s="428">
        <v>0</v>
      </c>
      <c r="E33" s="370">
        <v>0</v>
      </c>
      <c r="F33" s="370">
        <v>0</v>
      </c>
      <c r="G33" s="370">
        <v>0</v>
      </c>
      <c r="H33" s="370">
        <v>6.7000000000000002E-3</v>
      </c>
    </row>
    <row r="34" spans="1:8">
      <c r="A34" s="896"/>
      <c r="B34" s="609" t="s">
        <v>1999</v>
      </c>
      <c r="C34" s="429">
        <v>784</v>
      </c>
      <c r="D34" s="395">
        <v>45</v>
      </c>
      <c r="E34" s="370">
        <v>5.7000000000000002E-3</v>
      </c>
      <c r="F34" s="370">
        <v>1.6000000000000001E-3</v>
      </c>
      <c r="G34" s="370">
        <v>1.6000000000000001E-3</v>
      </c>
      <c r="H34" s="370">
        <v>1.0999999999999999E-2</v>
      </c>
    </row>
    <row r="35" spans="1:8">
      <c r="A35" s="896"/>
      <c r="B35" s="609" t="s">
        <v>1998</v>
      </c>
      <c r="C35" s="429">
        <v>2305</v>
      </c>
      <c r="D35" s="428">
        <v>23</v>
      </c>
      <c r="E35" s="370">
        <v>0.01</v>
      </c>
      <c r="F35" s="370">
        <v>4.4000000000000003E-3</v>
      </c>
      <c r="G35" s="370">
        <v>4.4999999999999997E-3</v>
      </c>
      <c r="H35" s="370">
        <v>1.89E-2</v>
      </c>
    </row>
    <row r="36" spans="1:8">
      <c r="A36" s="896"/>
      <c r="B36" s="609" t="s">
        <v>1997</v>
      </c>
      <c r="C36" s="429">
        <v>0</v>
      </c>
      <c r="D36" s="428">
        <v>0</v>
      </c>
      <c r="E36" s="370">
        <v>0</v>
      </c>
      <c r="F36" s="370">
        <v>0</v>
      </c>
      <c r="G36" s="370">
        <v>0</v>
      </c>
      <c r="H36" s="370">
        <v>2.41E-2</v>
      </c>
    </row>
    <row r="37" spans="1:8">
      <c r="A37" s="896"/>
      <c r="B37" s="609" t="s">
        <v>1996</v>
      </c>
      <c r="C37" s="429">
        <v>2285</v>
      </c>
      <c r="D37" s="428">
        <v>57</v>
      </c>
      <c r="E37" s="370">
        <v>2.4899999999999999E-2</v>
      </c>
      <c r="F37" s="370">
        <v>1.0699999999999999E-2</v>
      </c>
      <c r="G37" s="370">
        <v>1.2E-2</v>
      </c>
      <c r="H37" s="370">
        <v>3.5200000000000002E-2</v>
      </c>
    </row>
    <row r="38" spans="1:8">
      <c r="A38" s="896"/>
      <c r="B38" s="610" t="s">
        <v>1995</v>
      </c>
      <c r="C38" s="429">
        <v>1934</v>
      </c>
      <c r="D38" s="428">
        <v>29</v>
      </c>
      <c r="E38" s="370">
        <v>1.4999999999999999E-2</v>
      </c>
      <c r="F38" s="370">
        <v>1.0500000000000001E-2</v>
      </c>
      <c r="G38" s="370">
        <v>1.0500000000000001E-2</v>
      </c>
      <c r="H38" s="370">
        <v>3.2000000000000001E-2</v>
      </c>
    </row>
    <row r="39" spans="1:8">
      <c r="A39" s="896"/>
      <c r="B39" s="610" t="s">
        <v>1994</v>
      </c>
      <c r="C39" s="429">
        <v>351</v>
      </c>
      <c r="D39" s="428">
        <v>28</v>
      </c>
      <c r="E39" s="370">
        <v>7.9799999999999996E-2</v>
      </c>
      <c r="F39" s="370">
        <v>0.02</v>
      </c>
      <c r="G39" s="370">
        <v>0.02</v>
      </c>
      <c r="H39" s="370">
        <v>4.3900000000000002E-2</v>
      </c>
    </row>
    <row r="40" spans="1:8">
      <c r="A40" s="896"/>
      <c r="B40" s="609" t="s">
        <v>1993</v>
      </c>
      <c r="C40" s="429">
        <v>1387</v>
      </c>
      <c r="D40" s="428">
        <v>62</v>
      </c>
      <c r="E40" s="370">
        <v>4.4699999999999997E-2</v>
      </c>
      <c r="F40" s="370">
        <v>3.5999999999999997E-2</v>
      </c>
      <c r="G40" s="370">
        <v>3.6299999999999999E-2</v>
      </c>
      <c r="H40" s="370">
        <v>7.9100000000000004E-2</v>
      </c>
    </row>
    <row r="41" spans="1:8">
      <c r="A41" s="896"/>
      <c r="B41" s="610" t="s">
        <v>1992</v>
      </c>
      <c r="C41" s="429">
        <v>908</v>
      </c>
      <c r="D41" s="428">
        <v>37</v>
      </c>
      <c r="E41" s="370">
        <v>4.07E-2</v>
      </c>
      <c r="F41" s="370">
        <v>2.6599999999999999E-2</v>
      </c>
      <c r="G41" s="370">
        <v>2.6599999999999999E-2</v>
      </c>
      <c r="H41" s="370">
        <v>5.7700000000000001E-2</v>
      </c>
    </row>
    <row r="42" spans="1:8">
      <c r="A42" s="896"/>
      <c r="B42" s="610" t="s">
        <v>1010</v>
      </c>
      <c r="C42" s="429">
        <v>479</v>
      </c>
      <c r="D42" s="428">
        <v>25</v>
      </c>
      <c r="E42" s="370">
        <v>5.2200000000000003E-2</v>
      </c>
      <c r="F42" s="370">
        <v>5.4899999999999997E-2</v>
      </c>
      <c r="G42" s="370">
        <v>5.4899999999999997E-2</v>
      </c>
      <c r="H42" s="370">
        <v>0.11459999999999999</v>
      </c>
    </row>
    <row r="43" spans="1:8">
      <c r="A43" s="896"/>
      <c r="B43" s="609" t="s">
        <v>1991</v>
      </c>
      <c r="C43" s="429">
        <v>523</v>
      </c>
      <c r="D43" s="428">
        <v>102</v>
      </c>
      <c r="E43" s="370">
        <v>0.19500000000000001</v>
      </c>
      <c r="F43" s="370">
        <v>0.18229999999999999</v>
      </c>
      <c r="G43" s="370">
        <v>0.2351</v>
      </c>
      <c r="H43" s="370">
        <v>0.2293</v>
      </c>
    </row>
    <row r="44" spans="1:8">
      <c r="A44" s="896"/>
      <c r="B44" s="610" t="s">
        <v>1012</v>
      </c>
      <c r="C44" s="428">
        <v>315</v>
      </c>
      <c r="D44" s="428">
        <v>46</v>
      </c>
      <c r="E44" s="370">
        <v>0.14599999999999999</v>
      </c>
      <c r="F44" s="370">
        <v>0.1157</v>
      </c>
      <c r="G44" s="370">
        <v>0.1157</v>
      </c>
      <c r="H44" s="370">
        <v>0.27179999999999999</v>
      </c>
    </row>
    <row r="45" spans="1:8">
      <c r="A45" s="896"/>
      <c r="B45" s="610" t="s">
        <v>1013</v>
      </c>
      <c r="C45" s="428">
        <v>170</v>
      </c>
      <c r="D45" s="428">
        <v>56</v>
      </c>
      <c r="E45" s="370">
        <v>0.32940000000000003</v>
      </c>
      <c r="F45" s="370">
        <v>0.28739999999999999</v>
      </c>
      <c r="G45" s="370">
        <v>0.28739999999999999</v>
      </c>
      <c r="H45" s="370">
        <v>0.22140000000000001</v>
      </c>
    </row>
    <row r="46" spans="1:8">
      <c r="A46" s="896"/>
      <c r="B46" s="610" t="s">
        <v>1990</v>
      </c>
      <c r="C46" s="428">
        <v>38</v>
      </c>
      <c r="D46" s="428">
        <v>0</v>
      </c>
      <c r="E46" s="370">
        <v>0</v>
      </c>
      <c r="F46" s="370">
        <v>0.99</v>
      </c>
      <c r="G46" s="370">
        <v>0.99</v>
      </c>
      <c r="H46" s="370">
        <v>0.18529999999999999</v>
      </c>
    </row>
    <row r="47" spans="1:8">
      <c r="A47" s="896"/>
      <c r="B47" s="609" t="s">
        <v>1989</v>
      </c>
      <c r="C47" s="429">
        <v>909</v>
      </c>
      <c r="D47" s="429">
        <v>909</v>
      </c>
      <c r="E47" s="370">
        <v>1</v>
      </c>
      <c r="F47" s="370">
        <v>1</v>
      </c>
      <c r="G47" s="370">
        <v>1</v>
      </c>
      <c r="H47" s="370">
        <v>1</v>
      </c>
    </row>
    <row r="48" spans="1:8">
      <c r="A48" s="431"/>
      <c r="B48" s="432"/>
      <c r="C48" s="433"/>
      <c r="D48" s="433"/>
      <c r="E48" s="433"/>
      <c r="F48" s="433"/>
      <c r="G48" s="433"/>
      <c r="H48" s="433"/>
    </row>
    <row r="49" spans="1:8" ht="0.6" customHeight="1"/>
    <row r="50" spans="1:8" ht="29.45" customHeight="1">
      <c r="A50" s="906" t="s">
        <v>1018</v>
      </c>
      <c r="B50" s="901" t="s">
        <v>985</v>
      </c>
      <c r="C50" s="903" t="s">
        <v>1081</v>
      </c>
      <c r="D50" s="904"/>
      <c r="E50" s="905" t="s">
        <v>1082</v>
      </c>
      <c r="F50" s="905" t="s">
        <v>1083</v>
      </c>
      <c r="G50" s="905" t="s">
        <v>1084</v>
      </c>
      <c r="H50" s="905" t="s">
        <v>1085</v>
      </c>
    </row>
    <row r="51" spans="1:8" ht="60">
      <c r="A51" s="906"/>
      <c r="B51" s="902"/>
      <c r="C51" s="110"/>
      <c r="D51" s="110" t="s">
        <v>1086</v>
      </c>
      <c r="E51" s="905"/>
      <c r="F51" s="905"/>
      <c r="G51" s="905"/>
      <c r="H51" s="905"/>
    </row>
    <row r="52" spans="1:8">
      <c r="A52" s="41" t="s">
        <v>197</v>
      </c>
      <c r="B52" s="41" t="s">
        <v>531</v>
      </c>
      <c r="C52" s="115" t="s">
        <v>198</v>
      </c>
      <c r="D52" s="115" t="s">
        <v>1087</v>
      </c>
      <c r="E52" s="115" t="s">
        <v>199</v>
      </c>
      <c r="F52" s="115" t="s">
        <v>1088</v>
      </c>
      <c r="G52" s="115" t="s">
        <v>575</v>
      </c>
      <c r="H52" s="115" t="s">
        <v>576</v>
      </c>
    </row>
    <row r="53" spans="1:8">
      <c r="A53" s="896"/>
      <c r="B53" s="609" t="s">
        <v>1988</v>
      </c>
      <c r="C53" s="395">
        <v>16</v>
      </c>
      <c r="D53" s="428">
        <v>0</v>
      </c>
      <c r="E53" s="370">
        <v>0</v>
      </c>
      <c r="F53" s="370">
        <v>5.0000000000000001E-4</v>
      </c>
      <c r="G53" s="370">
        <v>5.0000000000000001E-4</v>
      </c>
      <c r="H53" s="370">
        <v>0</v>
      </c>
    </row>
    <row r="54" spans="1:8">
      <c r="A54" s="896"/>
      <c r="B54" s="610" t="s">
        <v>2001</v>
      </c>
      <c r="C54" s="428">
        <v>16</v>
      </c>
      <c r="D54" s="428">
        <v>0</v>
      </c>
      <c r="E54" s="370">
        <v>0</v>
      </c>
      <c r="F54" s="370">
        <v>5.0000000000000001E-4</v>
      </c>
      <c r="G54" s="370">
        <v>5.0000000000000001E-4</v>
      </c>
      <c r="H54" s="370">
        <v>0</v>
      </c>
    </row>
    <row r="55" spans="1:8">
      <c r="A55" s="896"/>
      <c r="B55" s="610" t="s">
        <v>2000</v>
      </c>
      <c r="C55" s="428">
        <v>0</v>
      </c>
      <c r="D55" s="428">
        <v>0</v>
      </c>
      <c r="E55" s="370">
        <v>0</v>
      </c>
      <c r="F55" s="370">
        <v>0</v>
      </c>
      <c r="G55" s="370">
        <v>0</v>
      </c>
      <c r="H55" s="370">
        <v>0</v>
      </c>
    </row>
    <row r="56" spans="1:8">
      <c r="A56" s="896"/>
      <c r="B56" s="609" t="s">
        <v>1999</v>
      </c>
      <c r="C56" s="428">
        <v>36</v>
      </c>
      <c r="D56" s="395">
        <v>0</v>
      </c>
      <c r="E56" s="370">
        <v>0</v>
      </c>
      <c r="F56" s="370">
        <v>2.0999999999999999E-3</v>
      </c>
      <c r="G56" s="370">
        <v>2.2000000000000001E-3</v>
      </c>
      <c r="H56" s="370">
        <v>9.9000000000000008E-3</v>
      </c>
    </row>
    <row r="57" spans="1:8">
      <c r="A57" s="896"/>
      <c r="B57" s="609" t="s">
        <v>1998</v>
      </c>
      <c r="C57" s="428">
        <v>37</v>
      </c>
      <c r="D57" s="428">
        <v>0</v>
      </c>
      <c r="E57" s="370">
        <v>0</v>
      </c>
      <c r="F57" s="370">
        <v>4.7999999999999996E-3</v>
      </c>
      <c r="G57" s="370">
        <v>4.7999999999999996E-3</v>
      </c>
      <c r="H57" s="370">
        <v>0</v>
      </c>
    </row>
    <row r="58" spans="1:8">
      <c r="A58" s="896"/>
      <c r="B58" s="609" t="s">
        <v>1997</v>
      </c>
      <c r="C58" s="428">
        <v>0</v>
      </c>
      <c r="D58" s="428">
        <v>0</v>
      </c>
      <c r="E58" s="370">
        <v>0</v>
      </c>
      <c r="F58" s="370">
        <v>0</v>
      </c>
      <c r="G58" s="370">
        <v>0</v>
      </c>
      <c r="H58" s="370">
        <v>8.0999999999999996E-3</v>
      </c>
    </row>
    <row r="59" spans="1:8">
      <c r="A59" s="896"/>
      <c r="B59" s="609" t="s">
        <v>1996</v>
      </c>
      <c r="C59" s="428">
        <v>106</v>
      </c>
      <c r="D59" s="428">
        <v>2</v>
      </c>
      <c r="E59" s="370">
        <v>1.89E-2</v>
      </c>
      <c r="F59" s="370">
        <v>1.6E-2</v>
      </c>
      <c r="G59" s="370">
        <v>1.6E-2</v>
      </c>
      <c r="H59" s="370">
        <v>1.24E-2</v>
      </c>
    </row>
    <row r="60" spans="1:8">
      <c r="A60" s="896"/>
      <c r="B60" s="610" t="s">
        <v>1995</v>
      </c>
      <c r="C60" s="428">
        <v>106</v>
      </c>
      <c r="D60" s="428">
        <v>2</v>
      </c>
      <c r="E60" s="370">
        <v>1.89E-2</v>
      </c>
      <c r="F60" s="370">
        <v>1.6E-2</v>
      </c>
      <c r="G60" s="370">
        <v>1.6E-2</v>
      </c>
      <c r="H60" s="370">
        <v>1.0200000000000001E-2</v>
      </c>
    </row>
    <row r="61" spans="1:8">
      <c r="A61" s="896"/>
      <c r="B61" s="610" t="s">
        <v>1994</v>
      </c>
      <c r="C61" s="428">
        <v>0</v>
      </c>
      <c r="D61" s="428">
        <v>0</v>
      </c>
      <c r="E61" s="370">
        <v>0</v>
      </c>
      <c r="F61" s="370">
        <v>0</v>
      </c>
      <c r="G61" s="370">
        <v>0</v>
      </c>
      <c r="H61" s="370">
        <v>1.77E-2</v>
      </c>
    </row>
    <row r="62" spans="1:8">
      <c r="A62" s="896"/>
      <c r="B62" s="609" t="s">
        <v>1993</v>
      </c>
      <c r="C62" s="428">
        <v>8</v>
      </c>
      <c r="D62" s="428">
        <v>0</v>
      </c>
      <c r="E62" s="370">
        <v>0</v>
      </c>
      <c r="F62" s="370">
        <v>6.2300000000000001E-2</v>
      </c>
      <c r="G62" s="370">
        <v>6.2300000000000001E-2</v>
      </c>
      <c r="H62" s="370">
        <v>4.8899999999999999E-2</v>
      </c>
    </row>
    <row r="63" spans="1:8">
      <c r="A63" s="896"/>
      <c r="B63" s="610" t="s">
        <v>1992</v>
      </c>
      <c r="C63" s="428">
        <v>0</v>
      </c>
      <c r="D63" s="428">
        <v>0</v>
      </c>
      <c r="E63" s="370">
        <v>0</v>
      </c>
      <c r="F63" s="370">
        <v>0</v>
      </c>
      <c r="G63" s="370">
        <v>0</v>
      </c>
      <c r="H63" s="370">
        <v>3.8899999999999997E-2</v>
      </c>
    </row>
    <row r="64" spans="1:8">
      <c r="A64" s="896"/>
      <c r="B64" s="610" t="s">
        <v>1010</v>
      </c>
      <c r="C64" s="428">
        <v>8</v>
      </c>
      <c r="D64" s="428">
        <v>0</v>
      </c>
      <c r="E64" s="370">
        <v>0</v>
      </c>
      <c r="F64" s="370">
        <v>6.2300000000000001E-2</v>
      </c>
      <c r="G64" s="370">
        <v>6.2300000000000001E-2</v>
      </c>
      <c r="H64" s="370">
        <v>6.6699999999999995E-2</v>
      </c>
    </row>
    <row r="65" spans="1:8">
      <c r="A65" s="896"/>
      <c r="B65" s="609" t="s">
        <v>1991</v>
      </c>
      <c r="C65" s="428">
        <v>95</v>
      </c>
      <c r="D65" s="428">
        <v>9</v>
      </c>
      <c r="E65" s="370">
        <v>9.4700000000000006E-2</v>
      </c>
      <c r="F65" s="370">
        <v>0.19550000000000001</v>
      </c>
      <c r="G65" s="370">
        <v>0.7036</v>
      </c>
      <c r="H65" s="370">
        <v>0.1779</v>
      </c>
    </row>
    <row r="66" spans="1:8">
      <c r="A66" s="896"/>
      <c r="B66" s="610" t="s">
        <v>1012</v>
      </c>
      <c r="C66" s="428">
        <v>21</v>
      </c>
      <c r="D66" s="428">
        <v>3</v>
      </c>
      <c r="E66" s="370">
        <v>0.1429</v>
      </c>
      <c r="F66" s="370">
        <v>0.1171</v>
      </c>
      <c r="G66" s="370">
        <v>0.1265</v>
      </c>
      <c r="H66" s="370">
        <v>0.11559999999999999</v>
      </c>
    </row>
    <row r="67" spans="1:8">
      <c r="A67" s="896"/>
      <c r="B67" s="610" t="s">
        <v>1013</v>
      </c>
      <c r="C67" s="428">
        <v>10</v>
      </c>
      <c r="D67" s="428">
        <v>3</v>
      </c>
      <c r="E67" s="370">
        <v>0.3</v>
      </c>
      <c r="F67" s="370">
        <v>0.2336</v>
      </c>
      <c r="G67" s="370">
        <v>0.23630000000000001</v>
      </c>
      <c r="H67" s="370">
        <v>0.17499999999999999</v>
      </c>
    </row>
    <row r="68" spans="1:8">
      <c r="A68" s="896"/>
      <c r="B68" s="610" t="s">
        <v>1990</v>
      </c>
      <c r="C68" s="428">
        <v>64</v>
      </c>
      <c r="D68" s="428">
        <v>3</v>
      </c>
      <c r="E68" s="370">
        <v>4.6899999999999997E-2</v>
      </c>
      <c r="F68" s="370">
        <v>0.99</v>
      </c>
      <c r="G68" s="370">
        <v>0.96599999999999997</v>
      </c>
      <c r="H68" s="370">
        <v>0.25990000000000002</v>
      </c>
    </row>
    <row r="69" spans="1:8">
      <c r="A69" s="896"/>
      <c r="B69" s="609" t="s">
        <v>1989</v>
      </c>
      <c r="C69" s="428">
        <v>90</v>
      </c>
      <c r="D69" s="428">
        <v>90</v>
      </c>
      <c r="E69" s="370">
        <v>1</v>
      </c>
      <c r="F69" s="370">
        <v>1</v>
      </c>
      <c r="G69" s="370">
        <v>1</v>
      </c>
      <c r="H69" s="370">
        <v>1</v>
      </c>
    </row>
    <row r="70" spans="1:8">
      <c r="A70" s="431"/>
      <c r="B70" s="432"/>
      <c r="C70" s="433"/>
      <c r="D70" s="433"/>
      <c r="E70" s="433"/>
      <c r="F70" s="433"/>
      <c r="G70" s="433"/>
      <c r="H70" s="433"/>
    </row>
    <row r="72" spans="1:8" ht="30.6" customHeight="1">
      <c r="A72" s="899" t="s">
        <v>1019</v>
      </c>
      <c r="B72" s="901" t="s">
        <v>985</v>
      </c>
      <c r="C72" s="903" t="s">
        <v>1081</v>
      </c>
      <c r="D72" s="904"/>
      <c r="E72" s="849" t="s">
        <v>1082</v>
      </c>
      <c r="F72" s="849" t="s">
        <v>1083</v>
      </c>
      <c r="G72" s="849" t="s">
        <v>1084</v>
      </c>
      <c r="H72" s="849" t="s">
        <v>1085</v>
      </c>
    </row>
    <row r="73" spans="1:8" ht="60">
      <c r="A73" s="899"/>
      <c r="B73" s="902"/>
      <c r="C73" s="110"/>
      <c r="D73" s="110" t="s">
        <v>1086</v>
      </c>
      <c r="E73" s="849"/>
      <c r="F73" s="849"/>
      <c r="G73" s="849"/>
      <c r="H73" s="849"/>
    </row>
    <row r="74" spans="1:8">
      <c r="A74" s="41" t="s">
        <v>197</v>
      </c>
      <c r="B74" s="41" t="s">
        <v>531</v>
      </c>
      <c r="C74" s="115" t="s">
        <v>198</v>
      </c>
      <c r="D74" s="115" t="s">
        <v>1087</v>
      </c>
      <c r="E74" s="115" t="s">
        <v>199</v>
      </c>
      <c r="F74" s="115" t="s">
        <v>1088</v>
      </c>
      <c r="G74" s="115" t="s">
        <v>575</v>
      </c>
      <c r="H74" s="115" t="s">
        <v>576</v>
      </c>
    </row>
    <row r="75" spans="1:8">
      <c r="A75" s="896"/>
      <c r="B75" s="609" t="s">
        <v>1988</v>
      </c>
      <c r="C75" s="399">
        <v>4359</v>
      </c>
      <c r="D75" s="428">
        <v>4</v>
      </c>
      <c r="E75" s="370">
        <v>8.9999999999999998E-4</v>
      </c>
      <c r="F75" s="370">
        <v>4.0000000000000002E-4</v>
      </c>
      <c r="G75" s="370">
        <v>4.0000000000000002E-4</v>
      </c>
      <c r="H75" s="370">
        <v>5.1000000000000004E-3</v>
      </c>
    </row>
    <row r="76" spans="1:8">
      <c r="A76" s="896"/>
      <c r="B76" s="610" t="s">
        <v>2001</v>
      </c>
      <c r="C76" s="429">
        <v>4359</v>
      </c>
      <c r="D76" s="428">
        <v>4</v>
      </c>
      <c r="E76" s="370">
        <v>8.9999999999999998E-4</v>
      </c>
      <c r="F76" s="370">
        <v>4.0000000000000002E-4</v>
      </c>
      <c r="G76" s="370">
        <v>4.0000000000000002E-4</v>
      </c>
      <c r="H76" s="370">
        <v>4.0000000000000001E-3</v>
      </c>
    </row>
    <row r="77" spans="1:8">
      <c r="A77" s="896"/>
      <c r="B77" s="610" t="s">
        <v>2000</v>
      </c>
      <c r="C77" s="428">
        <v>0</v>
      </c>
      <c r="D77" s="428">
        <v>0</v>
      </c>
      <c r="E77" s="370">
        <v>0</v>
      </c>
      <c r="F77" s="370">
        <v>0</v>
      </c>
      <c r="G77" s="370">
        <v>0</v>
      </c>
      <c r="H77" s="370">
        <v>1.1599999999999999E-2</v>
      </c>
    </row>
    <row r="78" spans="1:8">
      <c r="A78" s="896"/>
      <c r="B78" s="609" t="s">
        <v>1999</v>
      </c>
      <c r="C78" s="428">
        <v>2233</v>
      </c>
      <c r="D78" s="395">
        <v>7</v>
      </c>
      <c r="E78" s="370">
        <v>3.0999999999999999E-3</v>
      </c>
      <c r="F78" s="370">
        <v>1.6000000000000001E-3</v>
      </c>
      <c r="G78" s="370">
        <v>1.6000000000000001E-3</v>
      </c>
      <c r="H78" s="370">
        <v>1.1900000000000001E-2</v>
      </c>
    </row>
    <row r="79" spans="1:8">
      <c r="A79" s="896"/>
      <c r="B79" s="609" t="s">
        <v>1998</v>
      </c>
      <c r="C79" s="428">
        <v>4016</v>
      </c>
      <c r="D79" s="428">
        <v>13</v>
      </c>
      <c r="E79" s="370">
        <v>3.2000000000000002E-3</v>
      </c>
      <c r="F79" s="370">
        <v>4.4999999999999997E-3</v>
      </c>
      <c r="G79" s="370">
        <v>4.4999999999999997E-3</v>
      </c>
      <c r="H79" s="370">
        <v>1.47E-2</v>
      </c>
    </row>
    <row r="80" spans="1:8">
      <c r="A80" s="896"/>
      <c r="B80" s="609" t="s">
        <v>1997</v>
      </c>
      <c r="C80" s="429">
        <v>0</v>
      </c>
      <c r="D80" s="428">
        <v>0</v>
      </c>
      <c r="E80" s="370">
        <v>0</v>
      </c>
      <c r="F80" s="370">
        <v>0</v>
      </c>
      <c r="G80" s="370">
        <v>0</v>
      </c>
      <c r="H80" s="370">
        <v>8.9999999999999993E-3</v>
      </c>
    </row>
    <row r="81" spans="1:8">
      <c r="A81" s="896"/>
      <c r="B81" s="609" t="s">
        <v>1996</v>
      </c>
      <c r="C81" s="429">
        <v>2899</v>
      </c>
      <c r="D81" s="428">
        <v>57</v>
      </c>
      <c r="E81" s="370">
        <v>1.9699999999999999E-2</v>
      </c>
      <c r="F81" s="370">
        <v>1.0500000000000001E-2</v>
      </c>
      <c r="G81" s="370">
        <v>1.1299999999999999E-2</v>
      </c>
      <c r="H81" s="370">
        <v>2.1600000000000001E-2</v>
      </c>
    </row>
    <row r="82" spans="1:8">
      <c r="A82" s="896"/>
      <c r="B82" s="610" t="s">
        <v>1995</v>
      </c>
      <c r="C82" s="429">
        <v>2662</v>
      </c>
      <c r="D82" s="428">
        <v>29</v>
      </c>
      <c r="E82" s="370">
        <v>1.09E-2</v>
      </c>
      <c r="F82" s="370">
        <v>1.0500000000000001E-2</v>
      </c>
      <c r="G82" s="370">
        <v>1.0500000000000001E-2</v>
      </c>
      <c r="H82" s="370">
        <v>1.7100000000000001E-2</v>
      </c>
    </row>
    <row r="83" spans="1:8">
      <c r="A83" s="896"/>
      <c r="B83" s="610" t="s">
        <v>1994</v>
      </c>
      <c r="C83" s="429">
        <v>237</v>
      </c>
      <c r="D83" s="428">
        <v>28</v>
      </c>
      <c r="E83" s="370">
        <v>0.1181</v>
      </c>
      <c r="F83" s="370">
        <v>0.02</v>
      </c>
      <c r="G83" s="370">
        <v>0.02</v>
      </c>
      <c r="H83" s="370">
        <v>3.1800000000000002E-2</v>
      </c>
    </row>
    <row r="84" spans="1:8">
      <c r="A84" s="896"/>
      <c r="B84" s="609" t="s">
        <v>1993</v>
      </c>
      <c r="C84" s="429">
        <v>1133</v>
      </c>
      <c r="D84" s="428">
        <v>78</v>
      </c>
      <c r="E84" s="370">
        <v>6.88E-2</v>
      </c>
      <c r="F84" s="370">
        <v>3.6299999999999999E-2</v>
      </c>
      <c r="G84" s="370">
        <v>3.7900000000000003E-2</v>
      </c>
      <c r="H84" s="370">
        <v>7.3599999999999999E-2</v>
      </c>
    </row>
    <row r="85" spans="1:8">
      <c r="A85" s="896"/>
      <c r="B85" s="610" t="s">
        <v>1992</v>
      </c>
      <c r="C85" s="428">
        <v>678</v>
      </c>
      <c r="D85" s="428">
        <v>36</v>
      </c>
      <c r="E85" s="370">
        <v>5.3100000000000001E-2</v>
      </c>
      <c r="F85" s="370">
        <v>2.6599999999999999E-2</v>
      </c>
      <c r="G85" s="370">
        <v>2.6599999999999999E-2</v>
      </c>
      <c r="H85" s="370">
        <v>5.5100000000000003E-2</v>
      </c>
    </row>
    <row r="86" spans="1:8">
      <c r="A86" s="896"/>
      <c r="B86" s="610" t="s">
        <v>1010</v>
      </c>
      <c r="C86" s="428">
        <v>455</v>
      </c>
      <c r="D86" s="428">
        <v>42</v>
      </c>
      <c r="E86" s="370">
        <v>9.2299999999999993E-2</v>
      </c>
      <c r="F86" s="370">
        <v>5.4899999999999997E-2</v>
      </c>
      <c r="G86" s="370">
        <v>5.4899999999999997E-2</v>
      </c>
      <c r="H86" s="370">
        <v>9.64E-2</v>
      </c>
    </row>
    <row r="87" spans="1:8">
      <c r="A87" s="896"/>
      <c r="B87" s="609" t="s">
        <v>1991</v>
      </c>
      <c r="C87" s="429">
        <v>772</v>
      </c>
      <c r="D87" s="428">
        <v>106</v>
      </c>
      <c r="E87" s="370">
        <v>0.13730000000000001</v>
      </c>
      <c r="F87" s="370">
        <v>0.2092</v>
      </c>
      <c r="G87" s="370">
        <v>0.57669999999999999</v>
      </c>
      <c r="H87" s="370">
        <v>0.16439999999999999</v>
      </c>
    </row>
    <row r="88" spans="1:8">
      <c r="A88" s="896"/>
      <c r="B88" s="610" t="s">
        <v>1012</v>
      </c>
      <c r="C88" s="428">
        <v>242</v>
      </c>
      <c r="D88" s="428">
        <v>38</v>
      </c>
      <c r="E88" s="370">
        <v>0.157</v>
      </c>
      <c r="F88" s="370">
        <v>0.1157</v>
      </c>
      <c r="G88" s="370">
        <v>0.1157</v>
      </c>
      <c r="H88" s="370">
        <v>0.23080000000000001</v>
      </c>
    </row>
    <row r="89" spans="1:8">
      <c r="A89" s="896"/>
      <c r="B89" s="610" t="s">
        <v>1013</v>
      </c>
      <c r="C89" s="428">
        <v>153</v>
      </c>
      <c r="D89" s="428">
        <v>57</v>
      </c>
      <c r="E89" s="370">
        <v>0.3725</v>
      </c>
      <c r="F89" s="370">
        <v>0.28739999999999999</v>
      </c>
      <c r="G89" s="370">
        <v>0.28739999999999999</v>
      </c>
      <c r="H89" s="370">
        <v>0.2172</v>
      </c>
    </row>
    <row r="90" spans="1:8">
      <c r="A90" s="896"/>
      <c r="B90" s="610" t="s">
        <v>1990</v>
      </c>
      <c r="C90" s="428">
        <v>377</v>
      </c>
      <c r="D90" s="428">
        <v>11</v>
      </c>
      <c r="E90" s="370">
        <v>2.92E-2</v>
      </c>
      <c r="F90" s="370">
        <v>0.99</v>
      </c>
      <c r="G90" s="370">
        <v>0.99</v>
      </c>
      <c r="H90" s="370">
        <v>9.4799999999999995E-2</v>
      </c>
    </row>
    <row r="91" spans="1:8">
      <c r="A91" s="896"/>
      <c r="B91" s="609" t="s">
        <v>1989</v>
      </c>
      <c r="C91" s="428">
        <v>577</v>
      </c>
      <c r="D91" s="428">
        <v>577</v>
      </c>
      <c r="E91" s="370">
        <v>1</v>
      </c>
      <c r="F91" s="370">
        <v>1</v>
      </c>
      <c r="G91" s="370">
        <v>1</v>
      </c>
      <c r="H91" s="370">
        <v>1</v>
      </c>
    </row>
    <row r="92" spans="1:8">
      <c r="A92" s="431"/>
      <c r="B92" s="432"/>
      <c r="C92" s="433"/>
      <c r="D92" s="433"/>
      <c r="E92" s="433"/>
      <c r="F92" s="433"/>
      <c r="G92" s="433"/>
      <c r="H92" s="433"/>
    </row>
    <row r="93" spans="1:8">
      <c r="A93" s="431"/>
      <c r="B93" s="432"/>
      <c r="C93" s="433"/>
      <c r="D93" s="433"/>
      <c r="E93" s="433"/>
      <c r="F93" s="433"/>
      <c r="G93" s="433"/>
      <c r="H93" s="433"/>
    </row>
    <row r="94" spans="1:8" ht="15">
      <c r="A94" s="126" t="s">
        <v>1021</v>
      </c>
    </row>
    <row r="95" spans="1:8" ht="36.6" customHeight="1">
      <c r="A95" s="899" t="s">
        <v>1026</v>
      </c>
      <c r="B95" s="901" t="s">
        <v>985</v>
      </c>
      <c r="C95" s="903" t="s">
        <v>1081</v>
      </c>
      <c r="D95" s="904"/>
      <c r="E95" s="849" t="s">
        <v>1089</v>
      </c>
      <c r="F95" s="849" t="s">
        <v>1090</v>
      </c>
      <c r="G95" s="849" t="s">
        <v>1091</v>
      </c>
      <c r="H95" s="849" t="s">
        <v>1092</v>
      </c>
    </row>
    <row r="96" spans="1:8" ht="60">
      <c r="A96" s="900"/>
      <c r="B96" s="902"/>
      <c r="C96" s="110"/>
      <c r="D96" s="110" t="s">
        <v>1086</v>
      </c>
      <c r="E96" s="851"/>
      <c r="F96" s="851"/>
      <c r="G96" s="851"/>
      <c r="H96" s="851"/>
    </row>
    <row r="97" spans="1:8">
      <c r="A97" s="41" t="s">
        <v>197</v>
      </c>
      <c r="B97" s="41" t="s">
        <v>531</v>
      </c>
      <c r="C97" s="115" t="s">
        <v>198</v>
      </c>
      <c r="D97" s="115" t="s">
        <v>573</v>
      </c>
      <c r="E97" s="115" t="s">
        <v>199</v>
      </c>
      <c r="F97" s="115" t="s">
        <v>574</v>
      </c>
      <c r="G97" s="115" t="s">
        <v>1093</v>
      </c>
      <c r="H97" s="115" t="s">
        <v>576</v>
      </c>
    </row>
    <row r="98" spans="1:8">
      <c r="A98" s="896"/>
      <c r="B98" s="609" t="s">
        <v>1988</v>
      </c>
      <c r="C98" s="428">
        <v>33</v>
      </c>
      <c r="D98" s="428">
        <v>0</v>
      </c>
      <c r="E98" s="370">
        <v>0</v>
      </c>
      <c r="F98" s="370">
        <v>1E-3</v>
      </c>
      <c r="G98" s="370">
        <v>5.0000000000000001E-4</v>
      </c>
      <c r="H98" s="370">
        <v>0</v>
      </c>
    </row>
    <row r="99" spans="1:8">
      <c r="A99" s="897"/>
      <c r="B99" s="610" t="s">
        <v>2001</v>
      </c>
      <c r="C99" s="428">
        <v>31</v>
      </c>
      <c r="D99" s="428">
        <v>0</v>
      </c>
      <c r="E99" s="370">
        <v>0</v>
      </c>
      <c r="F99" s="370">
        <v>0</v>
      </c>
      <c r="G99" s="370">
        <v>4.0000000000000002E-4</v>
      </c>
      <c r="H99" s="370">
        <v>0</v>
      </c>
    </row>
    <row r="100" spans="1:8">
      <c r="A100" s="897"/>
      <c r="B100" s="610" t="s">
        <v>2000</v>
      </c>
      <c r="C100" s="428">
        <v>2</v>
      </c>
      <c r="D100" s="428">
        <v>0</v>
      </c>
      <c r="E100" s="370">
        <v>0</v>
      </c>
      <c r="F100" s="370">
        <v>1E-3</v>
      </c>
      <c r="G100" s="370">
        <v>1E-3</v>
      </c>
      <c r="H100" s="370">
        <v>0</v>
      </c>
    </row>
    <row r="101" spans="1:8">
      <c r="A101" s="897"/>
      <c r="B101" s="609" t="s">
        <v>1999</v>
      </c>
      <c r="C101" s="428">
        <v>38</v>
      </c>
      <c r="D101" s="428">
        <v>0</v>
      </c>
      <c r="E101" s="370">
        <v>0</v>
      </c>
      <c r="F101" s="370">
        <v>1.5E-3</v>
      </c>
      <c r="G101" s="370">
        <v>2E-3</v>
      </c>
      <c r="H101" s="370">
        <v>0</v>
      </c>
    </row>
    <row r="102" spans="1:8">
      <c r="A102" s="897"/>
      <c r="B102" s="609" t="s">
        <v>1998</v>
      </c>
      <c r="C102" s="428">
        <v>39</v>
      </c>
      <c r="D102" s="428">
        <v>0</v>
      </c>
      <c r="E102" s="370">
        <v>0</v>
      </c>
      <c r="F102" s="370">
        <v>3.0000000000000001E-3</v>
      </c>
      <c r="G102" s="370">
        <v>3.8E-3</v>
      </c>
      <c r="H102" s="370">
        <v>0</v>
      </c>
    </row>
    <row r="103" spans="1:8">
      <c r="A103" s="897"/>
      <c r="B103" s="609" t="s">
        <v>1997</v>
      </c>
      <c r="C103" s="428">
        <v>41</v>
      </c>
      <c r="D103" s="428">
        <v>0</v>
      </c>
      <c r="E103" s="370">
        <v>0</v>
      </c>
      <c r="F103" s="370">
        <v>7.0000000000000001E-3</v>
      </c>
      <c r="G103" s="370">
        <v>7.0000000000000001E-3</v>
      </c>
      <c r="H103" s="370">
        <v>9.4000000000000004E-3</v>
      </c>
    </row>
    <row r="104" spans="1:8">
      <c r="A104" s="897"/>
      <c r="B104" s="609" t="s">
        <v>1996</v>
      </c>
      <c r="C104" s="428">
        <v>101</v>
      </c>
      <c r="D104" s="428">
        <v>1</v>
      </c>
      <c r="E104" s="370">
        <v>9.9000000000000008E-3</v>
      </c>
      <c r="F104" s="370">
        <v>1.5100000000000001E-2</v>
      </c>
      <c r="G104" s="370">
        <v>1.54E-2</v>
      </c>
      <c r="H104" s="370">
        <v>1.41E-2</v>
      </c>
    </row>
    <row r="105" spans="1:8">
      <c r="A105" s="897"/>
      <c r="B105" s="610" t="s">
        <v>1995</v>
      </c>
      <c r="C105" s="428">
        <v>97</v>
      </c>
      <c r="D105" s="428">
        <v>0</v>
      </c>
      <c r="E105" s="370">
        <v>0</v>
      </c>
      <c r="F105" s="370">
        <v>1.4999999999999999E-2</v>
      </c>
      <c r="G105" s="370">
        <v>1.52E-2</v>
      </c>
      <c r="H105" s="370">
        <v>4.4000000000000003E-3</v>
      </c>
    </row>
    <row r="106" spans="1:8">
      <c r="A106" s="897"/>
      <c r="B106" s="610" t="s">
        <v>1994</v>
      </c>
      <c r="C106" s="428">
        <v>4</v>
      </c>
      <c r="D106" s="428">
        <v>1</v>
      </c>
      <c r="E106" s="370">
        <v>0.25</v>
      </c>
      <c r="F106" s="370">
        <v>0.02</v>
      </c>
      <c r="G106" s="370">
        <v>0.02</v>
      </c>
      <c r="H106" s="370">
        <v>5.0799999999999998E-2</v>
      </c>
    </row>
    <row r="107" spans="1:8">
      <c r="A107" s="897"/>
      <c r="B107" s="609" t="s">
        <v>1993</v>
      </c>
      <c r="C107" s="428">
        <v>222</v>
      </c>
      <c r="D107" s="428">
        <v>3</v>
      </c>
      <c r="E107" s="370">
        <v>1.35E-2</v>
      </c>
      <c r="F107" s="370">
        <v>3.9899999999999998E-2</v>
      </c>
      <c r="G107" s="370">
        <v>4.3700000000000003E-2</v>
      </c>
      <c r="H107" s="370">
        <v>1.1900000000000001E-2</v>
      </c>
    </row>
    <row r="108" spans="1:8">
      <c r="A108" s="897"/>
      <c r="B108" s="610" t="s">
        <v>1992</v>
      </c>
      <c r="C108" s="428">
        <v>121</v>
      </c>
      <c r="D108" s="428">
        <v>1</v>
      </c>
      <c r="E108" s="370">
        <v>8.3000000000000001E-3</v>
      </c>
      <c r="F108" s="370">
        <v>0.03</v>
      </c>
      <c r="G108" s="370">
        <v>0.03</v>
      </c>
      <c r="H108" s="370">
        <v>5.5999999999999999E-3</v>
      </c>
    </row>
    <row r="109" spans="1:8">
      <c r="A109" s="897"/>
      <c r="B109" s="610" t="s">
        <v>1010</v>
      </c>
      <c r="C109" s="428">
        <v>101</v>
      </c>
      <c r="D109" s="428">
        <v>2</v>
      </c>
      <c r="E109" s="370">
        <v>1.9800000000000002E-2</v>
      </c>
      <c r="F109" s="370">
        <v>0.06</v>
      </c>
      <c r="G109" s="370">
        <v>0.06</v>
      </c>
      <c r="H109" s="370">
        <v>1.9E-2</v>
      </c>
    </row>
    <row r="110" spans="1:8">
      <c r="A110" s="897"/>
      <c r="B110" s="609" t="s">
        <v>1991</v>
      </c>
      <c r="C110" s="428">
        <v>65</v>
      </c>
      <c r="D110" s="428">
        <v>7</v>
      </c>
      <c r="E110" s="370">
        <v>0.1077</v>
      </c>
      <c r="F110" s="370">
        <v>0.1447</v>
      </c>
      <c r="G110" s="370">
        <v>0.2077</v>
      </c>
      <c r="H110" s="370">
        <v>0.1004</v>
      </c>
    </row>
    <row r="111" spans="1:8">
      <c r="A111" s="897"/>
      <c r="B111" s="610" t="s">
        <v>1012</v>
      </c>
      <c r="C111" s="428">
        <v>44</v>
      </c>
      <c r="D111" s="428">
        <v>3</v>
      </c>
      <c r="E111" s="370">
        <v>6.8199999999999997E-2</v>
      </c>
      <c r="F111" s="370">
        <v>0.12</v>
      </c>
      <c r="G111" s="370">
        <v>0.12</v>
      </c>
      <c r="H111" s="370">
        <v>5.2600000000000001E-2</v>
      </c>
    </row>
    <row r="112" spans="1:8">
      <c r="A112" s="897"/>
      <c r="B112" s="610" t="s">
        <v>1013</v>
      </c>
      <c r="C112" s="428">
        <v>12</v>
      </c>
      <c r="D112" s="428">
        <v>2</v>
      </c>
      <c r="E112" s="370">
        <v>0.16669999999999999</v>
      </c>
      <c r="F112" s="370">
        <v>0.24</v>
      </c>
      <c r="G112" s="370">
        <v>0.24</v>
      </c>
      <c r="H112" s="370">
        <v>0.1343</v>
      </c>
    </row>
    <row r="113" spans="1:8">
      <c r="A113" s="897"/>
      <c r="B113" s="610" t="s">
        <v>1990</v>
      </c>
      <c r="C113" s="428">
        <v>9</v>
      </c>
      <c r="D113" s="428">
        <v>2</v>
      </c>
      <c r="E113" s="370">
        <v>0.22220000000000001</v>
      </c>
      <c r="F113" s="370">
        <v>0.48</v>
      </c>
      <c r="G113" s="370">
        <v>0.59330000000000005</v>
      </c>
      <c r="H113" s="370">
        <v>0.24390000000000001</v>
      </c>
    </row>
    <row r="114" spans="1:8">
      <c r="A114" s="898"/>
      <c r="B114" s="609" t="s">
        <v>1989</v>
      </c>
      <c r="C114" s="428">
        <v>22</v>
      </c>
      <c r="D114" s="428">
        <v>22</v>
      </c>
      <c r="E114" s="370">
        <v>1</v>
      </c>
      <c r="F114" s="370">
        <v>1</v>
      </c>
      <c r="G114" s="370">
        <v>1</v>
      </c>
      <c r="H114" s="370">
        <v>1</v>
      </c>
    </row>
    <row r="117" spans="1:8" ht="32.450000000000003" customHeight="1">
      <c r="A117" s="899" t="s">
        <v>1027</v>
      </c>
      <c r="B117" s="901" t="s">
        <v>985</v>
      </c>
      <c r="C117" s="903" t="s">
        <v>1081</v>
      </c>
      <c r="D117" s="904"/>
      <c r="E117" s="849" t="s">
        <v>1089</v>
      </c>
      <c r="F117" s="849" t="s">
        <v>1090</v>
      </c>
      <c r="G117" s="849" t="s">
        <v>1091</v>
      </c>
      <c r="H117" s="849" t="s">
        <v>1092</v>
      </c>
    </row>
    <row r="118" spans="1:8" ht="60">
      <c r="A118" s="900"/>
      <c r="B118" s="902"/>
      <c r="C118" s="110"/>
      <c r="D118" s="110" t="s">
        <v>1086</v>
      </c>
      <c r="E118" s="851"/>
      <c r="F118" s="851"/>
      <c r="G118" s="851"/>
      <c r="H118" s="851"/>
    </row>
    <row r="119" spans="1:8">
      <c r="A119" s="41" t="s">
        <v>197</v>
      </c>
      <c r="B119" s="41" t="s">
        <v>531</v>
      </c>
      <c r="C119" s="115" t="s">
        <v>198</v>
      </c>
      <c r="D119" s="115" t="s">
        <v>573</v>
      </c>
      <c r="E119" s="115" t="s">
        <v>199</v>
      </c>
      <c r="F119" s="115" t="s">
        <v>574</v>
      </c>
      <c r="G119" s="115" t="s">
        <v>1093</v>
      </c>
      <c r="H119" s="115" t="s">
        <v>576</v>
      </c>
    </row>
    <row r="120" spans="1:8">
      <c r="A120" s="896"/>
      <c r="B120" s="609" t="s">
        <v>1988</v>
      </c>
      <c r="C120" s="428">
        <v>6</v>
      </c>
      <c r="D120" s="428">
        <v>0</v>
      </c>
      <c r="E120" s="370">
        <v>0</v>
      </c>
      <c r="F120" s="370">
        <v>1E-3</v>
      </c>
      <c r="G120" s="370">
        <v>6.9999999999999999E-4</v>
      </c>
      <c r="H120" s="370">
        <v>0</v>
      </c>
    </row>
    <row r="121" spans="1:8">
      <c r="A121" s="897"/>
      <c r="B121" s="610" t="s">
        <v>2001</v>
      </c>
      <c r="C121" s="428">
        <v>4</v>
      </c>
      <c r="D121" s="428">
        <v>0</v>
      </c>
      <c r="E121" s="370">
        <v>0</v>
      </c>
      <c r="F121" s="370">
        <v>0</v>
      </c>
      <c r="G121" s="370">
        <v>5.0000000000000001E-4</v>
      </c>
      <c r="H121" s="370">
        <v>0</v>
      </c>
    </row>
    <row r="122" spans="1:8">
      <c r="A122" s="897"/>
      <c r="B122" s="610" t="s">
        <v>2000</v>
      </c>
      <c r="C122" s="428">
        <v>2</v>
      </c>
      <c r="D122" s="428">
        <v>0</v>
      </c>
      <c r="E122" s="370">
        <v>0</v>
      </c>
      <c r="F122" s="370">
        <v>1E-3</v>
      </c>
      <c r="G122" s="370">
        <v>1E-3</v>
      </c>
      <c r="H122" s="370">
        <v>0</v>
      </c>
    </row>
    <row r="123" spans="1:8">
      <c r="A123" s="897"/>
      <c r="B123" s="609" t="s">
        <v>1999</v>
      </c>
      <c r="C123" s="428">
        <v>43</v>
      </c>
      <c r="D123" s="428">
        <v>0</v>
      </c>
      <c r="E123" s="370">
        <v>0</v>
      </c>
      <c r="F123" s="370">
        <v>1.5E-3</v>
      </c>
      <c r="G123" s="370">
        <v>2.0999999999999999E-3</v>
      </c>
      <c r="H123" s="370">
        <v>0</v>
      </c>
    </row>
    <row r="124" spans="1:8">
      <c r="A124" s="897"/>
      <c r="B124" s="609" t="s">
        <v>1998</v>
      </c>
      <c r="C124" s="428">
        <v>28</v>
      </c>
      <c r="D124" s="428">
        <v>0</v>
      </c>
      <c r="E124" s="370">
        <v>0</v>
      </c>
      <c r="F124" s="370">
        <v>3.0000000000000001E-3</v>
      </c>
      <c r="G124" s="370">
        <v>4.0000000000000001E-3</v>
      </c>
      <c r="H124" s="370">
        <v>0</v>
      </c>
    </row>
    <row r="125" spans="1:8">
      <c r="A125" s="897"/>
      <c r="B125" s="609" t="s">
        <v>1997</v>
      </c>
      <c r="C125" s="428">
        <v>29</v>
      </c>
      <c r="D125" s="428">
        <v>0</v>
      </c>
      <c r="E125" s="370">
        <v>0</v>
      </c>
      <c r="F125" s="370">
        <v>7.0000000000000001E-3</v>
      </c>
      <c r="G125" s="370">
        <v>7.0000000000000001E-3</v>
      </c>
      <c r="H125" s="370">
        <v>0</v>
      </c>
    </row>
    <row r="126" spans="1:8">
      <c r="A126" s="897"/>
      <c r="B126" s="609" t="s">
        <v>1996</v>
      </c>
      <c r="C126" s="428">
        <v>57</v>
      </c>
      <c r="D126" s="428">
        <v>0</v>
      </c>
      <c r="E126" s="370">
        <v>0</v>
      </c>
      <c r="F126" s="370">
        <v>1.52E-2</v>
      </c>
      <c r="G126" s="370">
        <v>1.54E-2</v>
      </c>
      <c r="H126" s="370">
        <v>1.5100000000000001E-2</v>
      </c>
    </row>
    <row r="127" spans="1:8">
      <c r="A127" s="897"/>
      <c r="B127" s="610" t="s">
        <v>1995</v>
      </c>
      <c r="C127" s="428">
        <v>56</v>
      </c>
      <c r="D127" s="428">
        <v>0</v>
      </c>
      <c r="E127" s="370">
        <v>0</v>
      </c>
      <c r="F127" s="370">
        <v>1.4999999999999999E-2</v>
      </c>
      <c r="G127" s="370">
        <v>1.5299999999999999E-2</v>
      </c>
      <c r="H127" s="370">
        <v>7.1000000000000004E-3</v>
      </c>
    </row>
    <row r="128" spans="1:8">
      <c r="A128" s="897"/>
      <c r="B128" s="610" t="s">
        <v>1994</v>
      </c>
      <c r="C128" s="428">
        <v>1</v>
      </c>
      <c r="D128" s="428">
        <v>0</v>
      </c>
      <c r="E128" s="370">
        <v>0</v>
      </c>
      <c r="F128" s="370">
        <v>0.02</v>
      </c>
      <c r="G128" s="370">
        <v>0.02</v>
      </c>
      <c r="H128" s="370">
        <v>3.4500000000000003E-2</v>
      </c>
    </row>
    <row r="129" spans="1:8">
      <c r="A129" s="897"/>
      <c r="B129" s="609" t="s">
        <v>1993</v>
      </c>
      <c r="C129" s="428">
        <v>54</v>
      </c>
      <c r="D129" s="428">
        <v>1</v>
      </c>
      <c r="E129" s="370">
        <v>1.8499999999999999E-2</v>
      </c>
      <c r="F129" s="370">
        <v>3.8899999999999997E-2</v>
      </c>
      <c r="G129" s="370">
        <v>4.5600000000000002E-2</v>
      </c>
      <c r="H129" s="370">
        <v>6.4999999999999997E-3</v>
      </c>
    </row>
    <row r="130" spans="1:8">
      <c r="A130" s="897"/>
      <c r="B130" s="610" t="s">
        <v>1992</v>
      </c>
      <c r="C130" s="428">
        <v>26</v>
      </c>
      <c r="D130" s="428">
        <v>0</v>
      </c>
      <c r="E130" s="370">
        <v>0</v>
      </c>
      <c r="F130" s="370">
        <v>0.03</v>
      </c>
      <c r="G130" s="370">
        <v>0.03</v>
      </c>
      <c r="H130" s="370">
        <v>0</v>
      </c>
    </row>
    <row r="131" spans="1:8">
      <c r="A131" s="897"/>
      <c r="B131" s="610" t="s">
        <v>1010</v>
      </c>
      <c r="C131" s="428">
        <v>28</v>
      </c>
      <c r="D131" s="428">
        <v>1</v>
      </c>
      <c r="E131" s="370">
        <v>3.5700000000000003E-2</v>
      </c>
      <c r="F131" s="370">
        <v>0.06</v>
      </c>
      <c r="G131" s="370">
        <v>6.0199999999999997E-2</v>
      </c>
      <c r="H131" s="370">
        <v>1.35E-2</v>
      </c>
    </row>
    <row r="132" spans="1:8">
      <c r="A132" s="897"/>
      <c r="B132" s="609" t="s">
        <v>1991</v>
      </c>
      <c r="C132" s="428">
        <v>15</v>
      </c>
      <c r="D132" s="428">
        <v>1</v>
      </c>
      <c r="E132" s="370">
        <v>6.6699999999999995E-2</v>
      </c>
      <c r="F132" s="370">
        <v>0.12720000000000001</v>
      </c>
      <c r="G132" s="370">
        <v>0.29870000000000002</v>
      </c>
      <c r="H132" s="370">
        <v>2.0799999999999999E-2</v>
      </c>
    </row>
    <row r="133" spans="1:8">
      <c r="A133" s="897"/>
      <c r="B133" s="610" t="s">
        <v>1012</v>
      </c>
      <c r="C133" s="428">
        <v>11</v>
      </c>
      <c r="D133" s="428">
        <v>1</v>
      </c>
      <c r="E133" s="370">
        <v>9.0899999999999995E-2</v>
      </c>
      <c r="F133" s="370">
        <v>0.1171</v>
      </c>
      <c r="G133" s="370">
        <v>0.11550000000000001</v>
      </c>
      <c r="H133" s="370">
        <v>2.7E-2</v>
      </c>
    </row>
    <row r="134" spans="1:8">
      <c r="A134" s="897"/>
      <c r="B134" s="610" t="s">
        <v>1013</v>
      </c>
      <c r="C134" s="428">
        <v>1</v>
      </c>
      <c r="D134" s="428">
        <v>0</v>
      </c>
      <c r="E134" s="370">
        <v>0</v>
      </c>
      <c r="F134" s="370">
        <v>0.24</v>
      </c>
      <c r="G134" s="370">
        <v>0.24</v>
      </c>
      <c r="H134" s="370">
        <v>0</v>
      </c>
    </row>
    <row r="135" spans="1:8">
      <c r="A135" s="897"/>
      <c r="B135" s="610" t="s">
        <v>1990</v>
      </c>
      <c r="C135" s="428">
        <v>3</v>
      </c>
      <c r="D135" s="428">
        <v>0</v>
      </c>
      <c r="E135" s="370">
        <v>0</v>
      </c>
      <c r="F135" s="370">
        <v>0.48</v>
      </c>
      <c r="G135" s="370">
        <v>0.99</v>
      </c>
      <c r="H135" s="370">
        <v>0</v>
      </c>
    </row>
    <row r="136" spans="1:8">
      <c r="A136" s="898"/>
      <c r="B136" s="609" t="s">
        <v>1989</v>
      </c>
      <c r="C136" s="428">
        <v>2</v>
      </c>
      <c r="D136" s="428">
        <v>2</v>
      </c>
      <c r="E136" s="370">
        <v>1</v>
      </c>
      <c r="F136" s="370">
        <v>1</v>
      </c>
      <c r="G136" s="370">
        <v>1</v>
      </c>
      <c r="H136" s="370">
        <v>1</v>
      </c>
    </row>
    <row r="138" spans="1:8" ht="42" customHeight="1">
      <c r="A138" s="867" t="s">
        <v>2005</v>
      </c>
      <c r="B138" s="867"/>
      <c r="C138" s="867"/>
      <c r="D138" s="867"/>
      <c r="E138" s="867"/>
      <c r="F138" s="867"/>
      <c r="G138" s="867"/>
      <c r="H138" s="867"/>
    </row>
    <row r="140" spans="1:8" ht="66" customHeight="1">
      <c r="A140" s="867" t="s">
        <v>2006</v>
      </c>
      <c r="B140" s="867"/>
      <c r="C140" s="867"/>
      <c r="D140" s="867"/>
      <c r="E140" s="867"/>
      <c r="F140" s="867"/>
      <c r="G140" s="867"/>
      <c r="H140" s="867"/>
    </row>
    <row r="143" spans="1:8" ht="16.5" customHeight="1">
      <c r="A143" s="508"/>
      <c r="B143" s="280"/>
      <c r="C143" s="280"/>
      <c r="D143" s="280"/>
      <c r="E143" s="280"/>
      <c r="F143" s="280"/>
      <c r="G143" s="280"/>
      <c r="H143" s="280"/>
    </row>
  </sheetData>
  <mergeCells count="51">
    <mergeCell ref="A140:H140"/>
    <mergeCell ref="A1:G1"/>
    <mergeCell ref="A6:A7"/>
    <mergeCell ref="B6:B7"/>
    <mergeCell ref="C6:D6"/>
    <mergeCell ref="E6:E7"/>
    <mergeCell ref="F6:F7"/>
    <mergeCell ref="G6:G7"/>
    <mergeCell ref="H6:H7"/>
    <mergeCell ref="A9:A25"/>
    <mergeCell ref="A28:A29"/>
    <mergeCell ref="B28:B29"/>
    <mergeCell ref="C28:D28"/>
    <mergeCell ref="E28:E29"/>
    <mergeCell ref="F28:F29"/>
    <mergeCell ref="G28:G29"/>
    <mergeCell ref="H28:H29"/>
    <mergeCell ref="A31:A47"/>
    <mergeCell ref="A50:A51"/>
    <mergeCell ref="B50:B51"/>
    <mergeCell ref="C50:D50"/>
    <mergeCell ref="E50:E51"/>
    <mergeCell ref="G50:G51"/>
    <mergeCell ref="H50:H51"/>
    <mergeCell ref="A120:A136"/>
    <mergeCell ref="F72:F73"/>
    <mergeCell ref="G72:G73"/>
    <mergeCell ref="H72:H73"/>
    <mergeCell ref="F50:F51"/>
    <mergeCell ref="A75:A91"/>
    <mergeCell ref="A53:A69"/>
    <mergeCell ref="A72:A73"/>
    <mergeCell ref="B72:B73"/>
    <mergeCell ref="C72:D72"/>
    <mergeCell ref="E72:E73"/>
    <mergeCell ref="A138:H138"/>
    <mergeCell ref="G95:G96"/>
    <mergeCell ref="H95:H96"/>
    <mergeCell ref="A98:A114"/>
    <mergeCell ref="A117:A118"/>
    <mergeCell ref="B117:B118"/>
    <mergeCell ref="C117:D117"/>
    <mergeCell ref="E117:E118"/>
    <mergeCell ref="F117:F118"/>
    <mergeCell ref="G117:G118"/>
    <mergeCell ref="H117:H118"/>
    <mergeCell ref="F95:F96"/>
    <mergeCell ref="A95:A96"/>
    <mergeCell ref="B95:B96"/>
    <mergeCell ref="C95:D95"/>
    <mergeCell ref="E95:E96"/>
  </mergeCells>
  <pageMargins left="0.7" right="0.7" top="0.75" bottom="0.75" header="0.3" footer="0.3"/>
  <pageSetup paperSize="9" scale="81" orientation="landscape" r:id="rId1"/>
  <rowBreaks count="5" manualBreakCount="5">
    <brk id="27" max="16383" man="1"/>
    <brk id="48" max="16383" man="1"/>
    <brk id="70" max="16383" man="1"/>
    <brk id="92" max="16383" man="1"/>
    <brk id="115" max="16383"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25AA5-F6E4-4B40-8431-38D3E2318A5A}">
  <dimension ref="A1:C6"/>
  <sheetViews>
    <sheetView zoomScaleNormal="100" workbookViewId="0">
      <selection activeCell="B15" sqref="B15"/>
    </sheetView>
  </sheetViews>
  <sheetFormatPr defaultColWidth="7.625" defaultRowHeight="18" customHeight="1"/>
  <cols>
    <col min="1" max="1" width="10.75" style="90" customWidth="1"/>
    <col min="2" max="2" width="133.5" customWidth="1"/>
  </cols>
  <sheetData>
    <row r="1" spans="1:3" s="101" customFormat="1" ht="15">
      <c r="A1" s="283">
        <v>3</v>
      </c>
      <c r="B1" s="13" t="s">
        <v>52</v>
      </c>
      <c r="C1" s="281"/>
    </row>
    <row r="2" spans="1:3" s="101" customFormat="1" ht="15">
      <c r="A2" s="434" t="s">
        <v>105</v>
      </c>
      <c r="B2" s="127" t="s">
        <v>106</v>
      </c>
    </row>
    <row r="3" spans="1:3" s="1" customFormat="1" ht="14.25">
      <c r="A3" s="6" t="s">
        <v>107</v>
      </c>
      <c r="B3" s="7" t="s">
        <v>108</v>
      </c>
    </row>
    <row r="6" spans="1:3" ht="14.25">
      <c r="B6" s="28"/>
    </row>
  </sheetData>
  <hyperlinks>
    <hyperlink ref="B3" location="'Table 3.6.1'!A1" display="Template EU CR10 –  Specialised lending and equity exposures under the simple risk weighted approach" xr:uid="{8811E478-78D7-480B-92D0-620395D7A08A}"/>
    <hyperlink ref="A3" location="'Table 3.6.1'!A1" display="Table 3.6.1" xr:uid="{3A690940-9069-4E9E-BDD8-0FE70DDC7944}"/>
  </hyperlinks>
  <pageMargins left="0.7" right="0.7" top="0.75" bottom="0.75" header="0.3" footer="0.3"/>
  <pageSetup paperSize="9" scale="82" orientation="landscape" r:id="rId1"/>
  <ignoredErrors>
    <ignoredError sqref="A2" numberStoredAsText="1"/>
  </ignoredErrors>
  <drawing r:id="rId2"/>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BF634-06AB-425A-AFB7-E4973985873C}">
  <dimension ref="A1:Q71"/>
  <sheetViews>
    <sheetView topLeftCell="K2" zoomScaleNormal="100" workbookViewId="0">
      <selection activeCell="X20" sqref="X20"/>
    </sheetView>
  </sheetViews>
  <sheetFormatPr defaultColWidth="8.125" defaultRowHeight="14.25"/>
  <cols>
    <col min="1" max="1" width="12.75" hidden="1" customWidth="1"/>
    <col min="2" max="2" width="25.125" hidden="1" customWidth="1"/>
    <col min="3" max="4" width="14.5" hidden="1" customWidth="1"/>
    <col min="5" max="5" width="14.5" style="427" hidden="1" customWidth="1"/>
    <col min="6" max="8" width="14.5" hidden="1" customWidth="1"/>
    <col min="9" max="10" width="0" hidden="1" customWidth="1"/>
    <col min="11" max="11" width="30" customWidth="1"/>
    <col min="12" max="12" width="11.375" customWidth="1"/>
    <col min="13" max="13" width="14.875" customWidth="1"/>
    <col min="15" max="15" width="13.125" customWidth="1"/>
    <col min="16" max="16" width="15.5" customWidth="1"/>
    <col min="17" max="17" width="10.125" customWidth="1"/>
    <col min="21" max="21" width="12" customWidth="1"/>
  </cols>
  <sheetData>
    <row r="1" spans="1:17" ht="20.25">
      <c r="A1" s="29"/>
      <c r="B1" s="150"/>
      <c r="C1" s="150"/>
      <c r="D1" s="150"/>
      <c r="E1" s="368"/>
      <c r="F1" s="150"/>
      <c r="K1" s="26" t="s">
        <v>1094</v>
      </c>
      <c r="L1" s="29"/>
    </row>
    <row r="2" spans="1:17" ht="15">
      <c r="A2" s="29" t="s">
        <v>1094</v>
      </c>
      <c r="B2" s="150"/>
      <c r="C2" s="150"/>
      <c r="D2" s="150"/>
      <c r="E2" s="368"/>
      <c r="F2" s="150"/>
      <c r="K2" s="29" t="s">
        <v>200</v>
      </c>
      <c r="L2" s="29"/>
    </row>
    <row r="3" spans="1:17" ht="15">
      <c r="K3" s="29" t="s">
        <v>196</v>
      </c>
      <c r="L3" s="29"/>
    </row>
    <row r="4" spans="1:17" ht="15">
      <c r="K4" s="29"/>
      <c r="L4" s="29"/>
    </row>
    <row r="5" spans="1:17" ht="15">
      <c r="A5" s="29" t="s">
        <v>1095</v>
      </c>
      <c r="K5" s="29" t="s">
        <v>1096</v>
      </c>
    </row>
    <row r="6" spans="1:17">
      <c r="A6" s="909" t="s">
        <v>1097</v>
      </c>
      <c r="B6" s="909"/>
      <c r="C6" s="909"/>
      <c r="D6" s="909"/>
      <c r="E6" s="909"/>
      <c r="F6" s="909"/>
      <c r="G6" s="909"/>
      <c r="H6" s="909"/>
      <c r="K6" s="803" t="s">
        <v>1098</v>
      </c>
      <c r="L6" s="803"/>
      <c r="M6" s="803"/>
      <c r="N6" s="803"/>
      <c r="O6" s="803"/>
      <c r="P6" s="803"/>
      <c r="Q6" s="803"/>
    </row>
    <row r="7" spans="1:17" ht="60">
      <c r="A7" s="912" t="s">
        <v>1099</v>
      </c>
      <c r="B7" s="912" t="s">
        <v>1100</v>
      </c>
      <c r="C7" s="173" t="s">
        <v>1101</v>
      </c>
      <c r="D7" s="173" t="s">
        <v>1102</v>
      </c>
      <c r="E7" s="435" t="s">
        <v>977</v>
      </c>
      <c r="F7" s="435" t="s">
        <v>566</v>
      </c>
      <c r="G7" s="435" t="s">
        <v>1071</v>
      </c>
      <c r="H7" s="435" t="s">
        <v>996</v>
      </c>
      <c r="K7" s="914" t="s">
        <v>1103</v>
      </c>
      <c r="L7" s="110" t="s">
        <v>1101</v>
      </c>
      <c r="M7" s="110" t="s">
        <v>1102</v>
      </c>
      <c r="N7" s="376" t="s">
        <v>977</v>
      </c>
      <c r="O7" s="376" t="s">
        <v>566</v>
      </c>
      <c r="P7" s="376" t="s">
        <v>1071</v>
      </c>
      <c r="Q7" s="376" t="s">
        <v>996</v>
      </c>
    </row>
    <row r="8" spans="1:17">
      <c r="A8" s="913"/>
      <c r="B8" s="913"/>
      <c r="C8" s="202" t="s">
        <v>197</v>
      </c>
      <c r="D8" s="202" t="s">
        <v>531</v>
      </c>
      <c r="E8" s="202" t="s">
        <v>198</v>
      </c>
      <c r="F8" s="202" t="s">
        <v>573</v>
      </c>
      <c r="G8" s="202" t="s">
        <v>199</v>
      </c>
      <c r="H8" s="202" t="s">
        <v>574</v>
      </c>
      <c r="K8" s="915"/>
      <c r="L8" s="436" t="s">
        <v>197</v>
      </c>
      <c r="M8" s="436" t="s">
        <v>531</v>
      </c>
      <c r="N8" s="436" t="s">
        <v>198</v>
      </c>
      <c r="O8" s="436" t="s">
        <v>573</v>
      </c>
      <c r="P8" s="436" t="s">
        <v>199</v>
      </c>
      <c r="Q8" s="436" t="s">
        <v>574</v>
      </c>
    </row>
    <row r="9" spans="1:17">
      <c r="A9" s="908" t="s">
        <v>1104</v>
      </c>
      <c r="B9" s="176" t="s">
        <v>1105</v>
      </c>
      <c r="C9" s="202"/>
      <c r="D9" s="202"/>
      <c r="E9" s="437"/>
      <c r="F9" s="202"/>
      <c r="G9" s="202"/>
      <c r="H9" s="202"/>
      <c r="K9" s="438" t="s">
        <v>1106</v>
      </c>
      <c r="L9" s="177">
        <v>3.3599999999999998E-2</v>
      </c>
      <c r="M9" s="177">
        <v>0</v>
      </c>
      <c r="N9" s="439">
        <v>1.9</v>
      </c>
      <c r="O9" s="177">
        <v>3.3599999999999998E-2</v>
      </c>
      <c r="P9" s="177">
        <v>6.3799999999999996E-2</v>
      </c>
      <c r="Q9" s="177">
        <v>2.9999999999999997E-4</v>
      </c>
    </row>
    <row r="10" spans="1:17" ht="28.5">
      <c r="A10" s="908"/>
      <c r="B10" s="176" t="s">
        <v>1107</v>
      </c>
      <c r="C10" s="202"/>
      <c r="D10" s="202"/>
      <c r="E10" s="437"/>
      <c r="F10" s="202"/>
      <c r="G10" s="202"/>
      <c r="H10" s="202"/>
      <c r="K10" s="438" t="s">
        <v>1108</v>
      </c>
      <c r="L10" s="177">
        <v>0</v>
      </c>
      <c r="M10" s="177">
        <v>0</v>
      </c>
      <c r="N10" s="439">
        <v>2.9</v>
      </c>
      <c r="O10" s="177">
        <v>0</v>
      </c>
      <c r="P10" s="177">
        <v>0</v>
      </c>
      <c r="Q10" s="177">
        <v>0</v>
      </c>
    </row>
    <row r="11" spans="1:17">
      <c r="A11" s="908" t="s">
        <v>1109</v>
      </c>
      <c r="B11" s="176" t="s">
        <v>1105</v>
      </c>
      <c r="C11" s="202"/>
      <c r="D11" s="202"/>
      <c r="E11" s="437"/>
      <c r="F11" s="202"/>
      <c r="G11" s="202"/>
      <c r="H11" s="202"/>
      <c r="K11" s="438" t="s">
        <v>1110</v>
      </c>
      <c r="L11" s="177">
        <v>87.620800000000003</v>
      </c>
      <c r="M11" s="177">
        <v>0</v>
      </c>
      <c r="N11" s="439">
        <v>3.7</v>
      </c>
      <c r="O11" s="177">
        <v>87.620800000000003</v>
      </c>
      <c r="P11" s="177">
        <v>324.19690000000003</v>
      </c>
      <c r="Q11" s="177">
        <v>2.1029</v>
      </c>
    </row>
    <row r="12" spans="1:17" ht="28.5">
      <c r="A12" s="908"/>
      <c r="B12" s="176" t="s">
        <v>1107</v>
      </c>
      <c r="C12" s="202"/>
      <c r="D12" s="202"/>
      <c r="E12" s="437"/>
      <c r="F12" s="202"/>
      <c r="G12" s="202"/>
      <c r="H12" s="202"/>
      <c r="K12" s="438" t="s">
        <v>565</v>
      </c>
      <c r="L12" s="177">
        <v>87.654300000000006</v>
      </c>
      <c r="M12" s="177">
        <v>0</v>
      </c>
      <c r="N12" s="436"/>
      <c r="O12" s="177">
        <v>87.654300000000006</v>
      </c>
      <c r="P12" s="177">
        <v>324.26069999999999</v>
      </c>
      <c r="Q12" s="177">
        <v>2.1032000000000002</v>
      </c>
    </row>
    <row r="13" spans="1:17">
      <c r="A13" s="908" t="s">
        <v>1111</v>
      </c>
      <c r="B13" s="176" t="s">
        <v>1105</v>
      </c>
      <c r="C13" s="202"/>
      <c r="D13" s="202"/>
      <c r="E13" s="437"/>
      <c r="F13" s="202"/>
      <c r="G13" s="202"/>
      <c r="H13" s="202"/>
    </row>
    <row r="14" spans="1:17" ht="67.5" customHeight="1">
      <c r="A14" s="908"/>
      <c r="B14" s="176" t="s">
        <v>1107</v>
      </c>
      <c r="C14" s="202"/>
      <c r="D14" s="202"/>
      <c r="E14" s="437"/>
      <c r="F14" s="202"/>
      <c r="G14" s="202"/>
      <c r="H14" s="202"/>
      <c r="K14" s="746" t="s">
        <v>1112</v>
      </c>
      <c r="L14" s="746"/>
      <c r="M14" s="746"/>
      <c r="N14" s="746"/>
      <c r="O14" s="746"/>
      <c r="P14" s="746"/>
      <c r="Q14" s="746"/>
    </row>
    <row r="15" spans="1:17">
      <c r="A15" s="908" t="s">
        <v>1113</v>
      </c>
      <c r="B15" s="176" t="s">
        <v>1105</v>
      </c>
      <c r="C15" s="202"/>
      <c r="D15" s="202"/>
      <c r="E15" s="437"/>
      <c r="F15" s="202"/>
      <c r="G15" s="202"/>
      <c r="H15" s="202"/>
    </row>
    <row r="16" spans="1:17" ht="28.5">
      <c r="A16" s="908"/>
      <c r="B16" s="176" t="s">
        <v>1107</v>
      </c>
      <c r="C16" s="202"/>
      <c r="D16" s="202"/>
      <c r="E16" s="437"/>
      <c r="F16" s="202"/>
      <c r="G16" s="202"/>
      <c r="H16" s="202"/>
    </row>
    <row r="17" spans="1:8">
      <c r="A17" s="908" t="s">
        <v>1114</v>
      </c>
      <c r="B17" s="176" t="s">
        <v>1105</v>
      </c>
      <c r="C17" s="202"/>
      <c r="D17" s="202"/>
      <c r="E17" s="202"/>
      <c r="F17" s="202"/>
      <c r="G17" s="202"/>
      <c r="H17" s="202"/>
    </row>
    <row r="18" spans="1:8" ht="28.5">
      <c r="A18" s="908"/>
      <c r="B18" s="176" t="s">
        <v>1107</v>
      </c>
      <c r="C18" s="202"/>
      <c r="D18" s="202"/>
      <c r="E18" s="202"/>
      <c r="F18" s="202"/>
      <c r="G18" s="202"/>
      <c r="H18" s="202"/>
    </row>
    <row r="19" spans="1:8">
      <c r="A19" s="908" t="s">
        <v>565</v>
      </c>
      <c r="B19" s="176" t="s">
        <v>1105</v>
      </c>
      <c r="C19" s="202"/>
      <c r="D19" s="202"/>
      <c r="E19" s="176"/>
      <c r="F19" s="202"/>
      <c r="G19" s="202"/>
      <c r="H19" s="202"/>
    </row>
    <row r="20" spans="1:8" ht="28.5">
      <c r="A20" s="908"/>
      <c r="B20" s="176" t="s">
        <v>1107</v>
      </c>
      <c r="C20" s="202"/>
      <c r="D20" s="202"/>
      <c r="E20" s="176"/>
      <c r="F20" s="202"/>
      <c r="G20" s="202"/>
      <c r="H20" s="202"/>
    </row>
    <row r="22" spans="1:8" ht="15">
      <c r="A22" s="29" t="s">
        <v>1115</v>
      </c>
    </row>
    <row r="23" spans="1:8">
      <c r="A23" s="909" t="s">
        <v>1116</v>
      </c>
      <c r="B23" s="909"/>
      <c r="C23" s="909"/>
      <c r="D23" s="909"/>
      <c r="E23" s="909"/>
      <c r="F23" s="909"/>
      <c r="G23" s="909"/>
      <c r="H23" s="909"/>
    </row>
    <row r="24" spans="1:8" ht="45">
      <c r="A24" s="912" t="s">
        <v>1099</v>
      </c>
      <c r="B24" s="912" t="s">
        <v>1100</v>
      </c>
      <c r="C24" s="173" t="s">
        <v>1101</v>
      </c>
      <c r="D24" s="173" t="s">
        <v>1102</v>
      </c>
      <c r="E24" s="435" t="s">
        <v>977</v>
      </c>
      <c r="F24" s="435" t="s">
        <v>566</v>
      </c>
      <c r="G24" s="435" t="s">
        <v>1071</v>
      </c>
      <c r="H24" s="435" t="s">
        <v>996</v>
      </c>
    </row>
    <row r="25" spans="1:8">
      <c r="A25" s="913"/>
      <c r="B25" s="913"/>
      <c r="C25" s="202" t="s">
        <v>197</v>
      </c>
      <c r="D25" s="202" t="s">
        <v>531</v>
      </c>
      <c r="E25" s="202" t="s">
        <v>198</v>
      </c>
      <c r="F25" s="202" t="s">
        <v>573</v>
      </c>
      <c r="G25" s="202" t="s">
        <v>199</v>
      </c>
      <c r="H25" s="202" t="s">
        <v>574</v>
      </c>
    </row>
    <row r="26" spans="1:8">
      <c r="A26" s="908" t="s">
        <v>1104</v>
      </c>
      <c r="B26" s="438" t="s">
        <v>1105</v>
      </c>
      <c r="C26" s="202"/>
      <c r="D26" s="202"/>
      <c r="E26" s="437"/>
      <c r="F26" s="202"/>
      <c r="G26" s="202"/>
      <c r="H26" s="202"/>
    </row>
    <row r="27" spans="1:8" ht="28.5">
      <c r="A27" s="908"/>
      <c r="B27" s="438" t="s">
        <v>1107</v>
      </c>
      <c r="C27" s="202"/>
      <c r="D27" s="202"/>
      <c r="E27" s="437"/>
      <c r="F27" s="202"/>
      <c r="G27" s="202"/>
      <c r="H27" s="202"/>
    </row>
    <row r="28" spans="1:8">
      <c r="A28" s="908" t="s">
        <v>1109</v>
      </c>
      <c r="B28" s="438" t="s">
        <v>1105</v>
      </c>
      <c r="C28" s="202"/>
      <c r="D28" s="202"/>
      <c r="E28" s="437"/>
      <c r="F28" s="202"/>
      <c r="G28" s="202"/>
      <c r="H28" s="202"/>
    </row>
    <row r="29" spans="1:8" ht="28.5">
      <c r="A29" s="908"/>
      <c r="B29" s="438" t="s">
        <v>1107</v>
      </c>
      <c r="C29" s="202"/>
      <c r="D29" s="202"/>
      <c r="E29" s="437"/>
      <c r="F29" s="202"/>
      <c r="G29" s="202"/>
      <c r="H29" s="202"/>
    </row>
    <row r="30" spans="1:8">
      <c r="A30" s="908" t="s">
        <v>1111</v>
      </c>
      <c r="B30" s="438" t="s">
        <v>1105</v>
      </c>
      <c r="C30" s="202"/>
      <c r="D30" s="202"/>
      <c r="E30" s="437"/>
      <c r="F30" s="202"/>
      <c r="G30" s="202"/>
      <c r="H30" s="202"/>
    </row>
    <row r="31" spans="1:8" ht="28.5">
      <c r="A31" s="908"/>
      <c r="B31" s="438" t="s">
        <v>1107</v>
      </c>
      <c r="C31" s="202"/>
      <c r="D31" s="202"/>
      <c r="E31" s="437"/>
      <c r="F31" s="202"/>
      <c r="G31" s="202"/>
      <c r="H31" s="202"/>
    </row>
    <row r="32" spans="1:8">
      <c r="A32" s="908" t="s">
        <v>1113</v>
      </c>
      <c r="B32" s="438" t="s">
        <v>1105</v>
      </c>
      <c r="C32" s="202"/>
      <c r="D32" s="202"/>
      <c r="E32" s="437"/>
      <c r="F32" s="202"/>
      <c r="G32" s="202"/>
      <c r="H32" s="202"/>
    </row>
    <row r="33" spans="1:8" ht="28.5">
      <c r="A33" s="908"/>
      <c r="B33" s="438" t="s">
        <v>1107</v>
      </c>
      <c r="C33" s="202"/>
      <c r="D33" s="202"/>
      <c r="E33" s="437"/>
      <c r="F33" s="202"/>
      <c r="G33" s="202"/>
      <c r="H33" s="202"/>
    </row>
    <row r="34" spans="1:8">
      <c r="A34" s="908" t="s">
        <v>1114</v>
      </c>
      <c r="B34" s="438" t="s">
        <v>1105</v>
      </c>
      <c r="C34" s="202"/>
      <c r="D34" s="202"/>
      <c r="E34" s="202"/>
      <c r="F34" s="202"/>
      <c r="G34" s="202"/>
      <c r="H34" s="202"/>
    </row>
    <row r="35" spans="1:8" ht="28.5">
      <c r="A35" s="908"/>
      <c r="B35" s="438" t="s">
        <v>1107</v>
      </c>
      <c r="C35" s="202"/>
      <c r="D35" s="202"/>
      <c r="E35" s="202"/>
      <c r="F35" s="202"/>
      <c r="G35" s="202"/>
      <c r="H35" s="202"/>
    </row>
    <row r="36" spans="1:8">
      <c r="A36" s="908" t="s">
        <v>565</v>
      </c>
      <c r="B36" s="438" t="s">
        <v>1105</v>
      </c>
      <c r="C36" s="202"/>
      <c r="D36" s="202"/>
      <c r="E36" s="176"/>
      <c r="F36" s="202"/>
      <c r="G36" s="202"/>
      <c r="H36" s="202"/>
    </row>
    <row r="37" spans="1:8" ht="28.5">
      <c r="A37" s="908"/>
      <c r="B37" s="438" t="s">
        <v>1107</v>
      </c>
      <c r="C37" s="202"/>
      <c r="D37" s="202"/>
      <c r="E37" s="176"/>
      <c r="F37" s="202"/>
      <c r="G37" s="202"/>
      <c r="H37" s="202"/>
    </row>
    <row r="39" spans="1:8" ht="15">
      <c r="A39" s="29" t="s">
        <v>1117</v>
      </c>
    </row>
    <row r="40" spans="1:8">
      <c r="A40" s="909" t="s">
        <v>1118</v>
      </c>
      <c r="B40" s="909"/>
      <c r="C40" s="909"/>
      <c r="D40" s="909"/>
      <c r="E40" s="909"/>
      <c r="F40" s="909"/>
      <c r="G40" s="909"/>
      <c r="H40" s="909"/>
    </row>
    <row r="41" spans="1:8" ht="45">
      <c r="A41" s="910" t="s">
        <v>1099</v>
      </c>
      <c r="B41" s="910" t="s">
        <v>1100</v>
      </c>
      <c r="C41" s="440" t="s">
        <v>1101</v>
      </c>
      <c r="D41" s="440" t="s">
        <v>1102</v>
      </c>
      <c r="E41" s="435" t="s">
        <v>977</v>
      </c>
      <c r="F41" s="441" t="s">
        <v>566</v>
      </c>
      <c r="G41" s="441" t="s">
        <v>1071</v>
      </c>
      <c r="H41" s="441" t="s">
        <v>996</v>
      </c>
    </row>
    <row r="42" spans="1:8">
      <c r="A42" s="911"/>
      <c r="B42" s="911"/>
      <c r="C42" s="442" t="s">
        <v>197</v>
      </c>
      <c r="D42" s="442" t="s">
        <v>531</v>
      </c>
      <c r="E42" s="202" t="s">
        <v>198</v>
      </c>
      <c r="F42" s="442" t="s">
        <v>573</v>
      </c>
      <c r="G42" s="442" t="s">
        <v>199</v>
      </c>
      <c r="H42" s="442" t="s">
        <v>574</v>
      </c>
    </row>
    <row r="43" spans="1:8">
      <c r="A43" s="908" t="s">
        <v>1104</v>
      </c>
      <c r="B43" s="438" t="s">
        <v>1105</v>
      </c>
      <c r="C43" s="202"/>
      <c r="D43" s="202"/>
      <c r="E43" s="437"/>
      <c r="F43" s="202"/>
      <c r="G43" s="202"/>
      <c r="H43" s="202"/>
    </row>
    <row r="44" spans="1:8" ht="28.5">
      <c r="A44" s="908"/>
      <c r="B44" s="438" t="s">
        <v>1107</v>
      </c>
      <c r="C44" s="202"/>
      <c r="D44" s="202"/>
      <c r="E44" s="437"/>
      <c r="F44" s="202"/>
      <c r="G44" s="202"/>
      <c r="H44" s="202"/>
    </row>
    <row r="45" spans="1:8">
      <c r="A45" s="908" t="s">
        <v>1109</v>
      </c>
      <c r="B45" s="438" t="s">
        <v>1105</v>
      </c>
      <c r="C45" s="202"/>
      <c r="D45" s="202"/>
      <c r="E45" s="437"/>
      <c r="F45" s="202"/>
      <c r="G45" s="202"/>
      <c r="H45" s="202"/>
    </row>
    <row r="46" spans="1:8" ht="28.5">
      <c r="A46" s="908"/>
      <c r="B46" s="438" t="s">
        <v>1107</v>
      </c>
      <c r="C46" s="202"/>
      <c r="D46" s="202"/>
      <c r="E46" s="437"/>
      <c r="F46" s="202"/>
      <c r="G46" s="202"/>
      <c r="H46" s="202"/>
    </row>
    <row r="47" spans="1:8">
      <c r="A47" s="908" t="s">
        <v>1111</v>
      </c>
      <c r="B47" s="438" t="s">
        <v>1105</v>
      </c>
      <c r="C47" s="202"/>
      <c r="D47" s="202"/>
      <c r="E47" s="437"/>
      <c r="F47" s="202"/>
      <c r="G47" s="202"/>
      <c r="H47" s="202"/>
    </row>
    <row r="48" spans="1:8" ht="28.5">
      <c r="A48" s="908"/>
      <c r="B48" s="438" t="s">
        <v>1107</v>
      </c>
      <c r="C48" s="202"/>
      <c r="D48" s="202"/>
      <c r="E48" s="437"/>
      <c r="F48" s="202"/>
      <c r="G48" s="202"/>
      <c r="H48" s="202"/>
    </row>
    <row r="49" spans="1:8">
      <c r="A49" s="908" t="s">
        <v>1113</v>
      </c>
      <c r="B49" s="438" t="s">
        <v>1105</v>
      </c>
      <c r="C49" s="202"/>
      <c r="D49" s="202"/>
      <c r="E49" s="437"/>
      <c r="F49" s="202"/>
      <c r="G49" s="202"/>
      <c r="H49" s="202"/>
    </row>
    <row r="50" spans="1:8" ht="28.5">
      <c r="A50" s="908"/>
      <c r="B50" s="438" t="s">
        <v>1107</v>
      </c>
      <c r="C50" s="202"/>
      <c r="D50" s="202"/>
      <c r="E50" s="437"/>
      <c r="F50" s="202"/>
      <c r="G50" s="202"/>
      <c r="H50" s="202"/>
    </row>
    <row r="51" spans="1:8">
      <c r="A51" s="908" t="s">
        <v>1114</v>
      </c>
      <c r="B51" s="438" t="s">
        <v>1105</v>
      </c>
      <c r="C51" s="202"/>
      <c r="D51" s="202"/>
      <c r="E51" s="202"/>
      <c r="F51" s="202"/>
      <c r="G51" s="202"/>
      <c r="H51" s="202"/>
    </row>
    <row r="52" spans="1:8" ht="28.5">
      <c r="A52" s="908"/>
      <c r="B52" s="438" t="s">
        <v>1107</v>
      </c>
      <c r="C52" s="202"/>
      <c r="D52" s="202"/>
      <c r="E52" s="202"/>
      <c r="F52" s="202"/>
      <c r="G52" s="202"/>
      <c r="H52" s="202"/>
    </row>
    <row r="53" spans="1:8">
      <c r="A53" s="908" t="s">
        <v>565</v>
      </c>
      <c r="B53" s="438" t="s">
        <v>1105</v>
      </c>
      <c r="C53" s="202"/>
      <c r="D53" s="202"/>
      <c r="E53" s="176"/>
      <c r="F53" s="202"/>
      <c r="G53" s="202"/>
      <c r="H53" s="202"/>
    </row>
    <row r="54" spans="1:8" ht="28.5">
      <c r="A54" s="908"/>
      <c r="B54" s="438" t="s">
        <v>1107</v>
      </c>
      <c r="C54" s="202"/>
      <c r="D54" s="202"/>
      <c r="E54" s="176"/>
      <c r="F54" s="202"/>
      <c r="G54" s="202"/>
      <c r="H54" s="202"/>
    </row>
    <row r="56" spans="1:8" ht="15">
      <c r="A56" s="29" t="s">
        <v>1119</v>
      </c>
    </row>
    <row r="57" spans="1:8">
      <c r="A57" s="909" t="s">
        <v>1120</v>
      </c>
      <c r="B57" s="909"/>
      <c r="C57" s="909"/>
      <c r="D57" s="909"/>
      <c r="E57" s="909"/>
      <c r="F57" s="909"/>
      <c r="G57" s="909"/>
      <c r="H57" s="909"/>
    </row>
    <row r="58" spans="1:8" ht="45">
      <c r="A58" s="910" t="s">
        <v>1099</v>
      </c>
      <c r="B58" s="910" t="s">
        <v>1100</v>
      </c>
      <c r="C58" s="440" t="s">
        <v>1101</v>
      </c>
      <c r="D58" s="440" t="s">
        <v>1102</v>
      </c>
      <c r="E58" s="435" t="s">
        <v>977</v>
      </c>
      <c r="F58" s="441" t="s">
        <v>566</v>
      </c>
      <c r="G58" s="441" t="s">
        <v>1071</v>
      </c>
      <c r="H58" s="441" t="s">
        <v>996</v>
      </c>
    </row>
    <row r="59" spans="1:8">
      <c r="A59" s="911"/>
      <c r="B59" s="911"/>
      <c r="C59" s="442" t="s">
        <v>197</v>
      </c>
      <c r="D59" s="442" t="s">
        <v>531</v>
      </c>
      <c r="E59" s="202" t="s">
        <v>198</v>
      </c>
      <c r="F59" s="442" t="s">
        <v>573</v>
      </c>
      <c r="G59" s="442" t="s">
        <v>199</v>
      </c>
      <c r="H59" s="442" t="s">
        <v>574</v>
      </c>
    </row>
    <row r="60" spans="1:8">
      <c r="A60" s="908" t="s">
        <v>1104</v>
      </c>
      <c r="B60" s="438" t="s">
        <v>1105</v>
      </c>
      <c r="C60" s="202"/>
      <c r="D60" s="202"/>
      <c r="E60" s="437"/>
      <c r="F60" s="202"/>
      <c r="G60" s="202"/>
      <c r="H60" s="202"/>
    </row>
    <row r="61" spans="1:8" ht="28.5">
      <c r="A61" s="908"/>
      <c r="B61" s="438" t="s">
        <v>1107</v>
      </c>
      <c r="C61" s="202"/>
      <c r="D61" s="202"/>
      <c r="E61" s="437"/>
      <c r="F61" s="202"/>
      <c r="G61" s="202"/>
      <c r="H61" s="202"/>
    </row>
    <row r="62" spans="1:8">
      <c r="A62" s="908" t="s">
        <v>1109</v>
      </c>
      <c r="B62" s="438" t="s">
        <v>1105</v>
      </c>
      <c r="C62" s="202"/>
      <c r="D62" s="202"/>
      <c r="E62" s="437"/>
      <c r="F62" s="202"/>
      <c r="G62" s="202"/>
      <c r="H62" s="202"/>
    </row>
    <row r="63" spans="1:8" ht="28.5">
      <c r="A63" s="908"/>
      <c r="B63" s="438" t="s">
        <v>1107</v>
      </c>
      <c r="C63" s="202"/>
      <c r="D63" s="202"/>
      <c r="E63" s="437"/>
      <c r="F63" s="202"/>
      <c r="G63" s="202"/>
      <c r="H63" s="202"/>
    </row>
    <row r="64" spans="1:8">
      <c r="A64" s="908" t="s">
        <v>1111</v>
      </c>
      <c r="B64" s="438" t="s">
        <v>1105</v>
      </c>
      <c r="C64" s="202"/>
      <c r="D64" s="202"/>
      <c r="E64" s="437"/>
      <c r="F64" s="202"/>
      <c r="G64" s="202"/>
      <c r="H64" s="202"/>
    </row>
    <row r="65" spans="1:8" ht="28.5">
      <c r="A65" s="908"/>
      <c r="B65" s="438" t="s">
        <v>1107</v>
      </c>
      <c r="C65" s="202"/>
      <c r="D65" s="202"/>
      <c r="E65" s="437"/>
      <c r="F65" s="202"/>
      <c r="G65" s="202"/>
      <c r="H65" s="202"/>
    </row>
    <row r="66" spans="1:8">
      <c r="A66" s="908" t="s">
        <v>1113</v>
      </c>
      <c r="B66" s="438" t="s">
        <v>1105</v>
      </c>
      <c r="C66" s="202"/>
      <c r="D66" s="202"/>
      <c r="E66" s="437"/>
      <c r="F66" s="202"/>
      <c r="G66" s="202"/>
      <c r="H66" s="202"/>
    </row>
    <row r="67" spans="1:8" ht="28.5">
      <c r="A67" s="908"/>
      <c r="B67" s="438" t="s">
        <v>1107</v>
      </c>
      <c r="C67" s="202"/>
      <c r="D67" s="202"/>
      <c r="E67" s="437"/>
      <c r="F67" s="202"/>
      <c r="G67" s="202"/>
      <c r="H67" s="202"/>
    </row>
    <row r="68" spans="1:8">
      <c r="A68" s="908" t="s">
        <v>1114</v>
      </c>
      <c r="B68" s="438" t="s">
        <v>1105</v>
      </c>
      <c r="C68" s="202"/>
      <c r="D68" s="202"/>
      <c r="E68" s="202"/>
      <c r="F68" s="202"/>
      <c r="G68" s="202"/>
      <c r="H68" s="202"/>
    </row>
    <row r="69" spans="1:8" ht="28.5">
      <c r="A69" s="908"/>
      <c r="B69" s="438" t="s">
        <v>1107</v>
      </c>
      <c r="C69" s="202"/>
      <c r="D69" s="202"/>
      <c r="E69" s="202"/>
      <c r="F69" s="202"/>
      <c r="G69" s="202"/>
      <c r="H69" s="202"/>
    </row>
    <row r="70" spans="1:8">
      <c r="A70" s="908" t="s">
        <v>565</v>
      </c>
      <c r="B70" s="438" t="s">
        <v>1105</v>
      </c>
      <c r="C70" s="202"/>
      <c r="D70" s="202"/>
      <c r="E70" s="176"/>
      <c r="F70" s="202"/>
      <c r="G70" s="202"/>
      <c r="H70" s="202"/>
    </row>
    <row r="71" spans="1:8" ht="28.5">
      <c r="A71" s="908"/>
      <c r="B71" s="438" t="s">
        <v>1107</v>
      </c>
      <c r="C71" s="202"/>
      <c r="D71" s="202"/>
      <c r="E71" s="176"/>
      <c r="F71" s="202"/>
      <c r="G71" s="202"/>
      <c r="H71" s="202"/>
    </row>
  </sheetData>
  <mergeCells count="39">
    <mergeCell ref="A9:A10"/>
    <mergeCell ref="A6:H6"/>
    <mergeCell ref="K6:Q6"/>
    <mergeCell ref="A7:A8"/>
    <mergeCell ref="B7:B8"/>
    <mergeCell ref="K7:K8"/>
    <mergeCell ref="A30:A31"/>
    <mergeCell ref="A11:A12"/>
    <mergeCell ref="A13:A14"/>
    <mergeCell ref="K14:Q14"/>
    <mergeCell ref="A15:A16"/>
    <mergeCell ref="A17:A18"/>
    <mergeCell ref="A19:A20"/>
    <mergeCell ref="A23:H23"/>
    <mergeCell ref="A24:A25"/>
    <mergeCell ref="B24:B25"/>
    <mergeCell ref="A26:A27"/>
    <mergeCell ref="A28:A29"/>
    <mergeCell ref="A53:A54"/>
    <mergeCell ref="A32:A33"/>
    <mergeCell ref="A34:A35"/>
    <mergeCell ref="A36:A37"/>
    <mergeCell ref="A40:H40"/>
    <mergeCell ref="A41:A42"/>
    <mergeCell ref="B41:B42"/>
    <mergeCell ref="A43:A44"/>
    <mergeCell ref="A45:A46"/>
    <mergeCell ref="A47:A48"/>
    <mergeCell ref="A49:A50"/>
    <mergeCell ref="A51:A52"/>
    <mergeCell ref="A66:A67"/>
    <mergeCell ref="A68:A69"/>
    <mergeCell ref="A70:A71"/>
    <mergeCell ref="A57:H57"/>
    <mergeCell ref="A58:A59"/>
    <mergeCell ref="B58:B59"/>
    <mergeCell ref="A60:A61"/>
    <mergeCell ref="A62:A63"/>
    <mergeCell ref="A64:A65"/>
  </mergeCells>
  <pageMargins left="0.7" right="0.7" top="0.75" bottom="0.75" header="0.3" footer="0.3"/>
  <pageSetup paperSize="9" scale="86" orientation="landscape" r:id="rId1"/>
  <legacy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1E9C4-E1A7-4E49-99FB-7DA2615224EF}">
  <dimension ref="A1:C11"/>
  <sheetViews>
    <sheetView zoomScaleNormal="100" workbookViewId="0">
      <selection activeCell="A2" sqref="A2"/>
    </sheetView>
  </sheetViews>
  <sheetFormatPr defaultColWidth="7.625" defaultRowHeight="18" customHeight="1"/>
  <cols>
    <col min="1" max="1" width="9.5" style="90" customWidth="1"/>
    <col min="2" max="2" width="133.5" customWidth="1"/>
  </cols>
  <sheetData>
    <row r="1" spans="1:3" s="101" customFormat="1" ht="15">
      <c r="A1" s="21">
        <v>3</v>
      </c>
      <c r="B1" s="13" t="s">
        <v>52</v>
      </c>
      <c r="C1" s="281"/>
    </row>
    <row r="2" spans="1:3" s="101" customFormat="1" ht="15">
      <c r="A2" s="25" t="s">
        <v>109</v>
      </c>
      <c r="B2" s="13" t="s">
        <v>110</v>
      </c>
      <c r="C2" s="281"/>
    </row>
    <row r="3" spans="1:3" s="1" customFormat="1" ht="14.25">
      <c r="A3" s="443" t="s">
        <v>111</v>
      </c>
      <c r="B3" s="443" t="s">
        <v>112</v>
      </c>
      <c r="C3" s="99"/>
    </row>
    <row r="4" spans="1:3" ht="14.25">
      <c r="A4" s="8" t="s">
        <v>113</v>
      </c>
      <c r="B4" s="89" t="s">
        <v>114</v>
      </c>
    </row>
    <row r="5" spans="1:3" ht="14.25">
      <c r="A5" s="8" t="s">
        <v>115</v>
      </c>
      <c r="B5" s="89" t="s">
        <v>116</v>
      </c>
    </row>
    <row r="6" spans="1:3" ht="14.25">
      <c r="A6" s="8" t="s">
        <v>117</v>
      </c>
      <c r="B6" s="89" t="s">
        <v>118</v>
      </c>
    </row>
    <row r="7" spans="1:3" ht="14.25">
      <c r="A7" s="8" t="s">
        <v>119</v>
      </c>
      <c r="B7" s="89" t="s">
        <v>120</v>
      </c>
    </row>
    <row r="8" spans="1:3" ht="14.25">
      <c r="A8" s="8" t="s">
        <v>121</v>
      </c>
      <c r="B8" s="89" t="s">
        <v>122</v>
      </c>
    </row>
    <row r="11" spans="1:3" ht="14.25">
      <c r="B11" s="28"/>
    </row>
  </sheetData>
  <hyperlinks>
    <hyperlink ref="B8" location="'Table 3.7.6'!A1" display="Composition of collateral for CCR exposures (EU CCR5)" xr:uid="{7C561B43-83E5-40A6-B7BD-B939610C8E6F}"/>
    <hyperlink ref="B7" location="'Table 3.7.5'!A1" display="IRB approach – CCR exposures by exposure class and PD scale (EU CCR4)" xr:uid="{55E7E257-978C-46AB-9F0F-0C3455A45399}"/>
    <hyperlink ref="B6" location="'Table 3.7.4'!A1" display="Standardised approach – CCR exposures by regulatory exposure class and risk weights (EU CCR3)" xr:uid="{26C3C7FE-26D1-44BA-A341-F468905D3602}"/>
    <hyperlink ref="B5" location="'Table 3.7.3'!A1" display="Transactions subject to own funds requirements for CVA risk (EU CCR2)" xr:uid="{8F8F10FB-AE4B-4777-BFBB-2771591C869E}"/>
    <hyperlink ref="B4" location="'Table 3.7.2'!A1" display="Analysis of CCR exposure by approach (EU CCR1)" xr:uid="{D1119833-6EC1-4426-8685-F4DF591B2250}"/>
    <hyperlink ref="A4" location="'Table 3.7.2'!A1" display="Table 3.7.2" xr:uid="{22EA4644-E664-425F-A75F-E66EE1433B23}"/>
    <hyperlink ref="A5" location="'Table 3.7.3'!A1" display="Table 3.7.3" xr:uid="{2030C2CB-8955-4A2B-A129-AD8283150EE7}"/>
    <hyperlink ref="A6" location="'Table 3.7.4'!A1" display="Table 3.7.4" xr:uid="{9E270E36-0E84-4DE7-B684-9E160C2444EA}"/>
    <hyperlink ref="A7" location="'Table 3.7.5'!A1" display="Table 3.7.5" xr:uid="{8D1DDD75-7F75-430D-85F8-A40D4342FF13}"/>
    <hyperlink ref="A8" location="'Table 3.7.6'!A1" display="Table 3.7.6" xr:uid="{FBF226BE-AEA0-408E-BD0A-60E582632750}"/>
  </hyperlinks>
  <pageMargins left="0.7" right="0.7" top="0.75" bottom="0.75" header="0.3" footer="0.3"/>
  <pageSetup paperSize="9" scale="80" orientation="landscape" r:id="rId1"/>
  <ignoredErrors>
    <ignoredError sqref="A2" numberStoredAsText="1"/>
  </ignoredErrors>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12995-9A46-442C-9683-78114E690C56}">
  <dimension ref="A1:K56"/>
  <sheetViews>
    <sheetView zoomScaleNormal="100" workbookViewId="0">
      <selection activeCell="A36" sqref="A36:H38"/>
    </sheetView>
  </sheetViews>
  <sheetFormatPr defaultColWidth="8.125" defaultRowHeight="14.25"/>
  <cols>
    <col min="1" max="1" width="8.125" style="445"/>
    <col min="2" max="2" width="36.5" style="446" customWidth="1"/>
    <col min="3" max="10" width="20.125" style="446" customWidth="1"/>
    <col min="11" max="16384" width="8.125" style="446"/>
  </cols>
  <sheetData>
    <row r="1" spans="1:11" ht="20.25">
      <c r="A1" s="444" t="s">
        <v>114</v>
      </c>
      <c r="B1" s="445"/>
    </row>
    <row r="2" spans="1:11" ht="15">
      <c r="A2" s="324" t="s">
        <v>200</v>
      </c>
      <c r="B2" s="445"/>
    </row>
    <row r="3" spans="1:11" ht="15">
      <c r="A3" s="324" t="s">
        <v>196</v>
      </c>
    </row>
    <row r="4" spans="1:11">
      <c r="A4" s="447"/>
      <c r="C4" s="447"/>
      <c r="D4" s="447"/>
      <c r="E4" s="447"/>
      <c r="F4" s="447"/>
      <c r="G4" s="447"/>
      <c r="H4" s="447"/>
      <c r="I4" s="447"/>
      <c r="J4" s="447"/>
      <c r="K4" s="448"/>
    </row>
    <row r="5" spans="1:11">
      <c r="A5" s="449"/>
      <c r="B5" s="449"/>
      <c r="C5" s="46" t="s">
        <v>197</v>
      </c>
      <c r="D5" s="46" t="s">
        <v>531</v>
      </c>
      <c r="E5" s="46" t="s">
        <v>198</v>
      </c>
      <c r="F5" s="46" t="s">
        <v>573</v>
      </c>
      <c r="G5" s="46" t="s">
        <v>199</v>
      </c>
      <c r="H5" s="46" t="s">
        <v>574</v>
      </c>
      <c r="I5" s="46" t="s">
        <v>575</v>
      </c>
      <c r="J5" s="46" t="s">
        <v>576</v>
      </c>
      <c r="K5" s="448"/>
    </row>
    <row r="6" spans="1:11" ht="42.75">
      <c r="A6" s="449"/>
      <c r="B6" s="449"/>
      <c r="C6" s="46" t="s">
        <v>1121</v>
      </c>
      <c r="D6" s="46" t="s">
        <v>1122</v>
      </c>
      <c r="E6" s="46" t="s">
        <v>1123</v>
      </c>
      <c r="F6" s="46" t="s">
        <v>1124</v>
      </c>
      <c r="G6" s="46" t="s">
        <v>1125</v>
      </c>
      <c r="H6" s="46" t="s">
        <v>1126</v>
      </c>
      <c r="I6" s="46" t="s">
        <v>566</v>
      </c>
      <c r="J6" s="46" t="s">
        <v>962</v>
      </c>
      <c r="K6" s="448"/>
    </row>
    <row r="7" spans="1:11" ht="28.5" hidden="1">
      <c r="A7" s="41" t="s">
        <v>1127</v>
      </c>
      <c r="B7" s="41" t="s">
        <v>1128</v>
      </c>
      <c r="C7" s="450">
        <v>0</v>
      </c>
      <c r="D7" s="451">
        <v>0</v>
      </c>
      <c r="E7" s="452"/>
      <c r="F7" s="152" t="s">
        <v>1129</v>
      </c>
      <c r="G7" s="451">
        <v>0</v>
      </c>
      <c r="H7" s="451">
        <v>0</v>
      </c>
      <c r="I7" s="451">
        <v>0</v>
      </c>
      <c r="J7" s="451">
        <v>0</v>
      </c>
      <c r="K7" s="448"/>
    </row>
    <row r="8" spans="1:11" hidden="1">
      <c r="A8" s="41" t="s">
        <v>1130</v>
      </c>
      <c r="B8" s="41" t="s">
        <v>1131</v>
      </c>
      <c r="C8" s="451">
        <v>0</v>
      </c>
      <c r="D8" s="451">
        <v>0</v>
      </c>
      <c r="E8" s="453"/>
      <c r="F8" s="46" t="s">
        <v>1129</v>
      </c>
      <c r="G8" s="451">
        <v>0</v>
      </c>
      <c r="H8" s="451">
        <v>0</v>
      </c>
      <c r="I8" s="451">
        <v>0</v>
      </c>
      <c r="J8" s="451">
        <v>0</v>
      </c>
      <c r="K8" s="448"/>
    </row>
    <row r="9" spans="1:11">
      <c r="A9" s="41">
        <v>1</v>
      </c>
      <c r="B9" s="41" t="s">
        <v>1132</v>
      </c>
      <c r="C9" s="451">
        <v>5.4</v>
      </c>
      <c r="D9" s="451">
        <v>13.8</v>
      </c>
      <c r="E9" s="452"/>
      <c r="F9" s="46">
        <v>1.4</v>
      </c>
      <c r="G9" s="451">
        <v>72.900000000000006</v>
      </c>
      <c r="H9" s="451">
        <v>26.9</v>
      </c>
      <c r="I9" s="451">
        <v>26.9</v>
      </c>
      <c r="J9" s="451">
        <v>7.2</v>
      </c>
      <c r="K9" s="448"/>
    </row>
    <row r="10" spans="1:11" hidden="1">
      <c r="A10" s="41">
        <v>2</v>
      </c>
      <c r="B10" s="449" t="s">
        <v>1133</v>
      </c>
      <c r="C10" s="454"/>
      <c r="D10" s="452"/>
      <c r="E10" s="451"/>
      <c r="F10" s="455"/>
      <c r="G10" s="451"/>
      <c r="H10" s="451"/>
      <c r="I10" s="451"/>
      <c r="J10" s="451"/>
      <c r="K10" s="448"/>
    </row>
    <row r="11" spans="1:11" ht="28.5" hidden="1">
      <c r="A11" s="41" t="s">
        <v>431</v>
      </c>
      <c r="B11" s="456" t="s">
        <v>1134</v>
      </c>
      <c r="C11" s="454"/>
      <c r="D11" s="452"/>
      <c r="E11" s="451"/>
      <c r="F11" s="454"/>
      <c r="G11" s="451"/>
      <c r="H11" s="451"/>
      <c r="I11" s="451"/>
      <c r="J11" s="451"/>
      <c r="K11" s="448"/>
    </row>
    <row r="12" spans="1:11" ht="28.5" hidden="1">
      <c r="A12" s="41" t="s">
        <v>1135</v>
      </c>
      <c r="B12" s="456" t="s">
        <v>1136</v>
      </c>
      <c r="C12" s="454"/>
      <c r="D12" s="452"/>
      <c r="E12" s="451"/>
      <c r="F12" s="454"/>
      <c r="G12" s="451"/>
      <c r="H12" s="451"/>
      <c r="I12" s="451"/>
      <c r="J12" s="451"/>
      <c r="K12" s="448"/>
    </row>
    <row r="13" spans="1:11" ht="28.5" hidden="1">
      <c r="A13" s="41" t="s">
        <v>1137</v>
      </c>
      <c r="B13" s="456" t="s">
        <v>1138</v>
      </c>
      <c r="C13" s="454"/>
      <c r="D13" s="452"/>
      <c r="E13" s="451"/>
      <c r="F13" s="454"/>
      <c r="G13" s="451"/>
      <c r="H13" s="451"/>
      <c r="I13" s="451"/>
      <c r="J13" s="451"/>
      <c r="K13" s="448"/>
    </row>
    <row r="14" spans="1:11" ht="28.5" hidden="1">
      <c r="A14" s="41">
        <v>3</v>
      </c>
      <c r="B14" s="449" t="s">
        <v>1139</v>
      </c>
      <c r="C14" s="454"/>
      <c r="D14" s="454"/>
      <c r="E14" s="454"/>
      <c r="F14" s="454"/>
      <c r="G14" s="451"/>
      <c r="H14" s="451"/>
      <c r="I14" s="451"/>
      <c r="J14" s="451"/>
      <c r="K14" s="448"/>
    </row>
    <row r="15" spans="1:11" ht="28.5" hidden="1">
      <c r="A15" s="41">
        <v>4</v>
      </c>
      <c r="B15" s="449" t="s">
        <v>1140</v>
      </c>
      <c r="C15" s="454"/>
      <c r="D15" s="454"/>
      <c r="E15" s="454"/>
      <c r="F15" s="454"/>
      <c r="G15" s="451"/>
      <c r="H15" s="451"/>
      <c r="I15" s="451"/>
      <c r="J15" s="451"/>
      <c r="K15" s="448"/>
    </row>
    <row r="16" spans="1:11" hidden="1">
      <c r="A16" s="41">
        <v>5</v>
      </c>
      <c r="B16" s="449" t="s">
        <v>1141</v>
      </c>
      <c r="C16" s="454"/>
      <c r="D16" s="454"/>
      <c r="E16" s="454"/>
      <c r="F16" s="454"/>
      <c r="G16" s="451"/>
      <c r="H16" s="451"/>
      <c r="I16" s="451"/>
      <c r="J16" s="451"/>
      <c r="K16" s="448"/>
    </row>
    <row r="17" spans="1:11" ht="15">
      <c r="A17" s="41">
        <v>6</v>
      </c>
      <c r="B17" s="382" t="s">
        <v>565</v>
      </c>
      <c r="C17" s="454"/>
      <c r="D17" s="454"/>
      <c r="E17" s="454"/>
      <c r="F17" s="454"/>
      <c r="G17" s="451">
        <v>72.900000000000006</v>
      </c>
      <c r="H17" s="451">
        <v>26.9</v>
      </c>
      <c r="I17" s="451">
        <v>26.9</v>
      </c>
      <c r="J17" s="451">
        <v>7.2</v>
      </c>
      <c r="K17" s="448"/>
    </row>
    <row r="19" spans="1:11" ht="15">
      <c r="A19" s="324" t="s">
        <v>202</v>
      </c>
      <c r="B19" s="445"/>
    </row>
    <row r="20" spans="1:11" ht="15">
      <c r="A20" s="324" t="s">
        <v>196</v>
      </c>
    </row>
    <row r="21" spans="1:11">
      <c r="A21" s="447"/>
      <c r="C21" s="447"/>
      <c r="D21" s="447"/>
      <c r="E21" s="447"/>
      <c r="F21" s="447"/>
      <c r="G21" s="447"/>
      <c r="H21" s="447"/>
      <c r="I21" s="447"/>
      <c r="J21" s="447"/>
      <c r="K21" s="448"/>
    </row>
    <row r="22" spans="1:11">
      <c r="A22" s="449"/>
      <c r="B22" s="449"/>
      <c r="C22" s="46" t="s">
        <v>197</v>
      </c>
      <c r="D22" s="46" t="s">
        <v>531</v>
      </c>
      <c r="E22" s="46" t="s">
        <v>198</v>
      </c>
      <c r="F22" s="46" t="s">
        <v>573</v>
      </c>
      <c r="G22" s="46" t="s">
        <v>199</v>
      </c>
      <c r="H22" s="46" t="s">
        <v>574</v>
      </c>
      <c r="I22" s="46" t="s">
        <v>575</v>
      </c>
      <c r="J22" s="46" t="s">
        <v>576</v>
      </c>
      <c r="K22" s="448"/>
    </row>
    <row r="23" spans="1:11" ht="42.75">
      <c r="A23" s="449"/>
      <c r="B23" s="449"/>
      <c r="C23" s="46" t="s">
        <v>1121</v>
      </c>
      <c r="D23" s="46" t="s">
        <v>1122</v>
      </c>
      <c r="E23" s="46" t="s">
        <v>1123</v>
      </c>
      <c r="F23" s="46" t="s">
        <v>1124</v>
      </c>
      <c r="G23" s="46" t="s">
        <v>1125</v>
      </c>
      <c r="H23" s="46" t="s">
        <v>1126</v>
      </c>
      <c r="I23" s="46" t="s">
        <v>566</v>
      </c>
      <c r="J23" s="46" t="s">
        <v>962</v>
      </c>
      <c r="K23" s="448"/>
    </row>
    <row r="24" spans="1:11" ht="28.5" hidden="1">
      <c r="A24" s="41" t="s">
        <v>1127</v>
      </c>
      <c r="B24" s="41" t="s">
        <v>1128</v>
      </c>
      <c r="C24" s="450">
        <v>0</v>
      </c>
      <c r="D24" s="451">
        <v>0</v>
      </c>
      <c r="E24" s="452"/>
      <c r="F24" s="152" t="s">
        <v>1129</v>
      </c>
      <c r="G24" s="451">
        <v>0</v>
      </c>
      <c r="H24" s="451">
        <v>0</v>
      </c>
      <c r="I24" s="451">
        <v>0</v>
      </c>
      <c r="J24" s="451">
        <v>0</v>
      </c>
      <c r="K24" s="448"/>
    </row>
    <row r="25" spans="1:11" hidden="1">
      <c r="A25" s="41" t="s">
        <v>1130</v>
      </c>
      <c r="B25" s="41" t="s">
        <v>1131</v>
      </c>
      <c r="C25" s="451">
        <v>0</v>
      </c>
      <c r="D25" s="451">
        <v>0</v>
      </c>
      <c r="E25" s="453"/>
      <c r="F25" s="46" t="s">
        <v>1129</v>
      </c>
      <c r="G25" s="451">
        <v>0</v>
      </c>
      <c r="H25" s="451">
        <v>0</v>
      </c>
      <c r="I25" s="451">
        <v>0</v>
      </c>
      <c r="J25" s="451">
        <v>0</v>
      </c>
      <c r="K25" s="448"/>
    </row>
    <row r="26" spans="1:11">
      <c r="A26" s="41">
        <v>1</v>
      </c>
      <c r="B26" s="41" t="s">
        <v>1132</v>
      </c>
      <c r="C26" s="451">
        <v>18.7</v>
      </c>
      <c r="D26" s="451">
        <v>11.7</v>
      </c>
      <c r="E26" s="452"/>
      <c r="F26" s="46" t="s">
        <v>1129</v>
      </c>
      <c r="G26" s="451">
        <v>24.2</v>
      </c>
      <c r="H26" s="451">
        <v>42.5</v>
      </c>
      <c r="I26" s="451">
        <v>42.5</v>
      </c>
      <c r="J26" s="451">
        <v>11.1</v>
      </c>
      <c r="K26" s="448"/>
    </row>
    <row r="27" spans="1:11" hidden="1">
      <c r="A27" s="41">
        <v>2</v>
      </c>
      <c r="B27" s="449" t="s">
        <v>1133</v>
      </c>
      <c r="C27" s="454"/>
      <c r="D27" s="452"/>
      <c r="E27" s="451">
        <v>0</v>
      </c>
      <c r="F27" s="455"/>
      <c r="G27" s="451">
        <v>0</v>
      </c>
      <c r="H27" s="451">
        <v>0</v>
      </c>
      <c r="I27" s="451">
        <v>0</v>
      </c>
      <c r="J27" s="451">
        <v>0</v>
      </c>
      <c r="K27" s="448"/>
    </row>
    <row r="28" spans="1:11" ht="28.5" hidden="1">
      <c r="A28" s="41" t="s">
        <v>431</v>
      </c>
      <c r="B28" s="456" t="s">
        <v>1134</v>
      </c>
      <c r="C28" s="454"/>
      <c r="D28" s="452"/>
      <c r="E28" s="451">
        <v>0</v>
      </c>
      <c r="F28" s="454"/>
      <c r="G28" s="451">
        <v>0</v>
      </c>
      <c r="H28" s="451">
        <v>0</v>
      </c>
      <c r="I28" s="451">
        <v>0</v>
      </c>
      <c r="J28" s="451">
        <v>0</v>
      </c>
      <c r="K28" s="448"/>
    </row>
    <row r="29" spans="1:11" ht="28.5" hidden="1">
      <c r="A29" s="41" t="s">
        <v>1135</v>
      </c>
      <c r="B29" s="456" t="s">
        <v>1136</v>
      </c>
      <c r="C29" s="454"/>
      <c r="D29" s="452"/>
      <c r="E29" s="451">
        <v>0</v>
      </c>
      <c r="F29" s="454"/>
      <c r="G29" s="451">
        <v>0</v>
      </c>
      <c r="H29" s="451">
        <v>0</v>
      </c>
      <c r="I29" s="451">
        <v>0</v>
      </c>
      <c r="J29" s="451">
        <v>0</v>
      </c>
      <c r="K29" s="448"/>
    </row>
    <row r="30" spans="1:11" ht="28.5" hidden="1">
      <c r="A30" s="41" t="s">
        <v>1137</v>
      </c>
      <c r="B30" s="456" t="s">
        <v>1138</v>
      </c>
      <c r="C30" s="454"/>
      <c r="D30" s="452"/>
      <c r="E30" s="451">
        <v>0</v>
      </c>
      <c r="F30" s="454"/>
      <c r="G30" s="451">
        <v>0</v>
      </c>
      <c r="H30" s="451">
        <v>0</v>
      </c>
      <c r="I30" s="451">
        <v>0</v>
      </c>
      <c r="J30" s="451">
        <v>0</v>
      </c>
      <c r="K30" s="448"/>
    </row>
    <row r="31" spans="1:11" ht="28.5" hidden="1">
      <c r="A31" s="41">
        <v>3</v>
      </c>
      <c r="B31" s="449" t="s">
        <v>1139</v>
      </c>
      <c r="C31" s="454"/>
      <c r="D31" s="454"/>
      <c r="E31" s="454"/>
      <c r="F31" s="454"/>
      <c r="G31" s="451">
        <v>0</v>
      </c>
      <c r="H31" s="451">
        <v>0</v>
      </c>
      <c r="I31" s="451">
        <v>0</v>
      </c>
      <c r="J31" s="451">
        <v>0</v>
      </c>
      <c r="K31" s="448"/>
    </row>
    <row r="32" spans="1:11" ht="28.5" hidden="1">
      <c r="A32" s="41">
        <v>4</v>
      </c>
      <c r="B32" s="449" t="s">
        <v>1140</v>
      </c>
      <c r="C32" s="454"/>
      <c r="D32" s="454"/>
      <c r="E32" s="454"/>
      <c r="F32" s="454"/>
      <c r="G32" s="451">
        <v>0</v>
      </c>
      <c r="H32" s="451">
        <v>0</v>
      </c>
      <c r="I32" s="451">
        <v>0</v>
      </c>
      <c r="J32" s="451">
        <v>0</v>
      </c>
      <c r="K32" s="448"/>
    </row>
    <row r="33" spans="1:11" hidden="1">
      <c r="A33" s="41">
        <v>5</v>
      </c>
      <c r="B33" s="449" t="s">
        <v>1141</v>
      </c>
      <c r="C33" s="454"/>
      <c r="D33" s="454"/>
      <c r="E33" s="454"/>
      <c r="F33" s="454"/>
      <c r="G33" s="451">
        <v>0</v>
      </c>
      <c r="H33" s="451">
        <v>0</v>
      </c>
      <c r="I33" s="451">
        <v>0</v>
      </c>
      <c r="J33" s="451">
        <v>0</v>
      </c>
      <c r="K33" s="448"/>
    </row>
    <row r="34" spans="1:11" ht="15">
      <c r="A34" s="41">
        <v>6</v>
      </c>
      <c r="B34" s="382" t="s">
        <v>565</v>
      </c>
      <c r="C34" s="454"/>
      <c r="D34" s="454"/>
      <c r="E34" s="454"/>
      <c r="F34" s="454"/>
      <c r="G34" s="451">
        <v>24.2</v>
      </c>
      <c r="H34" s="451">
        <v>42.5</v>
      </c>
      <c r="I34" s="451">
        <v>42.5</v>
      </c>
      <c r="J34" s="451">
        <v>11.1</v>
      </c>
      <c r="K34" s="448"/>
    </row>
    <row r="36" spans="1:11" ht="39" customHeight="1">
      <c r="A36" s="916" t="s">
        <v>1142</v>
      </c>
      <c r="B36" s="916"/>
      <c r="C36" s="916"/>
      <c r="D36" s="916"/>
      <c r="E36" s="916"/>
      <c r="F36" s="916"/>
      <c r="G36" s="916"/>
      <c r="H36" s="916"/>
    </row>
    <row r="37" spans="1:11" ht="8.25" customHeight="1">
      <c r="A37" s="712"/>
      <c r="B37" s="713"/>
      <c r="C37" s="713"/>
      <c r="D37" s="713"/>
      <c r="E37" s="713"/>
      <c r="F37" s="713"/>
      <c r="G37" s="713"/>
      <c r="H37" s="713"/>
    </row>
    <row r="38" spans="1:11" ht="27" customHeight="1">
      <c r="A38" s="916" t="s">
        <v>1143</v>
      </c>
      <c r="B38" s="916"/>
      <c r="C38" s="916"/>
      <c r="D38" s="916"/>
      <c r="E38" s="916"/>
      <c r="F38" s="916"/>
      <c r="G38" s="916"/>
      <c r="H38" s="916"/>
    </row>
    <row r="55" spans="11:11" ht="15">
      <c r="K55" s="457"/>
    </row>
    <row r="56" spans="11:11" ht="15">
      <c r="K56" s="457"/>
    </row>
  </sheetData>
  <mergeCells count="2">
    <mergeCell ref="A36:H36"/>
    <mergeCell ref="A38:H38"/>
  </mergeCells>
  <pageMargins left="0.7" right="0.7" top="0.75" bottom="0.75" header="0.3" footer="0.3"/>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2E44B-883E-400A-B767-73A6CC55850E}">
  <dimension ref="A1:CB306"/>
  <sheetViews>
    <sheetView zoomScaleNormal="100" workbookViewId="0">
      <selection activeCell="E13" sqref="E13"/>
    </sheetView>
  </sheetViews>
  <sheetFormatPr defaultColWidth="7.75" defaultRowHeight="15"/>
  <cols>
    <col min="1" max="1" width="6.125" style="65" customWidth="1"/>
    <col min="2" max="2" width="78.75" style="65" customWidth="1"/>
    <col min="3" max="3" width="52.5" style="86" customWidth="1"/>
    <col min="4" max="4" width="7.75" style="86"/>
    <col min="5" max="5" width="14.75" style="86" customWidth="1"/>
    <col min="6" max="16384" width="7.75" style="86"/>
  </cols>
  <sheetData>
    <row r="1" spans="1:80" s="65" customFormat="1" ht="20.25">
      <c r="A1" s="64" t="s">
        <v>11</v>
      </c>
      <c r="B1" s="64"/>
      <c r="C1" s="64"/>
    </row>
    <row r="2" spans="1:80" s="66" customFormat="1">
      <c r="A2" s="29" t="s">
        <v>196</v>
      </c>
      <c r="B2"/>
      <c r="C2"/>
    </row>
    <row r="3" spans="1:80" s="68" customFormat="1">
      <c r="A3" s="67"/>
      <c r="B3" s="67"/>
      <c r="C3" s="67"/>
      <c r="D3" s="66"/>
      <c r="E3" s="66"/>
      <c r="F3" s="66"/>
      <c r="G3" s="66"/>
      <c r="H3" s="66"/>
      <c r="I3" s="66"/>
      <c r="J3" s="66"/>
      <c r="K3" s="66"/>
      <c r="L3" s="66"/>
      <c r="M3" s="66"/>
      <c r="N3" s="66"/>
      <c r="O3" s="66"/>
      <c r="P3" s="66"/>
      <c r="Q3" s="66"/>
      <c r="R3" s="66"/>
      <c r="S3" s="66"/>
      <c r="T3" s="66"/>
      <c r="U3" s="66"/>
      <c r="V3" s="66"/>
      <c r="W3" s="66"/>
    </row>
    <row r="4" spans="1:80" s="68" customFormat="1" ht="30">
      <c r="A4" s="69"/>
      <c r="B4" s="70"/>
      <c r="C4" s="71" t="s">
        <v>250</v>
      </c>
      <c r="D4" s="66"/>
      <c r="E4" s="66"/>
      <c r="F4" s="66"/>
      <c r="G4" s="66"/>
      <c r="H4" s="66"/>
      <c r="I4" s="66"/>
      <c r="J4" s="66"/>
      <c r="K4" s="66"/>
      <c r="L4" s="66"/>
      <c r="M4" s="66"/>
      <c r="N4" s="66"/>
      <c r="O4" s="66"/>
      <c r="P4" s="66"/>
      <c r="Q4" s="66"/>
      <c r="R4" s="66"/>
      <c r="S4" s="66"/>
      <c r="T4" s="66"/>
      <c r="U4" s="66"/>
      <c r="V4" s="66"/>
      <c r="W4" s="66"/>
    </row>
    <row r="5" spans="1:80" s="73" customFormat="1">
      <c r="A5" s="69"/>
      <c r="B5" s="70"/>
      <c r="C5" s="72" t="s">
        <v>197</v>
      </c>
      <c r="D5" s="65"/>
      <c r="E5" s="65"/>
      <c r="F5" s="65"/>
      <c r="G5" s="65"/>
      <c r="H5" s="65"/>
      <c r="I5" s="65"/>
      <c r="J5" s="65"/>
      <c r="K5" s="65"/>
      <c r="L5" s="65"/>
      <c r="M5" s="65"/>
      <c r="N5" s="65"/>
      <c r="O5" s="65"/>
      <c r="P5" s="65"/>
      <c r="Q5" s="65"/>
      <c r="R5" s="65"/>
      <c r="S5" s="65"/>
      <c r="T5" s="65"/>
      <c r="U5" s="65"/>
      <c r="V5" s="65"/>
      <c r="W5" s="65"/>
      <c r="X5" s="65"/>
      <c r="Y5" s="65"/>
      <c r="Z5" s="65"/>
      <c r="AA5" s="65"/>
      <c r="AB5" s="65"/>
      <c r="AC5" s="65"/>
      <c r="AD5" s="65"/>
      <c r="AE5" s="65"/>
      <c r="AF5" s="65"/>
      <c r="AG5" s="65"/>
      <c r="AH5" s="65"/>
      <c r="AI5" s="65"/>
      <c r="AJ5" s="65"/>
      <c r="AK5" s="65"/>
      <c r="AL5" s="65"/>
      <c r="AM5" s="65"/>
      <c r="AN5" s="65"/>
      <c r="AO5" s="65"/>
      <c r="AP5" s="65"/>
      <c r="AQ5" s="65"/>
      <c r="AR5" s="65"/>
      <c r="AS5" s="65"/>
      <c r="AT5" s="65"/>
      <c r="AU5" s="65"/>
      <c r="AV5" s="65"/>
      <c r="AW5" s="65"/>
      <c r="AX5" s="65"/>
      <c r="AY5" s="65"/>
      <c r="AZ5" s="65"/>
      <c r="BA5" s="65"/>
      <c r="BB5" s="65"/>
      <c r="BC5" s="65"/>
      <c r="BD5" s="65"/>
      <c r="BE5" s="65"/>
      <c r="BF5" s="65"/>
      <c r="BG5" s="65"/>
      <c r="BH5" s="65"/>
      <c r="BI5" s="65"/>
      <c r="BJ5" s="65"/>
      <c r="BK5" s="65"/>
      <c r="BL5" s="65"/>
      <c r="BM5" s="65"/>
      <c r="BN5" s="65"/>
      <c r="BO5" s="65"/>
      <c r="BP5" s="65"/>
      <c r="BQ5" s="65"/>
      <c r="BR5" s="65"/>
      <c r="BS5" s="65"/>
      <c r="BT5" s="65"/>
      <c r="BU5" s="65"/>
      <c r="BV5" s="65"/>
      <c r="BW5" s="65"/>
      <c r="BX5" s="65"/>
      <c r="BY5" s="65"/>
      <c r="BZ5" s="65"/>
      <c r="CA5" s="65"/>
      <c r="CB5" s="65"/>
    </row>
    <row r="6" spans="1:80" s="73" customFormat="1">
      <c r="A6" s="74"/>
      <c r="B6" s="75"/>
      <c r="C6" s="76" t="s">
        <v>200</v>
      </c>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row>
    <row r="7" spans="1:80" s="73" customFormat="1" ht="14.45" customHeight="1">
      <c r="A7" s="726" t="s">
        <v>251</v>
      </c>
      <c r="B7" s="727"/>
      <c r="C7" s="77"/>
      <c r="D7" s="65"/>
      <c r="E7" s="65"/>
      <c r="F7" s="65"/>
      <c r="G7" s="65"/>
      <c r="H7" s="65"/>
      <c r="I7" s="65"/>
      <c r="J7" s="65"/>
      <c r="K7" s="65"/>
      <c r="L7" s="65"/>
      <c r="M7" s="65"/>
      <c r="N7" s="65"/>
      <c r="O7" s="65"/>
      <c r="P7" s="65"/>
      <c r="Q7" s="65"/>
      <c r="R7" s="65"/>
      <c r="S7" s="65"/>
      <c r="T7" s="65"/>
      <c r="U7" s="65"/>
      <c r="V7" s="65"/>
      <c r="W7" s="65"/>
      <c r="X7" s="65"/>
      <c r="Y7" s="65"/>
      <c r="Z7" s="65"/>
      <c r="AA7" s="65"/>
      <c r="AB7" s="65"/>
      <c r="AC7" s="65"/>
      <c r="AD7" s="65"/>
      <c r="AE7" s="65"/>
      <c r="AF7" s="65"/>
      <c r="AG7" s="65"/>
      <c r="AH7" s="65"/>
      <c r="AI7" s="65"/>
      <c r="AJ7" s="65"/>
      <c r="AK7" s="65"/>
      <c r="AL7" s="65"/>
      <c r="AM7" s="65"/>
      <c r="AN7" s="65"/>
      <c r="AO7" s="65"/>
      <c r="AP7" s="65"/>
      <c r="AQ7" s="65"/>
      <c r="AR7" s="65"/>
      <c r="AS7" s="65"/>
      <c r="AT7" s="65"/>
      <c r="AU7" s="65"/>
      <c r="AV7" s="65"/>
      <c r="AW7" s="65"/>
      <c r="AX7" s="65"/>
      <c r="AY7" s="65"/>
      <c r="AZ7" s="65"/>
      <c r="BA7" s="65"/>
      <c r="BB7" s="65"/>
      <c r="BC7" s="65"/>
      <c r="BD7" s="65"/>
      <c r="BE7" s="65"/>
      <c r="BF7" s="65"/>
      <c r="BG7" s="65"/>
      <c r="BH7" s="65"/>
      <c r="BI7" s="65"/>
      <c r="BJ7" s="65"/>
      <c r="BK7" s="65"/>
      <c r="BL7" s="65"/>
      <c r="BM7" s="65"/>
      <c r="BN7" s="65"/>
      <c r="BO7" s="65"/>
      <c r="BP7" s="65"/>
      <c r="BQ7" s="65"/>
      <c r="BR7" s="65"/>
      <c r="BS7" s="65"/>
      <c r="BT7" s="65"/>
      <c r="BU7" s="65"/>
      <c r="BV7" s="65"/>
      <c r="BW7" s="65"/>
      <c r="BX7" s="65"/>
      <c r="BY7" s="65"/>
      <c r="BZ7" s="65"/>
      <c r="CA7" s="65"/>
      <c r="CB7" s="65"/>
    </row>
    <row r="8" spans="1:80" s="73" customFormat="1">
      <c r="A8" s="78" t="s">
        <v>252</v>
      </c>
      <c r="B8" s="79" t="s">
        <v>253</v>
      </c>
      <c r="C8" s="80">
        <v>2167.6</v>
      </c>
      <c r="D8" s="65"/>
      <c r="E8" s="65"/>
      <c r="F8" s="65"/>
      <c r="G8" s="65"/>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5"/>
      <c r="AY8" s="65"/>
      <c r="AZ8" s="65"/>
      <c r="BA8" s="65"/>
      <c r="BB8" s="65"/>
      <c r="BC8" s="65"/>
      <c r="BD8" s="65"/>
      <c r="BE8" s="65"/>
      <c r="BF8" s="65"/>
      <c r="BG8" s="65"/>
      <c r="BH8" s="65"/>
      <c r="BI8" s="65"/>
      <c r="BJ8" s="65"/>
      <c r="BK8" s="65"/>
      <c r="BL8" s="65"/>
      <c r="BM8" s="65"/>
      <c r="BN8" s="65"/>
      <c r="BO8" s="65"/>
      <c r="BP8" s="65"/>
      <c r="BQ8" s="65"/>
      <c r="BR8" s="65"/>
      <c r="BS8" s="65"/>
      <c r="BT8" s="65"/>
      <c r="BU8" s="65"/>
      <c r="BV8" s="65"/>
      <c r="BW8" s="65"/>
      <c r="BX8" s="65"/>
      <c r="BY8" s="65"/>
      <c r="BZ8" s="65"/>
      <c r="CA8" s="65"/>
      <c r="CB8" s="65"/>
    </row>
    <row r="9" spans="1:80" s="73" customFormat="1">
      <c r="A9" s="78" t="s">
        <v>254</v>
      </c>
      <c r="B9" s="81" t="s">
        <v>255</v>
      </c>
      <c r="C9" s="80">
        <v>512.79999999999995</v>
      </c>
      <c r="D9" s="65"/>
      <c r="E9" s="65"/>
      <c r="F9" s="65"/>
      <c r="G9" s="65"/>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5"/>
      <c r="AY9" s="65"/>
      <c r="AZ9" s="65"/>
      <c r="BA9" s="65"/>
      <c r="BB9" s="65"/>
      <c r="BC9" s="65"/>
      <c r="BD9" s="65"/>
      <c r="BE9" s="65"/>
      <c r="BF9" s="65"/>
      <c r="BG9" s="65"/>
      <c r="BH9" s="65"/>
      <c r="BI9" s="65"/>
      <c r="BJ9" s="65"/>
      <c r="BK9" s="65"/>
      <c r="BL9" s="65"/>
      <c r="BM9" s="65"/>
      <c r="BN9" s="65"/>
      <c r="BO9" s="65"/>
      <c r="BP9" s="65"/>
      <c r="BQ9" s="65"/>
      <c r="BR9" s="65"/>
      <c r="BS9" s="65"/>
      <c r="BT9" s="65"/>
      <c r="BU9" s="65"/>
      <c r="BV9" s="65"/>
      <c r="BW9" s="65"/>
      <c r="BX9" s="65"/>
      <c r="BY9" s="65"/>
      <c r="BZ9" s="65"/>
      <c r="CA9" s="65"/>
      <c r="CB9" s="65"/>
    </row>
    <row r="10" spans="1:80" s="73" customFormat="1">
      <c r="A10" s="78" t="s">
        <v>256</v>
      </c>
      <c r="B10" s="82" t="s">
        <v>257</v>
      </c>
      <c r="C10" s="80">
        <v>3411.2</v>
      </c>
      <c r="D10" s="65"/>
      <c r="E10" s="65"/>
      <c r="F10" s="65"/>
      <c r="G10" s="65"/>
      <c r="H10" s="65"/>
      <c r="I10" s="65"/>
      <c r="J10" s="65"/>
      <c r="K10" s="65"/>
      <c r="L10" s="65"/>
      <c r="M10" s="65"/>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row>
    <row r="11" spans="1:80" s="73" customFormat="1">
      <c r="A11" s="78" t="s">
        <v>258</v>
      </c>
      <c r="B11" s="79" t="s">
        <v>259</v>
      </c>
      <c r="C11" s="83">
        <v>0.63539999999999996</v>
      </c>
      <c r="D11" s="65"/>
      <c r="E11" s="65"/>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row>
    <row r="12" spans="1:80" s="73" customFormat="1">
      <c r="A12" s="78" t="s">
        <v>260</v>
      </c>
      <c r="B12" s="81" t="s">
        <v>255</v>
      </c>
      <c r="C12" s="83">
        <v>0.15029999999999999</v>
      </c>
      <c r="D12" s="65"/>
      <c r="E12" s="65"/>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5"/>
      <c r="AL12" s="65"/>
      <c r="AM12" s="65"/>
      <c r="AN12" s="65"/>
      <c r="AO12" s="65"/>
      <c r="AP12" s="65"/>
      <c r="AQ12" s="65"/>
      <c r="AR12" s="65"/>
      <c r="AS12" s="65"/>
      <c r="AT12" s="65"/>
      <c r="AU12" s="65"/>
      <c r="AV12" s="65"/>
      <c r="AW12" s="65"/>
      <c r="AX12" s="65"/>
      <c r="AY12" s="65"/>
      <c r="AZ12" s="65"/>
      <c r="BA12" s="65"/>
      <c r="BB12" s="65"/>
      <c r="BC12" s="65"/>
      <c r="BD12" s="65"/>
      <c r="BE12" s="65"/>
      <c r="BF12" s="65"/>
      <c r="BG12" s="65"/>
      <c r="BH12" s="65"/>
      <c r="BI12" s="65"/>
      <c r="BJ12" s="65"/>
      <c r="BK12" s="65"/>
      <c r="BL12" s="65"/>
      <c r="BM12" s="65"/>
      <c r="BN12" s="65"/>
      <c r="BO12" s="65"/>
      <c r="BP12" s="65"/>
      <c r="BQ12" s="65"/>
      <c r="BR12" s="65"/>
      <c r="BS12" s="65"/>
      <c r="BT12" s="65"/>
      <c r="BU12" s="65"/>
      <c r="BV12" s="65"/>
      <c r="BW12" s="65"/>
      <c r="BX12" s="65"/>
      <c r="BY12" s="65"/>
      <c r="BZ12" s="65"/>
      <c r="CA12" s="65"/>
      <c r="CB12" s="65"/>
    </row>
    <row r="13" spans="1:80" s="73" customFormat="1">
      <c r="A13" s="78" t="s">
        <v>261</v>
      </c>
      <c r="B13" s="79" t="s">
        <v>262</v>
      </c>
      <c r="C13" s="80">
        <v>10468.9</v>
      </c>
      <c r="D13" s="65"/>
      <c r="E13" s="65"/>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row>
    <row r="14" spans="1:80" s="73" customFormat="1">
      <c r="A14" s="78" t="s">
        <v>263</v>
      </c>
      <c r="B14" s="79" t="s">
        <v>264</v>
      </c>
      <c r="C14" s="83">
        <v>0.20699999999999999</v>
      </c>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row>
    <row r="15" spans="1:80" s="73" customFormat="1" ht="13.9" customHeight="1">
      <c r="A15" s="78" t="s">
        <v>265</v>
      </c>
      <c r="B15" s="81" t="s">
        <v>266</v>
      </c>
      <c r="C15" s="83">
        <v>4.9000000000000002E-2</v>
      </c>
      <c r="D15" s="65"/>
      <c r="E15" s="65"/>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5"/>
      <c r="AL15" s="65"/>
      <c r="AM15" s="65"/>
      <c r="AN15" s="65"/>
      <c r="AO15" s="65"/>
      <c r="AP15" s="65"/>
      <c r="AQ15" s="65"/>
      <c r="AR15" s="65"/>
      <c r="AS15" s="65"/>
      <c r="AT15" s="65"/>
      <c r="AU15" s="65"/>
      <c r="AV15" s="65"/>
      <c r="AW15" s="65"/>
      <c r="AX15" s="65"/>
      <c r="AY15" s="65"/>
      <c r="AZ15" s="65"/>
      <c r="BA15" s="65"/>
      <c r="BB15" s="65"/>
      <c r="BC15" s="65"/>
      <c r="BD15" s="65"/>
      <c r="BE15" s="65"/>
      <c r="BF15" s="65"/>
      <c r="BG15" s="65"/>
      <c r="BH15" s="65"/>
      <c r="BI15" s="65"/>
      <c r="BJ15" s="65"/>
      <c r="BK15" s="65"/>
      <c r="BL15" s="65"/>
      <c r="BM15" s="65"/>
      <c r="BN15" s="65"/>
      <c r="BO15" s="65"/>
      <c r="BP15" s="65"/>
      <c r="BQ15" s="65"/>
      <c r="BR15" s="65"/>
      <c r="BS15" s="65"/>
      <c r="BT15" s="65"/>
      <c r="BU15" s="65"/>
      <c r="BV15" s="65"/>
      <c r="BW15" s="65"/>
      <c r="BX15" s="65"/>
      <c r="BY15" s="65"/>
      <c r="BZ15" s="65"/>
      <c r="CA15" s="65"/>
      <c r="CB15" s="65"/>
    </row>
    <row r="16" spans="1:80" s="73" customFormat="1" ht="15" hidden="1" customHeight="1">
      <c r="A16" s="78" t="s">
        <v>267</v>
      </c>
      <c r="B16" s="79" t="s">
        <v>268</v>
      </c>
      <c r="C16" s="77"/>
      <c r="D16" s="65"/>
      <c r="E16" s="65"/>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row>
    <row r="17" spans="1:80" s="73" customFormat="1" ht="41.45" hidden="1" customHeight="1">
      <c r="A17" s="78" t="s">
        <v>269</v>
      </c>
      <c r="B17" s="79" t="s">
        <v>270</v>
      </c>
      <c r="C17" s="77">
        <v>0.2014</v>
      </c>
      <c r="D17" s="65"/>
      <c r="E17" s="65"/>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5"/>
      <c r="AL17" s="65"/>
      <c r="AM17" s="65"/>
      <c r="AN17" s="65"/>
      <c r="AO17" s="65"/>
      <c r="AP17" s="65"/>
      <c r="AQ17" s="65"/>
      <c r="AR17" s="65"/>
      <c r="AS17" s="65"/>
      <c r="AT17" s="65"/>
      <c r="AU17" s="65"/>
      <c r="AV17" s="65"/>
      <c r="AW17" s="65"/>
      <c r="AX17" s="65"/>
      <c r="AY17" s="65"/>
      <c r="AZ17" s="65"/>
      <c r="BA17" s="65"/>
      <c r="BB17" s="65"/>
      <c r="BC17" s="65"/>
      <c r="BD17" s="65"/>
      <c r="BE17" s="65"/>
      <c r="BF17" s="65"/>
      <c r="BG17" s="65"/>
      <c r="BH17" s="65"/>
      <c r="BI17" s="65"/>
      <c r="BJ17" s="65"/>
      <c r="BK17" s="65"/>
      <c r="BL17" s="65"/>
      <c r="BM17" s="65"/>
      <c r="BN17" s="65"/>
      <c r="BO17" s="65"/>
      <c r="BP17" s="65"/>
      <c r="BQ17" s="65"/>
      <c r="BR17" s="65"/>
      <c r="BS17" s="65"/>
      <c r="BT17" s="65"/>
      <c r="BU17" s="65"/>
      <c r="BV17" s="65"/>
      <c r="BW17" s="65"/>
      <c r="BX17" s="65"/>
      <c r="BY17" s="65"/>
      <c r="BZ17" s="65"/>
      <c r="CA17" s="65"/>
      <c r="CB17" s="65"/>
    </row>
    <row r="18" spans="1:80" s="73" customFormat="1" ht="55.15" hidden="1" customHeight="1">
      <c r="A18" s="78" t="s">
        <v>271</v>
      </c>
      <c r="B18" s="79" t="s">
        <v>272</v>
      </c>
      <c r="C18" s="77">
        <v>5.91E-2</v>
      </c>
      <c r="D18" s="65"/>
      <c r="E18" s="65"/>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row>
    <row r="19" spans="1:80" s="73" customFormat="1">
      <c r="A19" s="726" t="s">
        <v>250</v>
      </c>
      <c r="B19" s="727"/>
      <c r="C19" s="77"/>
      <c r="D19" s="65"/>
      <c r="E19" s="65"/>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5"/>
      <c r="AL19" s="65"/>
      <c r="AM19" s="65"/>
      <c r="AN19" s="65"/>
      <c r="AO19" s="65"/>
      <c r="AP19" s="65"/>
      <c r="AQ19" s="65"/>
      <c r="AR19" s="65"/>
      <c r="AS19" s="65"/>
      <c r="AT19" s="65"/>
      <c r="AU19" s="65"/>
      <c r="AV19" s="65"/>
      <c r="AW19" s="65"/>
      <c r="AX19" s="65"/>
      <c r="AY19" s="65"/>
      <c r="AZ19" s="65"/>
      <c r="BA19" s="65"/>
      <c r="BB19" s="65"/>
      <c r="BC19" s="65"/>
      <c r="BD19" s="65"/>
      <c r="BE19" s="65"/>
      <c r="BF19" s="65"/>
      <c r="BG19" s="65"/>
      <c r="BH19" s="65"/>
      <c r="BI19" s="65"/>
      <c r="BJ19" s="65"/>
      <c r="BK19" s="65"/>
      <c r="BL19" s="65"/>
      <c r="BM19" s="65"/>
      <c r="BN19" s="65"/>
      <c r="BO19" s="65"/>
      <c r="BP19" s="65"/>
      <c r="BQ19" s="65"/>
      <c r="BR19" s="65"/>
      <c r="BS19" s="65"/>
      <c r="BT19" s="65"/>
      <c r="BU19" s="65"/>
      <c r="BV19" s="65"/>
      <c r="BW19" s="65"/>
      <c r="BX19" s="65"/>
      <c r="BY19" s="65"/>
      <c r="BZ19" s="65"/>
      <c r="CA19" s="65"/>
      <c r="CB19" s="65"/>
    </row>
    <row r="20" spans="1:80" s="73" customFormat="1">
      <c r="A20" s="78" t="s">
        <v>273</v>
      </c>
      <c r="B20" s="79" t="s">
        <v>274</v>
      </c>
      <c r="C20" s="83">
        <v>0.1986</v>
      </c>
      <c r="D20" s="65"/>
      <c r="E20" s="65"/>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row>
    <row r="21" spans="1:80" s="73" customFormat="1" hidden="1">
      <c r="A21" s="78" t="s">
        <v>275</v>
      </c>
      <c r="B21" s="81" t="s">
        <v>276</v>
      </c>
      <c r="C21" s="701">
        <v>5.91E-2</v>
      </c>
      <c r="D21" s="65"/>
      <c r="E21" s="65"/>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5"/>
      <c r="AL21" s="65"/>
      <c r="AM21" s="65"/>
      <c r="AN21" s="65"/>
      <c r="AO21" s="65"/>
      <c r="AP21" s="65"/>
      <c r="AQ21" s="65"/>
      <c r="AR21" s="65"/>
      <c r="AS21" s="65"/>
      <c r="AT21" s="65"/>
      <c r="AU21" s="65"/>
      <c r="AV21" s="65"/>
      <c r="AW21" s="65"/>
      <c r="AX21" s="65"/>
      <c r="AY21" s="65"/>
      <c r="AZ21" s="65"/>
      <c r="BA21" s="65"/>
      <c r="BB21" s="65"/>
      <c r="BC21" s="65"/>
      <c r="BD21" s="65"/>
      <c r="BE21" s="65"/>
      <c r="BF21" s="65"/>
      <c r="BG21" s="65"/>
      <c r="BH21" s="65"/>
      <c r="BI21" s="65"/>
      <c r="BJ21" s="65"/>
      <c r="BK21" s="65"/>
      <c r="BL21" s="65"/>
      <c r="BM21" s="65"/>
      <c r="BN21" s="65"/>
      <c r="BO21" s="65"/>
      <c r="BP21" s="65"/>
      <c r="BQ21" s="65"/>
      <c r="BR21" s="65"/>
      <c r="BS21" s="65"/>
      <c r="BT21" s="65"/>
      <c r="BU21" s="65"/>
      <c r="BV21" s="65"/>
      <c r="BW21" s="65"/>
      <c r="BX21" s="65"/>
      <c r="BY21" s="65"/>
      <c r="BZ21" s="65"/>
      <c r="CA21" s="65"/>
      <c r="CB21" s="65"/>
    </row>
    <row r="22" spans="1:80" s="73" customFormat="1">
      <c r="A22" s="78" t="s">
        <v>277</v>
      </c>
      <c r="B22" s="79" t="s">
        <v>278</v>
      </c>
      <c r="C22" s="83">
        <v>5.91E-2</v>
      </c>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row>
    <row r="23" spans="1:80" s="73" customFormat="1" ht="14.25" hidden="1">
      <c r="A23" s="78" t="s">
        <v>279</v>
      </c>
      <c r="B23" s="81" t="s">
        <v>280</v>
      </c>
      <c r="C23" s="84"/>
    </row>
    <row r="24" spans="1:80" s="65" customFormat="1"/>
    <row r="25" spans="1:80" s="65" customFormat="1" ht="33" customHeight="1">
      <c r="A25" s="728" t="s">
        <v>281</v>
      </c>
      <c r="B25" s="728"/>
      <c r="C25" s="728"/>
    </row>
    <row r="26" spans="1:80" s="65" customFormat="1">
      <c r="A26" s="85"/>
      <c r="B26" s="85"/>
      <c r="C26" s="85"/>
    </row>
    <row r="27" spans="1:80" s="65" customFormat="1" ht="64.150000000000006" customHeight="1">
      <c r="A27" s="728" t="s">
        <v>1975</v>
      </c>
      <c r="B27" s="728"/>
      <c r="C27" s="728"/>
    </row>
    <row r="28" spans="1:80" s="65" customFormat="1"/>
    <row r="29" spans="1:80" s="65" customFormat="1"/>
    <row r="30" spans="1:80" s="65" customFormat="1"/>
    <row r="31" spans="1:80" s="65" customFormat="1"/>
    <row r="32" spans="1:80" s="65" customFormat="1"/>
    <row r="33" s="65" customFormat="1"/>
    <row r="34" s="65" customFormat="1"/>
    <row r="35" s="65" customFormat="1"/>
    <row r="36" s="65" customFormat="1"/>
    <row r="37" s="65" customFormat="1"/>
    <row r="38" s="65" customFormat="1"/>
    <row r="39" s="65" customFormat="1"/>
    <row r="40" s="65" customFormat="1"/>
    <row r="41" s="65" customFormat="1"/>
    <row r="42" s="65" customFormat="1"/>
    <row r="43" s="65" customFormat="1"/>
    <row r="44" s="65" customFormat="1"/>
    <row r="45" s="65" customFormat="1"/>
    <row r="46" s="65" customFormat="1"/>
    <row r="47" s="65" customFormat="1"/>
    <row r="48" s="65" customFormat="1"/>
    <row r="49" s="65" customFormat="1"/>
    <row r="50" s="65" customFormat="1"/>
    <row r="51" s="65" customFormat="1"/>
    <row r="52" s="65" customFormat="1"/>
    <row r="53" s="65" customFormat="1"/>
    <row r="54" s="65" customFormat="1"/>
    <row r="55" s="65" customFormat="1"/>
    <row r="56" s="65" customFormat="1"/>
    <row r="57" s="65" customFormat="1"/>
    <row r="58" s="65" customFormat="1"/>
    <row r="59" s="65" customFormat="1"/>
    <row r="60" s="65" customFormat="1"/>
    <row r="61" s="65" customFormat="1"/>
    <row r="62" s="65" customFormat="1"/>
    <row r="63" s="65" customFormat="1"/>
    <row r="64" s="65" customFormat="1"/>
    <row r="65" s="65" customFormat="1"/>
    <row r="66" s="65" customFormat="1"/>
    <row r="67" s="65" customFormat="1"/>
    <row r="68" s="65" customFormat="1"/>
    <row r="69" s="65" customFormat="1"/>
    <row r="70" s="65" customFormat="1"/>
    <row r="71" s="65" customFormat="1"/>
    <row r="72" s="65" customFormat="1"/>
    <row r="73" s="65" customFormat="1"/>
    <row r="74" s="65" customFormat="1"/>
    <row r="75" s="65" customFormat="1"/>
    <row r="76" s="65" customFormat="1"/>
    <row r="77" s="65" customFormat="1"/>
    <row r="78" s="65" customFormat="1"/>
    <row r="79" s="65" customFormat="1"/>
    <row r="80" s="65" customFormat="1"/>
    <row r="81" s="65" customFormat="1"/>
    <row r="82" s="65" customFormat="1"/>
    <row r="83" s="65" customFormat="1"/>
    <row r="84" s="65" customFormat="1"/>
    <row r="85" s="65" customFormat="1"/>
    <row r="86" s="65" customFormat="1"/>
    <row r="87" s="65" customFormat="1"/>
    <row r="88" s="65" customFormat="1"/>
    <row r="89" s="65" customFormat="1"/>
    <row r="90" s="65" customFormat="1"/>
    <row r="91" s="65" customFormat="1"/>
    <row r="92" s="65" customFormat="1"/>
    <row r="93" s="65" customFormat="1"/>
    <row r="94" s="65" customFormat="1"/>
    <row r="95" s="65" customFormat="1"/>
    <row r="96" s="65" customFormat="1"/>
    <row r="97" s="65" customFormat="1"/>
    <row r="98" s="65" customFormat="1"/>
    <row r="99" s="65" customFormat="1"/>
    <row r="100" s="65" customFormat="1"/>
    <row r="101" s="65" customFormat="1"/>
    <row r="102" s="65" customFormat="1"/>
    <row r="103" s="65" customFormat="1"/>
    <row r="104" s="65" customFormat="1"/>
    <row r="105" s="65" customFormat="1"/>
    <row r="106" s="65" customFormat="1"/>
    <row r="107" s="65" customFormat="1"/>
    <row r="108" s="65" customFormat="1"/>
    <row r="109" s="65" customFormat="1"/>
    <row r="110" s="65" customFormat="1"/>
    <row r="111" s="65" customFormat="1"/>
    <row r="112" s="65" customFormat="1"/>
    <row r="113" s="65" customFormat="1"/>
    <row r="114" s="65" customFormat="1"/>
    <row r="115" s="65" customFormat="1"/>
    <row r="116" s="65" customFormat="1"/>
    <row r="117" s="65" customFormat="1"/>
    <row r="118" s="65" customFormat="1"/>
    <row r="119" s="65" customFormat="1"/>
    <row r="120" s="65" customFormat="1"/>
    <row r="121" s="65" customFormat="1"/>
    <row r="122" s="65" customFormat="1"/>
    <row r="123" s="65" customFormat="1"/>
    <row r="124" s="65" customFormat="1"/>
    <row r="125" s="65" customFormat="1"/>
    <row r="126" s="65" customFormat="1"/>
    <row r="127" s="65" customFormat="1"/>
    <row r="128" s="65" customFormat="1"/>
    <row r="129" s="65" customFormat="1"/>
    <row r="130" s="65" customFormat="1"/>
    <row r="131" s="65" customFormat="1"/>
    <row r="132" s="65" customFormat="1"/>
    <row r="133" s="65" customFormat="1"/>
    <row r="134" s="65" customFormat="1"/>
    <row r="135" s="65" customFormat="1"/>
    <row r="136" s="65" customFormat="1"/>
    <row r="137" s="65" customFormat="1"/>
    <row r="138" s="65" customFormat="1"/>
    <row r="139" s="65" customFormat="1"/>
    <row r="140" s="65" customFormat="1"/>
    <row r="141" s="65" customFormat="1"/>
    <row r="142" s="65" customFormat="1"/>
    <row r="143" s="65" customFormat="1"/>
    <row r="144" s="65" customFormat="1"/>
    <row r="145" s="65" customFormat="1"/>
    <row r="146" s="65" customFormat="1"/>
    <row r="147" s="65" customFormat="1"/>
    <row r="148" s="65" customFormat="1"/>
    <row r="149" s="65" customFormat="1"/>
    <row r="150" s="65" customFormat="1"/>
    <row r="151" s="65" customFormat="1"/>
    <row r="152" s="65" customFormat="1"/>
    <row r="153" s="65" customFormat="1"/>
    <row r="154" s="65" customFormat="1"/>
    <row r="155" s="65" customFormat="1"/>
    <row r="156" s="65" customFormat="1"/>
    <row r="157" s="65" customFormat="1"/>
    <row r="158" s="65" customFormat="1"/>
    <row r="159" s="65" customFormat="1"/>
    <row r="160" s="65" customFormat="1"/>
    <row r="161" s="65" customFormat="1"/>
    <row r="162" s="65" customFormat="1"/>
    <row r="163" s="65" customFormat="1"/>
    <row r="164" s="65" customFormat="1"/>
    <row r="165" s="65" customFormat="1"/>
    <row r="166" s="65" customFormat="1"/>
    <row r="167" s="65" customFormat="1"/>
    <row r="168" s="65" customFormat="1"/>
    <row r="169" s="65" customFormat="1"/>
    <row r="170" s="65" customFormat="1"/>
    <row r="171" s="65" customFormat="1"/>
    <row r="172" s="65" customFormat="1"/>
    <row r="173" s="65" customFormat="1"/>
    <row r="174" s="65" customFormat="1"/>
    <row r="175" s="65" customFormat="1"/>
    <row r="176" s="65" customFormat="1"/>
    <row r="177" s="65" customFormat="1"/>
    <row r="178" s="65" customFormat="1"/>
    <row r="179" s="65" customFormat="1"/>
    <row r="180" s="65" customFormat="1"/>
    <row r="181" s="65" customFormat="1"/>
    <row r="182" s="65" customFormat="1"/>
    <row r="183" s="65" customFormat="1"/>
    <row r="184" s="65" customFormat="1"/>
    <row r="185" s="65" customFormat="1"/>
    <row r="186" s="65" customFormat="1"/>
    <row r="187" s="65" customFormat="1"/>
    <row r="188" s="65" customFormat="1"/>
    <row r="189" s="65" customFormat="1"/>
    <row r="190" s="65" customFormat="1"/>
    <row r="191" s="65" customFormat="1"/>
    <row r="192" s="65" customFormat="1"/>
    <row r="193" s="65" customFormat="1"/>
    <row r="194" s="65" customFormat="1"/>
    <row r="195" s="65" customFormat="1"/>
    <row r="196" s="65" customFormat="1"/>
    <row r="197" s="65" customFormat="1"/>
    <row r="198" s="65" customFormat="1"/>
    <row r="199" s="65" customFormat="1"/>
    <row r="200" s="65" customFormat="1"/>
    <row r="201" s="65" customFormat="1"/>
    <row r="202" s="65" customFormat="1"/>
    <row r="203" s="65" customFormat="1"/>
    <row r="204" s="65" customFormat="1"/>
    <row r="205" s="65" customFormat="1"/>
    <row r="206" s="65" customFormat="1"/>
    <row r="207" s="65" customFormat="1"/>
    <row r="208" s="65" customFormat="1"/>
    <row r="209" s="65" customFormat="1"/>
    <row r="210" s="65" customFormat="1"/>
    <row r="211" s="65" customFormat="1"/>
    <row r="212" s="65" customFormat="1"/>
    <row r="213" s="65" customFormat="1"/>
    <row r="214" s="65" customFormat="1"/>
    <row r="215" s="65" customFormat="1"/>
    <row r="216" s="65" customFormat="1"/>
    <row r="217" s="65" customFormat="1"/>
    <row r="218" s="65" customFormat="1"/>
    <row r="219" s="65" customFormat="1"/>
    <row r="220" s="65" customFormat="1"/>
    <row r="221" s="65" customFormat="1"/>
    <row r="222" s="65" customFormat="1"/>
    <row r="223" s="65" customFormat="1"/>
    <row r="224" s="65" customFormat="1"/>
    <row r="225" s="65" customFormat="1"/>
    <row r="226" s="65" customFormat="1"/>
    <row r="227" s="65" customFormat="1"/>
    <row r="228" s="65" customFormat="1"/>
    <row r="229" s="65" customFormat="1"/>
    <row r="230" s="65" customFormat="1"/>
    <row r="231" s="65" customFormat="1"/>
    <row r="232" s="65" customFormat="1"/>
    <row r="233" s="65" customFormat="1"/>
    <row r="234" s="65" customFormat="1"/>
    <row r="235" s="65" customFormat="1"/>
    <row r="236" s="65" customFormat="1"/>
    <row r="237" s="65" customFormat="1"/>
    <row r="238" s="65" customFormat="1"/>
    <row r="239" s="65" customFormat="1"/>
    <row r="240" s="65" customFormat="1"/>
    <row r="241" s="65" customFormat="1"/>
    <row r="242" s="65" customFormat="1"/>
    <row r="243" s="65" customFormat="1"/>
    <row r="244" s="65" customFormat="1"/>
    <row r="245" s="65" customFormat="1"/>
    <row r="246" s="65" customFormat="1"/>
    <row r="247" s="65" customFormat="1"/>
    <row r="248" s="65" customFormat="1"/>
    <row r="249" s="65" customFormat="1"/>
    <row r="250" s="65" customFormat="1"/>
    <row r="251" s="65" customFormat="1"/>
    <row r="252" s="65" customFormat="1"/>
    <row r="253" s="65" customFormat="1"/>
    <row r="254" s="65" customFormat="1"/>
    <row r="255" s="65" customFormat="1"/>
    <row r="256" s="65" customFormat="1"/>
    <row r="257" s="65" customFormat="1"/>
    <row r="258" s="65" customFormat="1"/>
    <row r="259" s="65" customFormat="1"/>
    <row r="260" s="65" customFormat="1"/>
    <row r="261" s="65" customFormat="1"/>
    <row r="262" s="65" customFormat="1"/>
    <row r="263" s="65" customFormat="1"/>
    <row r="264" s="65" customFormat="1"/>
    <row r="265" s="65" customFormat="1"/>
    <row r="266" s="65" customFormat="1"/>
    <row r="267" s="65" customFormat="1"/>
    <row r="268" s="65" customFormat="1"/>
    <row r="269" s="65" customFormat="1"/>
    <row r="270" s="65" customFormat="1"/>
    <row r="271" s="65" customFormat="1"/>
    <row r="272" s="65" customFormat="1"/>
    <row r="273" s="65" customFormat="1"/>
    <row r="274" s="65" customFormat="1"/>
    <row r="275" s="65" customFormat="1"/>
    <row r="276" s="65" customFormat="1"/>
    <row r="277" s="65" customFormat="1"/>
    <row r="278" s="65" customFormat="1"/>
    <row r="279" s="65" customFormat="1"/>
    <row r="280" s="65" customFormat="1"/>
    <row r="281" s="65" customFormat="1"/>
    <row r="282" s="65" customFormat="1"/>
    <row r="283" s="65" customFormat="1"/>
    <row r="284" s="65" customFormat="1"/>
    <row r="285" s="65" customFormat="1"/>
    <row r="286" s="65" customFormat="1"/>
    <row r="287" s="65" customFormat="1"/>
    <row r="288" s="65" customFormat="1"/>
    <row r="289" s="65" customFormat="1"/>
    <row r="290" s="65" customFormat="1"/>
    <row r="291" s="65" customFormat="1"/>
    <row r="292" s="65" customFormat="1"/>
    <row r="293" s="65" customFormat="1"/>
    <row r="294" s="65" customFormat="1"/>
    <row r="295" s="65" customFormat="1"/>
    <row r="296" s="65" customFormat="1"/>
    <row r="297" s="65" customFormat="1"/>
    <row r="298" s="65" customFormat="1"/>
    <row r="299" s="65" customFormat="1"/>
    <row r="300" s="65" customFormat="1"/>
    <row r="301" s="65" customFormat="1"/>
    <row r="302" s="65" customFormat="1"/>
    <row r="303" s="65" customFormat="1"/>
    <row r="304" s="65" customFormat="1"/>
    <row r="305" s="65" customFormat="1"/>
    <row r="306" s="65" customFormat="1"/>
  </sheetData>
  <mergeCells count="4">
    <mergeCell ref="A7:B7"/>
    <mergeCell ref="A19:B19"/>
    <mergeCell ref="A25:C25"/>
    <mergeCell ref="A27:C27"/>
  </mergeCells>
  <conditionalFormatting sqref="C8:C9 C20 C22">
    <cfRule type="cellIs" dxfId="48" priority="10" stopIfTrue="1" operator="lessThan">
      <formula>0</formula>
    </cfRule>
  </conditionalFormatting>
  <conditionalFormatting sqref="C7">
    <cfRule type="cellIs" dxfId="47" priority="8" stopIfTrue="1" operator="lessThan">
      <formula>0</formula>
    </cfRule>
  </conditionalFormatting>
  <conditionalFormatting sqref="C12">
    <cfRule type="cellIs" dxfId="46" priority="7" stopIfTrue="1" operator="lessThan">
      <formula>0</formula>
    </cfRule>
  </conditionalFormatting>
  <conditionalFormatting sqref="C15">
    <cfRule type="cellIs" dxfId="45" priority="6" stopIfTrue="1" operator="lessThan">
      <formula>0</formula>
    </cfRule>
  </conditionalFormatting>
  <conditionalFormatting sqref="C10 C13:C14">
    <cfRule type="cellIs" dxfId="44" priority="9" stopIfTrue="1" operator="lessThan">
      <formula>0</formula>
    </cfRule>
  </conditionalFormatting>
  <conditionalFormatting sqref="C19">
    <cfRule type="cellIs" dxfId="43" priority="5" stopIfTrue="1" operator="lessThan">
      <formula>0</formula>
    </cfRule>
  </conditionalFormatting>
  <conditionalFormatting sqref="C11">
    <cfRule type="cellIs" dxfId="42" priority="4" stopIfTrue="1" operator="lessThan">
      <formula>0</formula>
    </cfRule>
  </conditionalFormatting>
  <conditionalFormatting sqref="C16:C18">
    <cfRule type="cellIs" dxfId="41" priority="3" stopIfTrue="1" operator="lessThan">
      <formula>0</formula>
    </cfRule>
  </conditionalFormatting>
  <conditionalFormatting sqref="C21">
    <cfRule type="cellIs" dxfId="40" priority="2" stopIfTrue="1" operator="lessThan">
      <formula>0</formula>
    </cfRule>
  </conditionalFormatting>
  <conditionalFormatting sqref="C23">
    <cfRule type="cellIs" dxfId="39" priority="1" stopIfTrue="1" operator="lessThan">
      <formula>0</formula>
    </cfRule>
  </conditionalFormatting>
  <pageMargins left="0.7" right="0.7" top="0.75" bottom="0.75" header="0.3" footer="0.3"/>
  <pageSetup paperSize="9" scale="88"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0348D-3294-45B6-A1A5-9D0C584746E2}">
  <dimension ref="A1:E16"/>
  <sheetViews>
    <sheetView zoomScaleNormal="100" workbookViewId="0">
      <selection activeCell="A15" sqref="A15:D15"/>
    </sheetView>
  </sheetViews>
  <sheetFormatPr defaultColWidth="8.125" defaultRowHeight="14.25"/>
  <cols>
    <col min="1" max="1" width="5.875" customWidth="1"/>
    <col min="2" max="2" width="69.5" customWidth="1"/>
    <col min="3" max="4" width="12.875" customWidth="1"/>
  </cols>
  <sheetData>
    <row r="1" spans="1:5" ht="20.25">
      <c r="A1" s="128" t="s">
        <v>116</v>
      </c>
    </row>
    <row r="2" spans="1:5" ht="15">
      <c r="A2" s="29" t="s">
        <v>200</v>
      </c>
    </row>
    <row r="3" spans="1:5" ht="15">
      <c r="A3" s="29" t="s">
        <v>196</v>
      </c>
    </row>
    <row r="4" spans="1:5" ht="15">
      <c r="A4" s="29"/>
    </row>
    <row r="5" spans="1:5">
      <c r="A5" s="355"/>
      <c r="C5" s="32" t="s">
        <v>197</v>
      </c>
      <c r="D5" s="32" t="s">
        <v>531</v>
      </c>
    </row>
    <row r="6" spans="1:5">
      <c r="A6" s="355"/>
      <c r="B6" s="355"/>
      <c r="C6" s="831" t="s">
        <v>1144</v>
      </c>
      <c r="D6" s="917" t="s">
        <v>962</v>
      </c>
    </row>
    <row r="7" spans="1:5">
      <c r="A7" s="355"/>
      <c r="B7" s="355"/>
      <c r="C7" s="831"/>
      <c r="D7" s="917"/>
    </row>
    <row r="8" spans="1:5">
      <c r="A8" s="193">
        <v>1</v>
      </c>
      <c r="B8" s="41" t="s">
        <v>1145</v>
      </c>
      <c r="C8" s="177">
        <v>0</v>
      </c>
      <c r="D8" s="113">
        <v>0</v>
      </c>
      <c r="E8" s="28"/>
    </row>
    <row r="9" spans="1:5">
      <c r="A9" s="193">
        <v>2</v>
      </c>
      <c r="B9" s="47" t="s">
        <v>1146</v>
      </c>
      <c r="C9" s="177"/>
      <c r="D9" s="113">
        <v>0</v>
      </c>
      <c r="E9" s="28"/>
    </row>
    <row r="10" spans="1:5">
      <c r="A10" s="193">
        <v>3</v>
      </c>
      <c r="B10" s="47" t="s">
        <v>1147</v>
      </c>
      <c r="C10" s="177"/>
      <c r="D10" s="113">
        <v>0</v>
      </c>
      <c r="E10" s="28"/>
    </row>
    <row r="11" spans="1:5">
      <c r="A11" s="193">
        <v>4</v>
      </c>
      <c r="B11" s="41" t="s">
        <v>1148</v>
      </c>
      <c r="C11" s="177">
        <v>26.8</v>
      </c>
      <c r="D11" s="113">
        <v>13.8</v>
      </c>
      <c r="E11" s="28"/>
    </row>
    <row r="12" spans="1:5" ht="28.5">
      <c r="A12" s="193" t="s">
        <v>1149</v>
      </c>
      <c r="B12" s="458" t="s">
        <v>1150</v>
      </c>
      <c r="C12" s="188">
        <v>0</v>
      </c>
      <c r="D12" s="331">
        <v>0</v>
      </c>
      <c r="E12" s="28"/>
    </row>
    <row r="13" spans="1:5" ht="15">
      <c r="A13" s="193">
        <v>5</v>
      </c>
      <c r="B13" s="96" t="s">
        <v>1151</v>
      </c>
      <c r="C13" s="188">
        <v>26.8</v>
      </c>
      <c r="D13" s="331">
        <v>13.8</v>
      </c>
      <c r="E13" s="28"/>
    </row>
    <row r="14" spans="1:5">
      <c r="B14" s="1"/>
    </row>
    <row r="15" spans="1:5">
      <c r="A15" s="918" t="s">
        <v>1152</v>
      </c>
      <c r="B15" s="918"/>
      <c r="C15" s="918"/>
      <c r="D15" s="918"/>
    </row>
    <row r="16" spans="1:5">
      <c r="A16" s="355"/>
    </row>
  </sheetData>
  <mergeCells count="3">
    <mergeCell ref="C6:C7"/>
    <mergeCell ref="D6:D7"/>
    <mergeCell ref="A15:D15"/>
  </mergeCells>
  <pageMargins left="0.7" right="0.7" top="0.75" bottom="0.75" header="0.3" footer="0.3"/>
  <pageSetup paperSize="9" scale="79"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51659F-F786-498D-8A2E-7C61D1DB2531}">
  <dimension ref="A1:N38"/>
  <sheetViews>
    <sheetView zoomScaleNormal="100" workbookViewId="0">
      <selection activeCell="S18" sqref="S18"/>
    </sheetView>
  </sheetViews>
  <sheetFormatPr defaultColWidth="8.125" defaultRowHeight="14.25"/>
  <cols>
    <col min="1" max="1" width="8.125" style="130"/>
    <col min="2" max="2" width="48.125" customWidth="1"/>
    <col min="3" max="13" width="8.5" customWidth="1"/>
    <col min="14" max="14" width="12.875" style="1" customWidth="1"/>
  </cols>
  <sheetData>
    <row r="1" spans="1:14" ht="20.25">
      <c r="A1" s="3" t="s">
        <v>118</v>
      </c>
    </row>
    <row r="2" spans="1:14" ht="15">
      <c r="A2" s="29" t="s">
        <v>200</v>
      </c>
    </row>
    <row r="3" spans="1:14" ht="15">
      <c r="A3" s="29" t="s">
        <v>196</v>
      </c>
    </row>
    <row r="5" spans="1:14" ht="15">
      <c r="A5" s="459"/>
      <c r="B5" s="29"/>
    </row>
    <row r="6" spans="1:14">
      <c r="A6" s="460"/>
      <c r="B6" s="919" t="s">
        <v>1153</v>
      </c>
      <c r="C6" s="908" t="s">
        <v>977</v>
      </c>
      <c r="D6" s="908"/>
      <c r="E6" s="908"/>
      <c r="F6" s="908"/>
      <c r="G6" s="908"/>
      <c r="H6" s="908"/>
      <c r="I6" s="908"/>
      <c r="J6" s="908"/>
      <c r="K6" s="908"/>
      <c r="L6" s="908"/>
      <c r="M6" s="908"/>
      <c r="N6" s="461"/>
    </row>
    <row r="7" spans="1:14">
      <c r="A7" s="460"/>
      <c r="B7" s="919"/>
      <c r="C7" s="32" t="s">
        <v>197</v>
      </c>
      <c r="D7" s="32" t="s">
        <v>531</v>
      </c>
      <c r="E7" s="32" t="s">
        <v>198</v>
      </c>
      <c r="F7" s="32" t="s">
        <v>573</v>
      </c>
      <c r="G7" s="32" t="s">
        <v>199</v>
      </c>
      <c r="H7" s="32" t="s">
        <v>574</v>
      </c>
      <c r="I7" s="32" t="s">
        <v>575</v>
      </c>
      <c r="J7" s="32" t="s">
        <v>576</v>
      </c>
      <c r="K7" s="32" t="s">
        <v>577</v>
      </c>
      <c r="L7" s="32" t="s">
        <v>578</v>
      </c>
      <c r="M7" s="32" t="s">
        <v>579</v>
      </c>
      <c r="N7" s="48" t="s">
        <v>1154</v>
      </c>
    </row>
    <row r="8" spans="1:14" ht="28.5">
      <c r="A8" s="462"/>
      <c r="B8" s="919"/>
      <c r="C8" s="463">
        <v>0</v>
      </c>
      <c r="D8" s="463">
        <v>0.02</v>
      </c>
      <c r="E8" s="463">
        <v>0.04</v>
      </c>
      <c r="F8" s="463">
        <v>0.1</v>
      </c>
      <c r="G8" s="463">
        <v>0.2</v>
      </c>
      <c r="H8" s="463">
        <v>0.5</v>
      </c>
      <c r="I8" s="463">
        <v>0.7</v>
      </c>
      <c r="J8" s="463">
        <v>0.75</v>
      </c>
      <c r="K8" s="463">
        <v>1</v>
      </c>
      <c r="L8" s="463">
        <v>1.5</v>
      </c>
      <c r="M8" s="32" t="s">
        <v>979</v>
      </c>
      <c r="N8" s="46" t="s">
        <v>1155</v>
      </c>
    </row>
    <row r="9" spans="1:14">
      <c r="A9" s="193">
        <v>1</v>
      </c>
      <c r="B9" s="175" t="s">
        <v>941</v>
      </c>
      <c r="C9" s="177">
        <v>0</v>
      </c>
      <c r="D9" s="177">
        <v>0</v>
      </c>
      <c r="E9" s="177">
        <v>0</v>
      </c>
      <c r="F9" s="177">
        <v>0</v>
      </c>
      <c r="G9" s="177">
        <v>0</v>
      </c>
      <c r="H9" s="177">
        <v>0</v>
      </c>
      <c r="I9" s="177">
        <v>0</v>
      </c>
      <c r="J9" s="177">
        <v>0</v>
      </c>
      <c r="K9" s="177">
        <v>0</v>
      </c>
      <c r="L9" s="177">
        <v>0</v>
      </c>
      <c r="M9" s="113">
        <v>0</v>
      </c>
      <c r="N9" s="177">
        <v>0</v>
      </c>
    </row>
    <row r="10" spans="1:14">
      <c r="A10" s="193">
        <v>2</v>
      </c>
      <c r="B10" s="175" t="s">
        <v>1156</v>
      </c>
      <c r="C10" s="177">
        <v>0</v>
      </c>
      <c r="D10" s="177">
        <v>0</v>
      </c>
      <c r="E10" s="177">
        <v>0</v>
      </c>
      <c r="F10" s="177">
        <v>0</v>
      </c>
      <c r="G10" s="177">
        <v>0</v>
      </c>
      <c r="H10" s="177">
        <v>0</v>
      </c>
      <c r="I10" s="177">
        <v>0</v>
      </c>
      <c r="J10" s="177">
        <v>0</v>
      </c>
      <c r="K10" s="177">
        <v>0</v>
      </c>
      <c r="L10" s="177">
        <v>0</v>
      </c>
      <c r="M10" s="113">
        <v>0</v>
      </c>
      <c r="N10" s="177">
        <v>0</v>
      </c>
    </row>
    <row r="11" spans="1:14">
      <c r="A11" s="193">
        <v>3</v>
      </c>
      <c r="B11" s="175" t="s">
        <v>966</v>
      </c>
      <c r="C11" s="177">
        <v>0</v>
      </c>
      <c r="D11" s="177">
        <v>0</v>
      </c>
      <c r="E11" s="177">
        <v>0</v>
      </c>
      <c r="F11" s="177">
        <v>0</v>
      </c>
      <c r="G11" s="177">
        <v>0</v>
      </c>
      <c r="H11" s="177">
        <v>0</v>
      </c>
      <c r="I11" s="177">
        <v>0</v>
      </c>
      <c r="J11" s="177">
        <v>0</v>
      </c>
      <c r="K11" s="177">
        <v>0</v>
      </c>
      <c r="L11" s="177">
        <v>0</v>
      </c>
      <c r="M11" s="113">
        <v>0</v>
      </c>
      <c r="N11" s="177">
        <v>0</v>
      </c>
    </row>
    <row r="12" spans="1:14">
      <c r="A12" s="193">
        <v>4</v>
      </c>
      <c r="B12" s="175" t="s">
        <v>967</v>
      </c>
      <c r="C12" s="177">
        <v>0</v>
      </c>
      <c r="D12" s="177">
        <v>0</v>
      </c>
      <c r="E12" s="177">
        <v>0</v>
      </c>
      <c r="F12" s="177">
        <v>0</v>
      </c>
      <c r="G12" s="177">
        <v>0</v>
      </c>
      <c r="H12" s="177">
        <v>0</v>
      </c>
      <c r="I12" s="177">
        <v>0</v>
      </c>
      <c r="J12" s="177">
        <v>0</v>
      </c>
      <c r="K12" s="177">
        <v>0</v>
      </c>
      <c r="L12" s="177">
        <v>0</v>
      </c>
      <c r="M12" s="113">
        <v>0</v>
      </c>
      <c r="N12" s="177">
        <v>0</v>
      </c>
    </row>
    <row r="13" spans="1:14">
      <c r="A13" s="193">
        <v>5</v>
      </c>
      <c r="B13" s="175" t="s">
        <v>968</v>
      </c>
      <c r="C13" s="177">
        <v>0</v>
      </c>
      <c r="D13" s="177">
        <v>0</v>
      </c>
      <c r="E13" s="177">
        <v>0</v>
      </c>
      <c r="F13" s="177">
        <v>0</v>
      </c>
      <c r="G13" s="177">
        <v>0</v>
      </c>
      <c r="H13" s="177">
        <v>0</v>
      </c>
      <c r="I13" s="177">
        <v>0</v>
      </c>
      <c r="J13" s="177">
        <v>0</v>
      </c>
      <c r="K13" s="177">
        <v>0</v>
      </c>
      <c r="L13" s="177">
        <v>0</v>
      </c>
      <c r="M13" s="113">
        <v>0</v>
      </c>
      <c r="N13" s="177">
        <v>0</v>
      </c>
    </row>
    <row r="14" spans="1:14">
      <c r="A14" s="193">
        <v>6</v>
      </c>
      <c r="B14" s="175" t="s">
        <v>785</v>
      </c>
      <c r="C14" s="177">
        <v>0</v>
      </c>
      <c r="D14" s="177">
        <v>0</v>
      </c>
      <c r="E14" s="177">
        <v>0</v>
      </c>
      <c r="F14" s="177">
        <v>0</v>
      </c>
      <c r="G14" s="177">
        <v>20.8</v>
      </c>
      <c r="H14" s="177">
        <v>6</v>
      </c>
      <c r="I14" s="177">
        <v>0</v>
      </c>
      <c r="J14" s="177">
        <v>0</v>
      </c>
      <c r="K14" s="177">
        <v>0</v>
      </c>
      <c r="L14" s="177">
        <v>0</v>
      </c>
      <c r="M14" s="113">
        <v>0</v>
      </c>
      <c r="N14" s="177">
        <v>26.8</v>
      </c>
    </row>
    <row r="15" spans="1:14">
      <c r="A15" s="193">
        <v>7</v>
      </c>
      <c r="B15" s="175" t="s">
        <v>788</v>
      </c>
      <c r="C15" s="177">
        <v>0</v>
      </c>
      <c r="D15" s="177">
        <v>5</v>
      </c>
      <c r="E15" s="177">
        <v>0</v>
      </c>
      <c r="F15" s="177">
        <v>0</v>
      </c>
      <c r="G15" s="177">
        <v>0</v>
      </c>
      <c r="H15" s="177">
        <v>0</v>
      </c>
      <c r="I15" s="177">
        <v>0</v>
      </c>
      <c r="J15" s="177">
        <v>0</v>
      </c>
      <c r="K15" s="177">
        <v>0.1</v>
      </c>
      <c r="L15" s="177">
        <v>0</v>
      </c>
      <c r="M15" s="113">
        <v>0</v>
      </c>
      <c r="N15" s="177">
        <v>5.0999999999999996</v>
      </c>
    </row>
    <row r="16" spans="1:14">
      <c r="A16" s="193">
        <v>8</v>
      </c>
      <c r="B16" s="175" t="s">
        <v>946</v>
      </c>
      <c r="C16" s="177">
        <v>0</v>
      </c>
      <c r="D16" s="177">
        <v>0</v>
      </c>
      <c r="E16" s="177">
        <v>0</v>
      </c>
      <c r="F16" s="177">
        <v>0</v>
      </c>
      <c r="G16" s="177">
        <v>0</v>
      </c>
      <c r="H16" s="177">
        <v>0</v>
      </c>
      <c r="I16" s="177">
        <v>0</v>
      </c>
      <c r="J16" s="177">
        <v>0</v>
      </c>
      <c r="K16" s="177">
        <v>0</v>
      </c>
      <c r="L16" s="177">
        <v>0</v>
      </c>
      <c r="M16" s="113">
        <v>0</v>
      </c>
      <c r="N16" s="177">
        <v>0</v>
      </c>
    </row>
    <row r="17" spans="1:14">
      <c r="A17" s="193">
        <v>9</v>
      </c>
      <c r="B17" s="175" t="s">
        <v>971</v>
      </c>
      <c r="C17" s="177">
        <v>0</v>
      </c>
      <c r="D17" s="177">
        <v>0</v>
      </c>
      <c r="E17" s="177">
        <v>0</v>
      </c>
      <c r="F17" s="177">
        <v>0</v>
      </c>
      <c r="G17" s="177">
        <v>0</v>
      </c>
      <c r="H17" s="177">
        <v>0</v>
      </c>
      <c r="I17" s="177">
        <v>0</v>
      </c>
      <c r="J17" s="177">
        <v>0</v>
      </c>
      <c r="K17" s="177">
        <v>0</v>
      </c>
      <c r="L17" s="177">
        <v>0</v>
      </c>
      <c r="M17" s="113">
        <v>0</v>
      </c>
      <c r="N17" s="177">
        <v>0</v>
      </c>
    </row>
    <row r="18" spans="1:14">
      <c r="A18" s="193">
        <v>10</v>
      </c>
      <c r="B18" s="175" t="s">
        <v>973</v>
      </c>
      <c r="C18" s="177">
        <v>0</v>
      </c>
      <c r="D18" s="177">
        <v>0</v>
      </c>
      <c r="E18" s="177">
        <v>0</v>
      </c>
      <c r="F18" s="177">
        <v>0</v>
      </c>
      <c r="G18" s="177">
        <v>0</v>
      </c>
      <c r="H18" s="177">
        <v>0</v>
      </c>
      <c r="I18" s="177">
        <v>0</v>
      </c>
      <c r="J18" s="177">
        <v>0</v>
      </c>
      <c r="K18" s="177">
        <v>0</v>
      </c>
      <c r="L18" s="177">
        <v>0</v>
      </c>
      <c r="M18" s="113">
        <v>0</v>
      </c>
      <c r="N18" s="177">
        <v>0</v>
      </c>
    </row>
    <row r="19" spans="1:14" ht="15">
      <c r="A19" s="193">
        <v>11</v>
      </c>
      <c r="B19" s="306" t="s">
        <v>585</v>
      </c>
      <c r="C19" s="177">
        <v>0</v>
      </c>
      <c r="D19" s="177">
        <v>5</v>
      </c>
      <c r="E19" s="177">
        <v>0</v>
      </c>
      <c r="F19" s="177">
        <v>0</v>
      </c>
      <c r="G19" s="177">
        <v>20.8</v>
      </c>
      <c r="H19" s="177">
        <v>6</v>
      </c>
      <c r="I19" s="177">
        <v>0</v>
      </c>
      <c r="J19" s="177">
        <v>0</v>
      </c>
      <c r="K19" s="177">
        <v>0.1</v>
      </c>
      <c r="L19" s="177">
        <v>0</v>
      </c>
      <c r="M19" s="113">
        <v>0</v>
      </c>
      <c r="N19" s="177">
        <v>31.9</v>
      </c>
    </row>
    <row r="21" spans="1:14" ht="15">
      <c r="A21" s="29" t="s">
        <v>202</v>
      </c>
    </row>
    <row r="22" spans="1:14" ht="15">
      <c r="A22" s="29" t="s">
        <v>196</v>
      </c>
    </row>
    <row r="24" spans="1:14" ht="15">
      <c r="A24" s="459"/>
      <c r="B24" s="29"/>
    </row>
    <row r="25" spans="1:14">
      <c r="A25" s="460"/>
      <c r="B25" s="919" t="s">
        <v>1153</v>
      </c>
      <c r="C25" s="908" t="s">
        <v>977</v>
      </c>
      <c r="D25" s="908"/>
      <c r="E25" s="908"/>
      <c r="F25" s="908"/>
      <c r="G25" s="908"/>
      <c r="H25" s="908"/>
      <c r="I25" s="908"/>
      <c r="J25" s="908"/>
      <c r="K25" s="908"/>
      <c r="L25" s="908"/>
      <c r="M25" s="908"/>
      <c r="N25" s="461"/>
    </row>
    <row r="26" spans="1:14">
      <c r="A26" s="460"/>
      <c r="B26" s="919"/>
      <c r="C26" s="32" t="s">
        <v>197</v>
      </c>
      <c r="D26" s="32" t="s">
        <v>531</v>
      </c>
      <c r="E26" s="32" t="s">
        <v>198</v>
      </c>
      <c r="F26" s="32" t="s">
        <v>573</v>
      </c>
      <c r="G26" s="32" t="s">
        <v>199</v>
      </c>
      <c r="H26" s="32" t="s">
        <v>574</v>
      </c>
      <c r="I26" s="32" t="s">
        <v>575</v>
      </c>
      <c r="J26" s="32" t="s">
        <v>576</v>
      </c>
      <c r="K26" s="32" t="s">
        <v>577</v>
      </c>
      <c r="L26" s="32" t="s">
        <v>578</v>
      </c>
      <c r="M26" s="32" t="s">
        <v>579</v>
      </c>
      <c r="N26" s="48" t="s">
        <v>1154</v>
      </c>
    </row>
    <row r="27" spans="1:14" ht="28.5">
      <c r="A27" s="462"/>
      <c r="B27" s="919"/>
      <c r="C27" s="463">
        <v>0</v>
      </c>
      <c r="D27" s="463">
        <v>0.02</v>
      </c>
      <c r="E27" s="463">
        <v>0.04</v>
      </c>
      <c r="F27" s="463">
        <v>0.1</v>
      </c>
      <c r="G27" s="463">
        <v>0.2</v>
      </c>
      <c r="H27" s="463">
        <v>0.5</v>
      </c>
      <c r="I27" s="463">
        <v>0.7</v>
      </c>
      <c r="J27" s="463">
        <v>0.75</v>
      </c>
      <c r="K27" s="463">
        <v>1</v>
      </c>
      <c r="L27" s="463">
        <v>1.5</v>
      </c>
      <c r="M27" s="32" t="s">
        <v>979</v>
      </c>
      <c r="N27" s="46" t="s">
        <v>1155</v>
      </c>
    </row>
    <row r="28" spans="1:14">
      <c r="A28" s="193">
        <v>1</v>
      </c>
      <c r="B28" s="175" t="s">
        <v>941</v>
      </c>
      <c r="C28" s="177">
        <v>0</v>
      </c>
      <c r="D28" s="177">
        <v>0</v>
      </c>
      <c r="E28" s="177">
        <v>0</v>
      </c>
      <c r="F28" s="177">
        <v>0</v>
      </c>
      <c r="G28" s="177">
        <v>0</v>
      </c>
      <c r="H28" s="177">
        <v>0</v>
      </c>
      <c r="I28" s="177">
        <v>0</v>
      </c>
      <c r="J28" s="177">
        <v>0</v>
      </c>
      <c r="K28" s="177">
        <v>0</v>
      </c>
      <c r="L28" s="177">
        <v>0</v>
      </c>
      <c r="M28" s="113">
        <v>0</v>
      </c>
      <c r="N28" s="177">
        <v>0</v>
      </c>
    </row>
    <row r="29" spans="1:14">
      <c r="A29" s="193">
        <v>2</v>
      </c>
      <c r="B29" s="175" t="s">
        <v>1156</v>
      </c>
      <c r="C29" s="177">
        <v>0</v>
      </c>
      <c r="D29" s="177">
        <v>0</v>
      </c>
      <c r="E29" s="177">
        <v>0</v>
      </c>
      <c r="F29" s="177">
        <v>0</v>
      </c>
      <c r="G29" s="177">
        <v>0</v>
      </c>
      <c r="H29" s="177">
        <v>0</v>
      </c>
      <c r="I29" s="177">
        <v>0</v>
      </c>
      <c r="J29" s="177">
        <v>0</v>
      </c>
      <c r="K29" s="177">
        <v>0</v>
      </c>
      <c r="L29" s="177">
        <v>0</v>
      </c>
      <c r="M29" s="113">
        <v>0</v>
      </c>
      <c r="N29" s="177">
        <v>0</v>
      </c>
    </row>
    <row r="30" spans="1:14">
      <c r="A30" s="193">
        <v>3</v>
      </c>
      <c r="B30" s="175" t="s">
        <v>966</v>
      </c>
      <c r="C30" s="177">
        <v>0</v>
      </c>
      <c r="D30" s="177">
        <v>0</v>
      </c>
      <c r="E30" s="177">
        <v>0</v>
      </c>
      <c r="F30" s="177">
        <v>0</v>
      </c>
      <c r="G30" s="177">
        <v>0</v>
      </c>
      <c r="H30" s="177">
        <v>0</v>
      </c>
      <c r="I30" s="177">
        <v>0</v>
      </c>
      <c r="J30" s="177">
        <v>0</v>
      </c>
      <c r="K30" s="177">
        <v>0</v>
      </c>
      <c r="L30" s="177">
        <v>0</v>
      </c>
      <c r="M30" s="113">
        <v>0</v>
      </c>
      <c r="N30" s="177">
        <v>0</v>
      </c>
    </row>
    <row r="31" spans="1:14">
      <c r="A31" s="193">
        <v>4</v>
      </c>
      <c r="B31" s="175" t="s">
        <v>967</v>
      </c>
      <c r="C31" s="177">
        <v>0</v>
      </c>
      <c r="D31" s="177">
        <v>0</v>
      </c>
      <c r="E31" s="177">
        <v>0</v>
      </c>
      <c r="F31" s="177">
        <v>0</v>
      </c>
      <c r="G31" s="177">
        <v>0</v>
      </c>
      <c r="H31" s="177">
        <v>0</v>
      </c>
      <c r="I31" s="177">
        <v>0</v>
      </c>
      <c r="J31" s="177">
        <v>0</v>
      </c>
      <c r="K31" s="177">
        <v>0</v>
      </c>
      <c r="L31" s="177">
        <v>0</v>
      </c>
      <c r="M31" s="113">
        <v>0</v>
      </c>
      <c r="N31" s="177">
        <v>0</v>
      </c>
    </row>
    <row r="32" spans="1:14">
      <c r="A32" s="193">
        <v>5</v>
      </c>
      <c r="B32" s="175" t="s">
        <v>968</v>
      </c>
      <c r="C32" s="177">
        <v>0</v>
      </c>
      <c r="D32" s="177">
        <v>0</v>
      </c>
      <c r="E32" s="177">
        <v>0</v>
      </c>
      <c r="F32" s="177">
        <v>0</v>
      </c>
      <c r="G32" s="177">
        <v>0</v>
      </c>
      <c r="H32" s="177">
        <v>0</v>
      </c>
      <c r="I32" s="177">
        <v>0</v>
      </c>
      <c r="J32" s="177">
        <v>0</v>
      </c>
      <c r="K32" s="177">
        <v>0</v>
      </c>
      <c r="L32" s="177">
        <v>0</v>
      </c>
      <c r="M32" s="113">
        <v>0</v>
      </c>
      <c r="N32" s="177">
        <v>0</v>
      </c>
    </row>
    <row r="33" spans="1:14">
      <c r="A33" s="193">
        <v>6</v>
      </c>
      <c r="B33" s="175" t="s">
        <v>785</v>
      </c>
      <c r="C33" s="177">
        <v>0</v>
      </c>
      <c r="D33" s="177">
        <v>0</v>
      </c>
      <c r="E33" s="177">
        <v>0</v>
      </c>
      <c r="F33" s="177">
        <v>0</v>
      </c>
      <c r="G33" s="177">
        <v>33.799999999999997</v>
      </c>
      <c r="H33" s="177">
        <v>8.6999999999999993</v>
      </c>
      <c r="I33" s="177">
        <v>0</v>
      </c>
      <c r="J33" s="177">
        <v>0</v>
      </c>
      <c r="K33" s="177">
        <v>0</v>
      </c>
      <c r="L33" s="177">
        <v>0</v>
      </c>
      <c r="M33" s="113">
        <v>0</v>
      </c>
      <c r="N33" s="177">
        <v>42.5</v>
      </c>
    </row>
    <row r="34" spans="1:14">
      <c r="A34" s="193">
        <v>7</v>
      </c>
      <c r="B34" s="175" t="s">
        <v>788</v>
      </c>
      <c r="C34" s="177">
        <v>0</v>
      </c>
      <c r="D34" s="177">
        <v>10.6</v>
      </c>
      <c r="E34" s="177">
        <v>0</v>
      </c>
      <c r="F34" s="177">
        <v>0</v>
      </c>
      <c r="G34" s="177">
        <v>0</v>
      </c>
      <c r="H34" s="177">
        <v>0</v>
      </c>
      <c r="I34" s="177">
        <v>0</v>
      </c>
      <c r="J34" s="177">
        <v>0</v>
      </c>
      <c r="K34" s="177">
        <v>0</v>
      </c>
      <c r="L34" s="177">
        <v>0</v>
      </c>
      <c r="M34" s="113">
        <v>0</v>
      </c>
      <c r="N34" s="177">
        <v>10.6</v>
      </c>
    </row>
    <row r="35" spans="1:14">
      <c r="A35" s="193">
        <v>8</v>
      </c>
      <c r="B35" s="175" t="s">
        <v>946</v>
      </c>
      <c r="C35" s="177">
        <v>0</v>
      </c>
      <c r="D35" s="177">
        <v>0</v>
      </c>
      <c r="E35" s="177">
        <v>0</v>
      </c>
      <c r="F35" s="177">
        <v>0</v>
      </c>
      <c r="G35" s="177">
        <v>0</v>
      </c>
      <c r="H35" s="177">
        <v>0</v>
      </c>
      <c r="I35" s="177">
        <v>0</v>
      </c>
      <c r="J35" s="177">
        <v>0</v>
      </c>
      <c r="K35" s="177">
        <v>0</v>
      </c>
      <c r="L35" s="177">
        <v>0</v>
      </c>
      <c r="M35" s="113">
        <v>0</v>
      </c>
      <c r="N35" s="177">
        <v>0</v>
      </c>
    </row>
    <row r="36" spans="1:14">
      <c r="A36" s="193">
        <v>9</v>
      </c>
      <c r="B36" s="175" t="s">
        <v>971</v>
      </c>
      <c r="C36" s="177">
        <v>0</v>
      </c>
      <c r="D36" s="177">
        <v>0</v>
      </c>
      <c r="E36" s="177">
        <v>0</v>
      </c>
      <c r="F36" s="177">
        <v>0</v>
      </c>
      <c r="G36" s="177">
        <v>0</v>
      </c>
      <c r="H36" s="177">
        <v>0</v>
      </c>
      <c r="I36" s="177">
        <v>0</v>
      </c>
      <c r="J36" s="177">
        <v>0</v>
      </c>
      <c r="K36" s="177">
        <v>0</v>
      </c>
      <c r="L36" s="177">
        <v>0</v>
      </c>
      <c r="M36" s="113">
        <v>0</v>
      </c>
      <c r="N36" s="177">
        <v>0</v>
      </c>
    </row>
    <row r="37" spans="1:14">
      <c r="A37" s="193">
        <v>10</v>
      </c>
      <c r="B37" s="175" t="s">
        <v>973</v>
      </c>
      <c r="C37" s="177">
        <v>0</v>
      </c>
      <c r="D37" s="177">
        <v>0</v>
      </c>
      <c r="E37" s="177">
        <v>0</v>
      </c>
      <c r="F37" s="177">
        <v>0</v>
      </c>
      <c r="G37" s="177">
        <v>0</v>
      </c>
      <c r="H37" s="177">
        <v>0</v>
      </c>
      <c r="I37" s="177">
        <v>0</v>
      </c>
      <c r="J37" s="177">
        <v>0</v>
      </c>
      <c r="K37" s="177">
        <v>0</v>
      </c>
      <c r="L37" s="177">
        <v>0</v>
      </c>
      <c r="M37" s="113">
        <v>0</v>
      </c>
      <c r="N37" s="177">
        <v>0</v>
      </c>
    </row>
    <row r="38" spans="1:14" ht="15">
      <c r="A38" s="193">
        <v>11</v>
      </c>
      <c r="B38" s="306" t="s">
        <v>585</v>
      </c>
      <c r="C38" s="177">
        <v>0</v>
      </c>
      <c r="D38" s="177">
        <v>10.6</v>
      </c>
      <c r="E38" s="177">
        <v>0</v>
      </c>
      <c r="F38" s="177">
        <v>0</v>
      </c>
      <c r="G38" s="177">
        <v>33.799999999999997</v>
      </c>
      <c r="H38" s="177">
        <v>8.6999999999999993</v>
      </c>
      <c r="I38" s="177">
        <v>0</v>
      </c>
      <c r="J38" s="177">
        <v>0</v>
      </c>
      <c r="K38" s="177">
        <v>0</v>
      </c>
      <c r="L38" s="177">
        <v>0</v>
      </c>
      <c r="M38" s="113">
        <v>0</v>
      </c>
      <c r="N38" s="177">
        <v>53</v>
      </c>
    </row>
  </sheetData>
  <mergeCells count="4">
    <mergeCell ref="B6:B8"/>
    <mergeCell ref="C6:M6"/>
    <mergeCell ref="B25:B27"/>
    <mergeCell ref="C25:M25"/>
  </mergeCells>
  <pageMargins left="0.7" right="0.7" top="0.75" bottom="0.75" header="0.3" footer="0.3"/>
  <pageSetup paperSize="9" scale="74"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9824D-0859-411E-A0FD-300E6F2D0C92}">
  <dimension ref="A1:L36"/>
  <sheetViews>
    <sheetView view="pageBreakPreview" zoomScale="60" zoomScaleNormal="100" workbookViewId="0">
      <selection activeCell="A36" sqref="A36:J36"/>
    </sheetView>
  </sheetViews>
  <sheetFormatPr defaultColWidth="8.125" defaultRowHeight="14.25"/>
  <cols>
    <col min="1" max="1" width="5.625" customWidth="1"/>
    <col min="2" max="2" width="20.75" customWidth="1"/>
    <col min="3" max="3" width="15.25" customWidth="1"/>
    <col min="4" max="4" width="14.5" customWidth="1"/>
    <col min="5" max="5" width="16.125" customWidth="1"/>
    <col min="6" max="6" width="15.375" customWidth="1"/>
    <col min="7" max="7" width="17.125" customWidth="1"/>
    <col min="8" max="8" width="19" customWidth="1"/>
    <col min="9" max="9" width="18.125" customWidth="1"/>
    <col min="10" max="10" width="21.625" customWidth="1"/>
  </cols>
  <sheetData>
    <row r="1" spans="1:10" ht="20.25">
      <c r="A1" s="3" t="s">
        <v>120</v>
      </c>
    </row>
    <row r="2" spans="1:10" ht="15">
      <c r="A2" s="29" t="s">
        <v>200</v>
      </c>
    </row>
    <row r="3" spans="1:10" ht="15">
      <c r="A3" s="29" t="s">
        <v>196</v>
      </c>
    </row>
    <row r="5" spans="1:10">
      <c r="B5" s="355"/>
      <c r="C5" s="32" t="s">
        <v>197</v>
      </c>
      <c r="D5" s="32" t="s">
        <v>531</v>
      </c>
      <c r="E5" s="32" t="s">
        <v>198</v>
      </c>
      <c r="F5" s="32" t="s">
        <v>573</v>
      </c>
      <c r="G5" s="32" t="s">
        <v>199</v>
      </c>
      <c r="H5" s="32" t="s">
        <v>574</v>
      </c>
      <c r="I5" s="32" t="s">
        <v>575</v>
      </c>
      <c r="J5" s="32" t="s">
        <v>576</v>
      </c>
    </row>
    <row r="6" spans="1:10">
      <c r="B6" s="355"/>
      <c r="C6" s="908" t="s">
        <v>1157</v>
      </c>
      <c r="D6" s="908"/>
      <c r="E6" s="908"/>
      <c r="F6" s="908"/>
      <c r="G6" s="883" t="s">
        <v>1158</v>
      </c>
      <c r="H6" s="883"/>
      <c r="I6" s="883"/>
      <c r="J6" s="883"/>
    </row>
    <row r="7" spans="1:10">
      <c r="A7" s="1"/>
      <c r="B7" s="920" t="s">
        <v>1159</v>
      </c>
      <c r="C7" s="908" t="s">
        <v>1160</v>
      </c>
      <c r="D7" s="908"/>
      <c r="E7" s="908" t="s">
        <v>1161</v>
      </c>
      <c r="F7" s="908"/>
      <c r="G7" s="883" t="s">
        <v>1160</v>
      </c>
      <c r="H7" s="883"/>
      <c r="I7" s="883" t="s">
        <v>1161</v>
      </c>
      <c r="J7" s="883"/>
    </row>
    <row r="8" spans="1:10">
      <c r="A8" s="1"/>
      <c r="B8" s="920"/>
      <c r="C8" s="32" t="s">
        <v>1162</v>
      </c>
      <c r="D8" s="32" t="s">
        <v>1163</v>
      </c>
      <c r="E8" s="32" t="s">
        <v>1162</v>
      </c>
      <c r="F8" s="32" t="s">
        <v>1163</v>
      </c>
      <c r="G8" s="46" t="s">
        <v>1162</v>
      </c>
      <c r="H8" s="46" t="s">
        <v>1163</v>
      </c>
      <c r="I8" s="46" t="s">
        <v>1162</v>
      </c>
      <c r="J8" s="46" t="s">
        <v>1163</v>
      </c>
    </row>
    <row r="9" spans="1:10" ht="28.5">
      <c r="A9" s="347">
        <v>1</v>
      </c>
      <c r="B9" s="42" t="s">
        <v>1164</v>
      </c>
      <c r="C9" s="177">
        <v>0</v>
      </c>
      <c r="D9" s="177">
        <v>35.766199999999998</v>
      </c>
      <c r="E9" s="177">
        <v>0</v>
      </c>
      <c r="F9" s="177">
        <v>87.040700000000001</v>
      </c>
      <c r="G9" s="177">
        <v>0</v>
      </c>
      <c r="H9" s="177">
        <v>0</v>
      </c>
      <c r="I9" s="177">
        <v>0</v>
      </c>
      <c r="J9" s="177">
        <v>0</v>
      </c>
    </row>
    <row r="10" spans="1:10">
      <c r="A10" s="347">
        <v>2</v>
      </c>
      <c r="B10" s="42" t="s">
        <v>1165</v>
      </c>
      <c r="C10" s="177">
        <v>0</v>
      </c>
      <c r="D10" s="177">
        <v>0</v>
      </c>
      <c r="E10" s="177">
        <v>0</v>
      </c>
      <c r="F10" s="177">
        <v>0</v>
      </c>
      <c r="G10" s="177">
        <v>0</v>
      </c>
      <c r="H10" s="177">
        <v>0</v>
      </c>
      <c r="I10" s="177">
        <v>0</v>
      </c>
      <c r="J10" s="177">
        <v>0</v>
      </c>
    </row>
    <row r="11" spans="1:10" ht="28.5">
      <c r="A11" s="347">
        <v>3</v>
      </c>
      <c r="B11" s="42" t="s">
        <v>1166</v>
      </c>
      <c r="C11" s="177">
        <v>0</v>
      </c>
      <c r="D11" s="177">
        <v>0</v>
      </c>
      <c r="E11" s="177">
        <v>0</v>
      </c>
      <c r="F11" s="177">
        <v>0</v>
      </c>
      <c r="G11" s="177">
        <v>0</v>
      </c>
      <c r="H11" s="177">
        <v>0</v>
      </c>
      <c r="I11" s="177">
        <v>0</v>
      </c>
      <c r="J11" s="177">
        <v>0</v>
      </c>
    </row>
    <row r="12" spans="1:10">
      <c r="A12" s="347">
        <v>4</v>
      </c>
      <c r="B12" s="42" t="s">
        <v>1167</v>
      </c>
      <c r="C12" s="177">
        <v>0</v>
      </c>
      <c r="D12" s="177">
        <v>0</v>
      </c>
      <c r="E12" s="177">
        <v>0</v>
      </c>
      <c r="F12" s="177">
        <v>0</v>
      </c>
      <c r="G12" s="177">
        <v>0</v>
      </c>
      <c r="H12" s="177">
        <v>0</v>
      </c>
      <c r="I12" s="177">
        <v>0</v>
      </c>
      <c r="J12" s="177">
        <v>0</v>
      </c>
    </row>
    <row r="13" spans="1:10" ht="28.5">
      <c r="A13" s="347">
        <v>5</v>
      </c>
      <c r="B13" s="42" t="s">
        <v>1168</v>
      </c>
      <c r="C13" s="177">
        <v>0</v>
      </c>
      <c r="D13" s="177">
        <v>0</v>
      </c>
      <c r="E13" s="177">
        <v>0</v>
      </c>
      <c r="F13" s="177">
        <v>0</v>
      </c>
      <c r="G13" s="177">
        <v>0</v>
      </c>
      <c r="H13" s="177">
        <v>0</v>
      </c>
      <c r="I13" s="177">
        <v>0</v>
      </c>
      <c r="J13" s="177">
        <v>0</v>
      </c>
    </row>
    <row r="14" spans="1:10">
      <c r="A14" s="347">
        <v>6</v>
      </c>
      <c r="B14" s="42" t="s">
        <v>1169</v>
      </c>
      <c r="C14" s="177">
        <v>0</v>
      </c>
      <c r="D14" s="177">
        <v>0</v>
      </c>
      <c r="E14" s="177">
        <v>0</v>
      </c>
      <c r="F14" s="177">
        <v>0</v>
      </c>
      <c r="G14" s="177">
        <v>0</v>
      </c>
      <c r="H14" s="177">
        <v>0</v>
      </c>
      <c r="I14" s="177">
        <v>0</v>
      </c>
      <c r="J14" s="177">
        <v>0</v>
      </c>
    </row>
    <row r="15" spans="1:10">
      <c r="A15" s="347">
        <v>7</v>
      </c>
      <c r="B15" s="42" t="s">
        <v>1170</v>
      </c>
      <c r="C15" s="177">
        <v>0</v>
      </c>
      <c r="D15" s="177">
        <v>0</v>
      </c>
      <c r="E15" s="177">
        <v>0</v>
      </c>
      <c r="F15" s="177">
        <v>0</v>
      </c>
      <c r="G15" s="177">
        <v>0</v>
      </c>
      <c r="H15" s="177">
        <v>0</v>
      </c>
      <c r="I15" s="177">
        <v>0</v>
      </c>
      <c r="J15" s="177">
        <v>0</v>
      </c>
    </row>
    <row r="16" spans="1:10">
      <c r="A16" s="347">
        <v>8</v>
      </c>
      <c r="B16" s="42" t="s">
        <v>1171</v>
      </c>
      <c r="C16" s="177">
        <v>0</v>
      </c>
      <c r="D16" s="177">
        <v>0</v>
      </c>
      <c r="E16" s="177">
        <v>0</v>
      </c>
      <c r="F16" s="177">
        <v>0</v>
      </c>
      <c r="G16" s="177">
        <v>0</v>
      </c>
      <c r="H16" s="177">
        <v>0</v>
      </c>
      <c r="I16" s="177">
        <v>0</v>
      </c>
      <c r="J16" s="177">
        <v>0</v>
      </c>
    </row>
    <row r="17" spans="1:10" ht="15">
      <c r="A17" s="464">
        <v>9</v>
      </c>
      <c r="B17" s="383" t="s">
        <v>565</v>
      </c>
      <c r="C17" s="177">
        <v>0</v>
      </c>
      <c r="D17" s="177">
        <v>0</v>
      </c>
      <c r="E17" s="177">
        <v>0</v>
      </c>
      <c r="F17" s="177">
        <v>0</v>
      </c>
      <c r="G17" s="177">
        <v>0</v>
      </c>
      <c r="H17" s="177">
        <v>0</v>
      </c>
      <c r="I17" s="177">
        <v>0</v>
      </c>
      <c r="J17" s="177">
        <v>0</v>
      </c>
    </row>
    <row r="19" spans="1:10" ht="15">
      <c r="A19" s="29" t="s">
        <v>202</v>
      </c>
    </row>
    <row r="20" spans="1:10" ht="15">
      <c r="A20" s="29" t="s">
        <v>196</v>
      </c>
    </row>
    <row r="22" spans="1:10">
      <c r="B22" s="355"/>
      <c r="C22" s="32" t="s">
        <v>197</v>
      </c>
      <c r="D22" s="32" t="s">
        <v>531</v>
      </c>
      <c r="E22" s="32" t="s">
        <v>198</v>
      </c>
      <c r="F22" s="32" t="s">
        <v>573</v>
      </c>
      <c r="G22" s="32" t="s">
        <v>199</v>
      </c>
      <c r="H22" s="32" t="s">
        <v>574</v>
      </c>
      <c r="I22" s="32" t="s">
        <v>575</v>
      </c>
      <c r="J22" s="32" t="s">
        <v>576</v>
      </c>
    </row>
    <row r="23" spans="1:10">
      <c r="B23" s="355"/>
      <c r="C23" s="908" t="s">
        <v>1157</v>
      </c>
      <c r="D23" s="908"/>
      <c r="E23" s="908"/>
      <c r="F23" s="908"/>
      <c r="G23" s="883" t="s">
        <v>1158</v>
      </c>
      <c r="H23" s="883"/>
      <c r="I23" s="883"/>
      <c r="J23" s="883"/>
    </row>
    <row r="24" spans="1:10">
      <c r="A24" s="1"/>
      <c r="B24" s="920" t="s">
        <v>1159</v>
      </c>
      <c r="C24" s="908" t="s">
        <v>1160</v>
      </c>
      <c r="D24" s="908"/>
      <c r="E24" s="908" t="s">
        <v>1161</v>
      </c>
      <c r="F24" s="908"/>
      <c r="G24" s="883" t="s">
        <v>1160</v>
      </c>
      <c r="H24" s="883"/>
      <c r="I24" s="883" t="s">
        <v>1161</v>
      </c>
      <c r="J24" s="883"/>
    </row>
    <row r="25" spans="1:10">
      <c r="A25" s="1"/>
      <c r="B25" s="920"/>
      <c r="C25" s="32" t="s">
        <v>1162</v>
      </c>
      <c r="D25" s="32" t="s">
        <v>1163</v>
      </c>
      <c r="E25" s="32" t="s">
        <v>1162</v>
      </c>
      <c r="F25" s="32" t="s">
        <v>1163</v>
      </c>
      <c r="G25" s="46" t="s">
        <v>1162</v>
      </c>
      <c r="H25" s="46" t="s">
        <v>1163</v>
      </c>
      <c r="I25" s="46" t="s">
        <v>1162</v>
      </c>
      <c r="J25" s="46" t="s">
        <v>1163</v>
      </c>
    </row>
    <row r="26" spans="1:10" ht="28.5">
      <c r="A26" s="347">
        <v>1</v>
      </c>
      <c r="B26" s="42" t="s">
        <v>1164</v>
      </c>
      <c r="C26" s="177">
        <v>0</v>
      </c>
      <c r="D26" s="177">
        <v>1.26</v>
      </c>
      <c r="E26" s="177">
        <v>0</v>
      </c>
      <c r="F26" s="177">
        <v>100.711</v>
      </c>
      <c r="G26" s="177">
        <v>0</v>
      </c>
      <c r="H26" s="177">
        <v>0</v>
      </c>
      <c r="I26" s="177">
        <v>0</v>
      </c>
      <c r="J26" s="177">
        <v>0</v>
      </c>
    </row>
    <row r="27" spans="1:10">
      <c r="A27" s="347">
        <v>2</v>
      </c>
      <c r="B27" s="42" t="s">
        <v>1165</v>
      </c>
      <c r="C27" s="177">
        <v>0</v>
      </c>
      <c r="D27" s="177">
        <v>0</v>
      </c>
      <c r="E27" s="177">
        <v>0</v>
      </c>
      <c r="F27" s="177">
        <v>0</v>
      </c>
      <c r="G27" s="177">
        <v>0</v>
      </c>
      <c r="H27" s="177">
        <v>0</v>
      </c>
      <c r="I27" s="177">
        <v>0</v>
      </c>
      <c r="J27" s="177">
        <v>0</v>
      </c>
    </row>
    <row r="28" spans="1:10" ht="28.5">
      <c r="A28" s="347">
        <v>3</v>
      </c>
      <c r="B28" s="42" t="s">
        <v>1166</v>
      </c>
      <c r="C28" s="177">
        <v>0</v>
      </c>
      <c r="D28" s="177">
        <v>0</v>
      </c>
      <c r="E28" s="177">
        <v>0</v>
      </c>
      <c r="F28" s="177">
        <v>0</v>
      </c>
      <c r="G28" s="177">
        <v>0</v>
      </c>
      <c r="H28" s="177">
        <v>0</v>
      </c>
      <c r="I28" s="177">
        <v>0</v>
      </c>
      <c r="J28" s="177">
        <v>0</v>
      </c>
    </row>
    <row r="29" spans="1:10">
      <c r="A29" s="347">
        <v>4</v>
      </c>
      <c r="B29" s="42" t="s">
        <v>1167</v>
      </c>
      <c r="C29" s="177">
        <v>0</v>
      </c>
      <c r="D29" s="177">
        <v>0</v>
      </c>
      <c r="E29" s="177">
        <v>0</v>
      </c>
      <c r="F29" s="177">
        <v>0</v>
      </c>
      <c r="G29" s="177">
        <v>0</v>
      </c>
      <c r="H29" s="177">
        <v>0</v>
      </c>
      <c r="I29" s="177">
        <v>0</v>
      </c>
      <c r="J29" s="177">
        <v>0</v>
      </c>
    </row>
    <row r="30" spans="1:10" ht="28.5">
      <c r="A30" s="347">
        <v>5</v>
      </c>
      <c r="B30" s="42" t="s">
        <v>1168</v>
      </c>
      <c r="C30" s="177">
        <v>0</v>
      </c>
      <c r="D30" s="177">
        <v>0</v>
      </c>
      <c r="E30" s="177">
        <v>0</v>
      </c>
      <c r="F30" s="177">
        <v>0</v>
      </c>
      <c r="G30" s="177">
        <v>0</v>
      </c>
      <c r="H30" s="177">
        <v>0</v>
      </c>
      <c r="I30" s="177">
        <v>0</v>
      </c>
      <c r="J30" s="177">
        <v>0</v>
      </c>
    </row>
    <row r="31" spans="1:10">
      <c r="A31" s="347">
        <v>6</v>
      </c>
      <c r="B31" s="42" t="s">
        <v>1169</v>
      </c>
      <c r="C31" s="177">
        <v>0</v>
      </c>
      <c r="D31" s="177">
        <v>0</v>
      </c>
      <c r="E31" s="177">
        <v>0</v>
      </c>
      <c r="F31" s="177">
        <v>0</v>
      </c>
      <c r="G31" s="177">
        <v>0</v>
      </c>
      <c r="H31" s="177">
        <v>0</v>
      </c>
      <c r="I31" s="177">
        <v>0</v>
      </c>
      <c r="J31" s="177">
        <v>0</v>
      </c>
    </row>
    <row r="32" spans="1:10">
      <c r="A32" s="347">
        <v>7</v>
      </c>
      <c r="B32" s="42" t="s">
        <v>1170</v>
      </c>
      <c r="C32" s="177">
        <v>0</v>
      </c>
      <c r="D32" s="177">
        <v>0</v>
      </c>
      <c r="E32" s="177">
        <v>0</v>
      </c>
      <c r="F32" s="177">
        <v>0</v>
      </c>
      <c r="G32" s="177">
        <v>0</v>
      </c>
      <c r="H32" s="177">
        <v>0</v>
      </c>
      <c r="I32" s="177">
        <v>0</v>
      </c>
      <c r="J32" s="177">
        <v>0</v>
      </c>
    </row>
    <row r="33" spans="1:12">
      <c r="A33" s="347">
        <v>8</v>
      </c>
      <c r="B33" s="42" t="s">
        <v>1171</v>
      </c>
      <c r="C33" s="177">
        <v>0</v>
      </c>
      <c r="D33" s="177">
        <v>0</v>
      </c>
      <c r="E33" s="177">
        <v>0</v>
      </c>
      <c r="F33" s="177">
        <v>0</v>
      </c>
      <c r="G33" s="177">
        <v>0</v>
      </c>
      <c r="H33" s="177">
        <v>0</v>
      </c>
      <c r="I33" s="177">
        <v>0</v>
      </c>
      <c r="J33" s="177">
        <v>0</v>
      </c>
    </row>
    <row r="34" spans="1:12" ht="15">
      <c r="A34" s="464">
        <v>9</v>
      </c>
      <c r="B34" s="383" t="s">
        <v>565</v>
      </c>
      <c r="C34" s="177">
        <v>0</v>
      </c>
      <c r="D34" s="177">
        <v>0</v>
      </c>
      <c r="E34" s="177">
        <v>0</v>
      </c>
      <c r="F34" s="177">
        <v>0</v>
      </c>
      <c r="G34" s="177">
        <v>0</v>
      </c>
      <c r="H34" s="177">
        <v>0</v>
      </c>
      <c r="I34" s="177">
        <v>0</v>
      </c>
      <c r="J34" s="177">
        <v>0</v>
      </c>
    </row>
    <row r="36" spans="1:12" ht="28.5" customHeight="1">
      <c r="A36" s="746" t="s">
        <v>1983</v>
      </c>
      <c r="B36" s="746"/>
      <c r="C36" s="746"/>
      <c r="D36" s="746"/>
      <c r="E36" s="746"/>
      <c r="F36" s="746"/>
      <c r="G36" s="746"/>
      <c r="H36" s="746"/>
      <c r="I36" s="746"/>
      <c r="J36" s="746"/>
      <c r="L36" s="28"/>
    </row>
  </sheetData>
  <mergeCells count="15">
    <mergeCell ref="C6:F6"/>
    <mergeCell ref="G6:J6"/>
    <mergeCell ref="B7:B8"/>
    <mergeCell ref="C7:D7"/>
    <mergeCell ref="E7:F7"/>
    <mergeCell ref="G7:H7"/>
    <mergeCell ref="I7:J7"/>
    <mergeCell ref="A36:J36"/>
    <mergeCell ref="C23:F23"/>
    <mergeCell ref="G23:J23"/>
    <mergeCell ref="B24:B25"/>
    <mergeCell ref="C24:D24"/>
    <mergeCell ref="E24:F24"/>
    <mergeCell ref="G24:H24"/>
    <mergeCell ref="I24:J24"/>
  </mergeCells>
  <pageMargins left="0.7" right="0.7" top="0.75" bottom="0.75" header="0.3" footer="0.3"/>
  <pageSetup paperSize="9" scale="73"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2216D-AC16-412B-A070-C448CC30A9F9}">
  <dimension ref="A1:D27"/>
  <sheetViews>
    <sheetView zoomScaleNormal="100" workbookViewId="0">
      <selection activeCell="B27" sqref="B27"/>
    </sheetView>
  </sheetViews>
  <sheetFormatPr defaultColWidth="9" defaultRowHeight="14.25"/>
  <cols>
    <col min="1" max="1" width="9" style="1"/>
    <col min="2" max="2" width="77.875" style="1" customWidth="1"/>
    <col min="3" max="3" width="22.375" style="1" customWidth="1"/>
    <col min="4" max="4" width="22" style="1" customWidth="1"/>
    <col min="5" max="16384" width="9" style="1"/>
  </cols>
  <sheetData>
    <row r="1" spans="1:4" ht="20.25">
      <c r="A1" s="105" t="s">
        <v>122</v>
      </c>
    </row>
    <row r="2" spans="1:4" ht="15.75">
      <c r="A2" s="56" t="s">
        <v>196</v>
      </c>
      <c r="B2" s="662"/>
    </row>
    <row r="3" spans="1:4" ht="15">
      <c r="A3" s="56" t="s">
        <v>200</v>
      </c>
      <c r="B3" s="663"/>
      <c r="C3" s="664"/>
      <c r="D3" s="664"/>
    </row>
    <row r="4" spans="1:4">
      <c r="A4" s="664"/>
      <c r="B4" s="663"/>
      <c r="C4" s="645" t="s">
        <v>197</v>
      </c>
      <c r="D4" s="645" t="s">
        <v>531</v>
      </c>
    </row>
    <row r="5" spans="1:4">
      <c r="A5" s="664"/>
      <c r="B5" s="663"/>
      <c r="C5" s="645" t="s">
        <v>1172</v>
      </c>
      <c r="D5" s="645" t="s">
        <v>962</v>
      </c>
    </row>
    <row r="6" spans="1:4">
      <c r="A6" s="665">
        <v>1</v>
      </c>
      <c r="B6" s="666" t="s">
        <v>1173</v>
      </c>
      <c r="C6" s="667"/>
      <c r="D6" s="647">
        <v>0.1003</v>
      </c>
    </row>
    <row r="7" spans="1:4">
      <c r="A7" s="645">
        <v>2</v>
      </c>
      <c r="B7" s="646" t="s">
        <v>1174</v>
      </c>
      <c r="C7" s="647">
        <v>5.0166000000000004</v>
      </c>
      <c r="D7" s="647">
        <v>0.1003</v>
      </c>
    </row>
    <row r="8" spans="1:4" ht="45" customHeight="1">
      <c r="A8" s="645">
        <v>3</v>
      </c>
      <c r="B8" s="646" t="s">
        <v>1175</v>
      </c>
      <c r="C8" s="647">
        <v>5.0166000000000004</v>
      </c>
      <c r="D8" s="647">
        <v>0.1003</v>
      </c>
    </row>
    <row r="9" spans="1:4">
      <c r="A9" s="645">
        <v>4</v>
      </c>
      <c r="B9" s="646" t="s">
        <v>1176</v>
      </c>
      <c r="C9" s="647">
        <v>0</v>
      </c>
      <c r="D9" s="647">
        <v>0</v>
      </c>
    </row>
    <row r="10" spans="1:4">
      <c r="A10" s="645">
        <v>5</v>
      </c>
      <c r="B10" s="646" t="s">
        <v>1177</v>
      </c>
      <c r="C10" s="647">
        <v>0</v>
      </c>
      <c r="D10" s="647">
        <v>0</v>
      </c>
    </row>
    <row r="11" spans="1:4">
      <c r="A11" s="645">
        <v>6</v>
      </c>
      <c r="B11" s="646" t="s">
        <v>1178</v>
      </c>
      <c r="C11" s="647">
        <v>0</v>
      </c>
      <c r="D11" s="647">
        <v>0</v>
      </c>
    </row>
    <row r="12" spans="1:4">
      <c r="A12" s="645">
        <v>7</v>
      </c>
      <c r="B12" s="646" t="s">
        <v>1179</v>
      </c>
      <c r="C12" s="647">
        <v>0</v>
      </c>
      <c r="D12" s="667"/>
    </row>
    <row r="13" spans="1:4" s="28" customFormat="1">
      <c r="A13" s="645">
        <v>8</v>
      </c>
      <c r="B13" s="646" t="s">
        <v>1180</v>
      </c>
      <c r="C13" s="647">
        <v>2.6407311299999998</v>
      </c>
      <c r="D13" s="647">
        <v>0</v>
      </c>
    </row>
    <row r="14" spans="1:4" s="28" customFormat="1" hidden="1">
      <c r="A14" s="638">
        <v>9</v>
      </c>
      <c r="B14" s="639" t="s">
        <v>1181</v>
      </c>
      <c r="C14" s="640">
        <v>0</v>
      </c>
      <c r="D14" s="640">
        <v>0</v>
      </c>
    </row>
    <row r="15" spans="1:4" s="28" customFormat="1" hidden="1">
      <c r="A15" s="638">
        <v>10</v>
      </c>
      <c r="B15" s="639" t="s">
        <v>1182</v>
      </c>
      <c r="C15" s="640">
        <v>0</v>
      </c>
      <c r="D15" s="640">
        <v>0</v>
      </c>
    </row>
    <row r="16" spans="1:4" s="28" customFormat="1" hidden="1">
      <c r="A16" s="641">
        <v>11</v>
      </c>
      <c r="B16" s="642" t="s">
        <v>1183</v>
      </c>
      <c r="C16" s="643"/>
      <c r="D16" s="640">
        <v>0</v>
      </c>
    </row>
    <row r="17" spans="1:4" s="28" customFormat="1" hidden="1">
      <c r="A17" s="638">
        <v>12</v>
      </c>
      <c r="B17" s="639" t="s">
        <v>1184</v>
      </c>
      <c r="C17" s="640">
        <v>0</v>
      </c>
      <c r="D17" s="640">
        <v>0</v>
      </c>
    </row>
    <row r="18" spans="1:4" s="28" customFormat="1" hidden="1">
      <c r="A18" s="638">
        <v>13</v>
      </c>
      <c r="B18" s="639" t="s">
        <v>1175</v>
      </c>
      <c r="C18" s="640">
        <v>0</v>
      </c>
      <c r="D18" s="640">
        <v>0</v>
      </c>
    </row>
    <row r="19" spans="1:4" s="28" customFormat="1" hidden="1">
      <c r="A19" s="638">
        <v>14</v>
      </c>
      <c r="B19" s="639" t="s">
        <v>1176</v>
      </c>
      <c r="C19" s="640">
        <v>0</v>
      </c>
      <c r="D19" s="640">
        <v>0</v>
      </c>
    </row>
    <row r="20" spans="1:4" s="28" customFormat="1" hidden="1">
      <c r="A20" s="638">
        <v>15</v>
      </c>
      <c r="B20" s="639" t="s">
        <v>1177</v>
      </c>
      <c r="C20" s="640">
        <v>0</v>
      </c>
      <c r="D20" s="640">
        <v>0</v>
      </c>
    </row>
    <row r="21" spans="1:4" s="28" customFormat="1" hidden="1">
      <c r="A21" s="638">
        <v>16</v>
      </c>
      <c r="B21" s="639" t="s">
        <v>1178</v>
      </c>
      <c r="C21" s="640">
        <v>0</v>
      </c>
      <c r="D21" s="640">
        <v>0</v>
      </c>
    </row>
    <row r="22" spans="1:4" s="28" customFormat="1" hidden="1">
      <c r="A22" s="638">
        <v>17</v>
      </c>
      <c r="B22" s="639" t="s">
        <v>1179</v>
      </c>
      <c r="C22" s="640">
        <v>0</v>
      </c>
      <c r="D22" s="644"/>
    </row>
    <row r="23" spans="1:4" s="28" customFormat="1" hidden="1">
      <c r="A23" s="638">
        <v>18</v>
      </c>
      <c r="B23" s="639" t="s">
        <v>1180</v>
      </c>
      <c r="C23" s="640">
        <v>0</v>
      </c>
      <c r="D23" s="640">
        <v>0</v>
      </c>
    </row>
    <row r="24" spans="1:4" s="28" customFormat="1" hidden="1">
      <c r="A24" s="638">
        <v>19</v>
      </c>
      <c r="B24" s="639" t="s">
        <v>1181</v>
      </c>
      <c r="C24" s="640">
        <v>0</v>
      </c>
      <c r="D24" s="640">
        <v>0</v>
      </c>
    </row>
    <row r="25" spans="1:4" s="28" customFormat="1" hidden="1">
      <c r="A25" s="638">
        <v>20</v>
      </c>
      <c r="B25" s="639" t="s">
        <v>1182</v>
      </c>
      <c r="C25" s="640">
        <v>0</v>
      </c>
      <c r="D25" s="640">
        <v>0</v>
      </c>
    </row>
    <row r="27" spans="1:4">
      <c r="A27" s="705" t="s">
        <v>1185</v>
      </c>
      <c r="B27" s="705"/>
    </row>
  </sheetData>
  <pageMargins left="0.7" right="0.7" top="0.75" bottom="0.75" header="0.3" footer="0.3"/>
  <pageSetup paperSize="9" scale="92"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17CD95-89A0-48C8-9DE3-EF606D726AB3}">
  <dimension ref="A1:C6"/>
  <sheetViews>
    <sheetView zoomScaleNormal="100" workbookViewId="0">
      <selection activeCell="B7" sqref="B7"/>
    </sheetView>
  </sheetViews>
  <sheetFormatPr defaultColWidth="7.625" defaultRowHeight="18" customHeight="1"/>
  <cols>
    <col min="1" max="1" width="8.75" style="90" bestFit="1" customWidth="1"/>
    <col min="2" max="2" width="145.125" customWidth="1"/>
  </cols>
  <sheetData>
    <row r="1" spans="1:3" s="101" customFormat="1" ht="15">
      <c r="A1" s="21">
        <v>4</v>
      </c>
      <c r="B1" s="13" t="s">
        <v>123</v>
      </c>
      <c r="C1" s="100"/>
    </row>
    <row r="2" spans="1:3" s="101" customFormat="1" ht="15">
      <c r="A2" s="25" t="s">
        <v>124</v>
      </c>
      <c r="B2" s="13" t="s">
        <v>125</v>
      </c>
      <c r="C2" s="100"/>
    </row>
    <row r="3" spans="1:3" ht="14.25">
      <c r="A3" s="9" t="s">
        <v>126</v>
      </c>
      <c r="B3" s="9" t="s">
        <v>1186</v>
      </c>
    </row>
    <row r="6" spans="1:3" ht="14.25">
      <c r="B6" s="28"/>
    </row>
  </sheetData>
  <pageMargins left="0.7" right="0.7" top="0.75" bottom="0.75" header="0.3" footer="0.3"/>
  <pageSetup paperSize="9" scale="74" orientation="landscape" r:id="rId1"/>
  <ignoredErrors>
    <ignoredError sqref="A2" numberStoredAsText="1"/>
  </ignoredErrors>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1533C-37B4-4D4B-A1F6-48CC455131F2}">
  <dimension ref="A1:C7"/>
  <sheetViews>
    <sheetView zoomScaleNormal="100" workbookViewId="0">
      <selection activeCell="A2" sqref="A2"/>
    </sheetView>
  </sheetViews>
  <sheetFormatPr defaultColWidth="7.625" defaultRowHeight="18" customHeight="1"/>
  <cols>
    <col min="1" max="1" width="9.875" style="90" bestFit="1" customWidth="1"/>
    <col min="2" max="2" width="132.75" customWidth="1"/>
  </cols>
  <sheetData>
    <row r="1" spans="1:3" s="101" customFormat="1" ht="15">
      <c r="A1" s="21">
        <v>5</v>
      </c>
      <c r="B1" s="13" t="s">
        <v>128</v>
      </c>
      <c r="C1" s="100"/>
    </row>
    <row r="2" spans="1:3" s="101" customFormat="1" ht="15">
      <c r="A2" s="25" t="s">
        <v>129</v>
      </c>
      <c r="B2" s="13" t="s">
        <v>130</v>
      </c>
      <c r="C2" s="100"/>
    </row>
    <row r="3" spans="1:3" ht="14.25">
      <c r="A3" s="9" t="s">
        <v>131</v>
      </c>
      <c r="B3" s="9" t="s">
        <v>132</v>
      </c>
    </row>
    <row r="4" spans="1:3" ht="14.25">
      <c r="A4" s="8" t="s">
        <v>133</v>
      </c>
      <c r="B4" s="89" t="s">
        <v>134</v>
      </c>
    </row>
    <row r="7" spans="1:3" ht="14.25">
      <c r="B7" s="28"/>
    </row>
  </sheetData>
  <hyperlinks>
    <hyperlink ref="B4" location="'Table 5.1.2'!A1" display="Operational risk own funds requirements and risk-weighted exposure amounts (EU OR1)" xr:uid="{32D35D58-DA2D-4E24-8C06-2AB963A9FD02}"/>
    <hyperlink ref="A4" location="'Table 5.1.2'!A1" display="Table 5.1.2" xr:uid="{D8DF7348-7F79-4F86-AAA6-1C2CDCB1426C}"/>
  </hyperlinks>
  <pageMargins left="0.7" right="0.7" top="0.75" bottom="0.75" header="0.3" footer="0.3"/>
  <pageSetup paperSize="9" scale="80" orientation="landscape" r:id="rId1"/>
  <ignoredErrors>
    <ignoredError sqref="A2" numberStoredAsText="1"/>
  </ignoredErrors>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411D3F-B255-4A1E-89B3-85C52291ECAE}">
  <dimension ref="A1:G14"/>
  <sheetViews>
    <sheetView zoomScaleNormal="100" workbookViewId="0">
      <selection activeCell="E8" sqref="E8"/>
    </sheetView>
  </sheetViews>
  <sheetFormatPr defaultColWidth="8.125" defaultRowHeight="14.25"/>
  <cols>
    <col min="1" max="1" width="9.875" customWidth="1"/>
    <col min="2" max="2" width="45.5" customWidth="1"/>
    <col min="3" max="7" width="19.625" customWidth="1"/>
  </cols>
  <sheetData>
    <row r="1" spans="1:7" ht="20.25">
      <c r="A1" s="465" t="s">
        <v>134</v>
      </c>
    </row>
    <row r="2" spans="1:7" ht="15">
      <c r="A2" s="324" t="s">
        <v>200</v>
      </c>
    </row>
    <row r="3" spans="1:7" ht="15">
      <c r="A3" s="324" t="s">
        <v>196</v>
      </c>
    </row>
    <row r="4" spans="1:7" s="466" customFormat="1">
      <c r="A4"/>
    </row>
    <row r="5" spans="1:7" ht="15">
      <c r="A5" s="921" t="s">
        <v>1187</v>
      </c>
      <c r="B5" s="921"/>
      <c r="C5" s="467" t="s">
        <v>197</v>
      </c>
      <c r="D5" s="467" t="s">
        <v>531</v>
      </c>
      <c r="E5" s="467" t="s">
        <v>198</v>
      </c>
      <c r="F5" s="467" t="s">
        <v>573</v>
      </c>
      <c r="G5" s="468" t="s">
        <v>199</v>
      </c>
    </row>
    <row r="6" spans="1:7">
      <c r="A6" s="921"/>
      <c r="B6" s="921"/>
      <c r="C6" s="922" t="s">
        <v>1188</v>
      </c>
      <c r="D6" s="922"/>
      <c r="E6" s="922"/>
      <c r="F6" s="917" t="s">
        <v>1189</v>
      </c>
      <c r="G6" s="917" t="s">
        <v>1190</v>
      </c>
    </row>
    <row r="7" spans="1:7">
      <c r="A7" s="921"/>
      <c r="B7" s="921"/>
      <c r="C7" s="469">
        <v>2021</v>
      </c>
      <c r="D7" s="469">
        <v>2022</v>
      </c>
      <c r="E7" s="469">
        <v>2023</v>
      </c>
      <c r="F7" s="917"/>
      <c r="G7" s="917"/>
    </row>
    <row r="8" spans="1:7" ht="28.5">
      <c r="A8" s="470">
        <v>1</v>
      </c>
      <c r="B8" s="471" t="s">
        <v>1191</v>
      </c>
      <c r="C8" s="484">
        <v>240.50899999999999</v>
      </c>
      <c r="D8" s="484">
        <v>235.834</v>
      </c>
      <c r="E8" s="484">
        <v>276.75900000000001</v>
      </c>
      <c r="F8" s="484">
        <v>37.655000000000001</v>
      </c>
      <c r="G8" s="484">
        <v>470.68900000000002</v>
      </c>
    </row>
    <row r="9" spans="1:7" ht="28.5">
      <c r="A9" s="470">
        <v>2</v>
      </c>
      <c r="B9" s="473" t="s">
        <v>1192</v>
      </c>
      <c r="C9" s="469"/>
      <c r="D9" s="469"/>
      <c r="E9" s="469"/>
      <c r="F9" s="469"/>
      <c r="G9" s="469"/>
    </row>
    <row r="10" spans="1:7" ht="15">
      <c r="A10" s="470">
        <v>3</v>
      </c>
      <c r="B10" s="474" t="s">
        <v>1193</v>
      </c>
      <c r="C10" s="469"/>
      <c r="D10" s="469"/>
      <c r="E10" s="469"/>
      <c r="F10" s="475"/>
      <c r="G10" s="476"/>
    </row>
    <row r="11" spans="1:7" ht="15">
      <c r="A11" s="470">
        <v>4</v>
      </c>
      <c r="B11" s="474" t="s">
        <v>1194</v>
      </c>
      <c r="C11" s="469"/>
      <c r="D11" s="469"/>
      <c r="E11" s="469"/>
      <c r="F11" s="475"/>
      <c r="G11" s="477"/>
    </row>
    <row r="12" spans="1:7" ht="28.5">
      <c r="A12" s="478">
        <v>5</v>
      </c>
      <c r="B12" s="471" t="s">
        <v>1195</v>
      </c>
      <c r="C12" s="469"/>
      <c r="D12" s="469"/>
      <c r="E12" s="469"/>
      <c r="F12" s="469"/>
      <c r="G12" s="469"/>
    </row>
    <row r="14" spans="1:7" ht="19.5" customHeight="1">
      <c r="A14" s="848" t="s">
        <v>1196</v>
      </c>
      <c r="B14" s="848"/>
      <c r="C14" s="848"/>
      <c r="D14" s="848"/>
      <c r="E14" s="848"/>
      <c r="F14" s="848"/>
      <c r="G14" s="848"/>
    </row>
  </sheetData>
  <mergeCells count="5">
    <mergeCell ref="A5:B7"/>
    <mergeCell ref="C6:E6"/>
    <mergeCell ref="F6:F7"/>
    <mergeCell ref="G6:G7"/>
    <mergeCell ref="A14:G14"/>
  </mergeCells>
  <pageMargins left="0.7" right="0.7" top="0.75" bottom="0.75" header="0.3" footer="0.3"/>
  <pageSetup paperSize="9" scale="7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94A7A4-3741-4F3B-B484-EB549E7BA9AA}">
  <dimension ref="A1:B7"/>
  <sheetViews>
    <sheetView zoomScaleNormal="100" workbookViewId="0">
      <selection activeCell="B20" sqref="B20"/>
    </sheetView>
  </sheetViews>
  <sheetFormatPr defaultColWidth="7.625" defaultRowHeight="18" customHeight="1"/>
  <cols>
    <col min="1" max="1" width="11.875" style="18" customWidth="1"/>
    <col min="2" max="2" width="144.25" style="19" customWidth="1"/>
    <col min="3" max="16384" width="7.625" style="19"/>
  </cols>
  <sheetData>
    <row r="1" spans="1:2" s="24" customFormat="1" ht="15">
      <c r="A1" s="21">
        <v>6</v>
      </c>
      <c r="B1" s="13" t="s">
        <v>135</v>
      </c>
    </row>
    <row r="2" spans="1:2" s="24" customFormat="1" ht="15">
      <c r="A2" s="25" t="s">
        <v>136</v>
      </c>
      <c r="B2" s="13" t="s">
        <v>137</v>
      </c>
    </row>
    <row r="3" spans="1:2" s="2" customFormat="1" ht="14.25">
      <c r="A3" s="9" t="s">
        <v>138</v>
      </c>
      <c r="B3" s="9" t="s">
        <v>139</v>
      </c>
    </row>
    <row r="4" spans="1:2" ht="14.25">
      <c r="A4" s="8" t="s">
        <v>140</v>
      </c>
      <c r="B4" s="89" t="s">
        <v>141</v>
      </c>
    </row>
    <row r="7" spans="1:2" ht="11.25">
      <c r="B7" s="10"/>
    </row>
  </sheetData>
  <hyperlinks>
    <hyperlink ref="B4" location="'Table 6.1.2'!A1" display="Interest rate risks of non-trading book activities (EU IRRBB1)" xr:uid="{69693833-E939-4650-B87C-D80E2012720F}"/>
    <hyperlink ref="A4" location="'Table 6.1.2'!A1" display="Table 6.1.2" xr:uid="{4D608BCB-15DD-4DAB-B8DD-C8173FC28129}"/>
  </hyperlinks>
  <pageMargins left="0.7" right="0.7" top="0.75" bottom="0.75" header="0.3" footer="0.3"/>
  <pageSetup paperSize="9" scale="77" orientation="landscape" r:id="rId1"/>
  <colBreaks count="1" manualBreakCount="1">
    <brk id="2" max="5" man="1"/>
  </colBreaks>
  <ignoredErrors>
    <ignoredError sqref="A2" numberStoredAsText="1"/>
  </ignoredErrors>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5ECA3-83AB-4A79-8F2B-18960A8FA516}">
  <dimension ref="A1:G29"/>
  <sheetViews>
    <sheetView topLeftCell="A7" zoomScaleNormal="100" workbookViewId="0">
      <selection activeCell="I22" sqref="I22"/>
    </sheetView>
  </sheetViews>
  <sheetFormatPr defaultColWidth="8.25" defaultRowHeight="14.25"/>
  <cols>
    <col min="1" max="1" width="4" customWidth="1"/>
    <col min="2" max="2" width="38.125" customWidth="1"/>
    <col min="3" max="3" width="19.625" style="136" customWidth="1"/>
    <col min="4" max="6" width="19.625" customWidth="1"/>
    <col min="7" max="7" width="45.875" customWidth="1"/>
  </cols>
  <sheetData>
    <row r="1" spans="1:7" hidden="1"/>
    <row r="2" spans="1:7" ht="15" hidden="1">
      <c r="G2" s="479"/>
    </row>
    <row r="3" spans="1:7" hidden="1">
      <c r="A3" s="912" t="s">
        <v>1197</v>
      </c>
      <c r="B3" s="925" t="s">
        <v>1198</v>
      </c>
      <c r="C3" s="926"/>
      <c r="D3" s="926"/>
      <c r="E3" s="926"/>
      <c r="F3" s="926"/>
      <c r="G3" s="52"/>
    </row>
    <row r="4" spans="1:7" hidden="1">
      <c r="A4" s="924"/>
      <c r="B4" s="927" t="s">
        <v>1199</v>
      </c>
      <c r="C4" s="928"/>
      <c r="D4" s="928"/>
      <c r="E4" s="928"/>
      <c r="F4" s="928"/>
    </row>
    <row r="5" spans="1:7" hidden="1">
      <c r="A5" s="913"/>
      <c r="B5" s="925" t="s">
        <v>1200</v>
      </c>
      <c r="C5" s="926"/>
      <c r="D5" s="926"/>
      <c r="E5" s="926"/>
      <c r="F5" s="926"/>
    </row>
    <row r="6" spans="1:7" ht="15" hidden="1">
      <c r="A6" s="480"/>
      <c r="B6" s="355"/>
      <c r="C6" s="481"/>
      <c r="D6" s="355"/>
      <c r="E6" s="355"/>
      <c r="F6" s="355"/>
    </row>
    <row r="7" spans="1:7" s="466" customFormat="1" ht="20.25">
      <c r="A7" s="465" t="s">
        <v>141</v>
      </c>
      <c r="C7" s="482"/>
    </row>
    <row r="8" spans="1:7" s="466" customFormat="1" ht="15">
      <c r="A8" s="324" t="s">
        <v>200</v>
      </c>
      <c r="C8" s="482"/>
    </row>
    <row r="9" spans="1:7" s="466" customFormat="1" ht="15">
      <c r="A9" s="324" t="s">
        <v>196</v>
      </c>
      <c r="C9" s="483"/>
    </row>
    <row r="10" spans="1:7" s="466" customFormat="1">
      <c r="A10"/>
      <c r="C10" s="483"/>
    </row>
    <row r="11" spans="1:7">
      <c r="A11" s="929" t="s">
        <v>1201</v>
      </c>
      <c r="B11" s="930"/>
      <c r="C11" s="484" t="s">
        <v>197</v>
      </c>
      <c r="D11" s="485" t="s">
        <v>531</v>
      </c>
      <c r="E11" s="485" t="s">
        <v>198</v>
      </c>
      <c r="F11" s="485" t="s">
        <v>573</v>
      </c>
    </row>
    <row r="12" spans="1:7">
      <c r="A12" s="931"/>
      <c r="B12" s="932"/>
      <c r="C12" s="935" t="s">
        <v>1202</v>
      </c>
      <c r="D12" s="936"/>
      <c r="E12" s="937"/>
      <c r="F12" s="937"/>
    </row>
    <row r="13" spans="1:7">
      <c r="A13" s="933"/>
      <c r="B13" s="934"/>
      <c r="C13" s="484" t="s">
        <v>1203</v>
      </c>
      <c r="D13" s="469" t="s">
        <v>1204</v>
      </c>
      <c r="E13" s="469" t="s">
        <v>1203</v>
      </c>
      <c r="F13" s="469" t="s">
        <v>1204</v>
      </c>
    </row>
    <row r="14" spans="1:7">
      <c r="A14" s="487">
        <v>1</v>
      </c>
      <c r="B14" s="471" t="s">
        <v>1205</v>
      </c>
      <c r="C14" s="702">
        <v>-45.5</v>
      </c>
      <c r="D14" s="484">
        <v>34.1</v>
      </c>
      <c r="E14" s="702">
        <v>5.3</v>
      </c>
      <c r="F14" s="472">
        <v>5.4</v>
      </c>
    </row>
    <row r="15" spans="1:7">
      <c r="A15" s="487">
        <v>2</v>
      </c>
      <c r="B15" s="473" t="s">
        <v>1206</v>
      </c>
      <c r="C15" s="702">
        <v>96.2</v>
      </c>
      <c r="D15" s="484">
        <v>11.9</v>
      </c>
      <c r="E15" s="702">
        <v>-11.7</v>
      </c>
      <c r="F15" s="472">
        <v>-8.1999999999999993</v>
      </c>
    </row>
    <row r="16" spans="1:7">
      <c r="A16" s="487">
        <v>3</v>
      </c>
      <c r="B16" s="471" t="s">
        <v>1207</v>
      </c>
      <c r="C16" s="702">
        <v>34.299999999999997</v>
      </c>
      <c r="D16" s="484">
        <v>1.7</v>
      </c>
      <c r="E16" s="488"/>
      <c r="F16" s="488"/>
    </row>
    <row r="17" spans="1:6">
      <c r="A17" s="487">
        <v>4</v>
      </c>
      <c r="B17" s="471" t="s">
        <v>1208</v>
      </c>
      <c r="C17" s="702">
        <v>-47.1</v>
      </c>
      <c r="D17" s="484">
        <v>10.7</v>
      </c>
      <c r="E17" s="488"/>
      <c r="F17" s="488"/>
    </row>
    <row r="18" spans="1:6">
      <c r="A18" s="487">
        <v>5</v>
      </c>
      <c r="B18" s="471" t="s">
        <v>1209</v>
      </c>
      <c r="C18" s="702">
        <v>-64.8</v>
      </c>
      <c r="D18" s="484">
        <v>12.6</v>
      </c>
      <c r="E18" s="488"/>
      <c r="F18" s="488"/>
    </row>
    <row r="19" spans="1:6">
      <c r="A19" s="489">
        <v>6</v>
      </c>
      <c r="B19" s="471" t="s">
        <v>1210</v>
      </c>
      <c r="C19" s="702">
        <v>40.6</v>
      </c>
      <c r="D19" s="484">
        <v>-13.8</v>
      </c>
      <c r="E19" s="488"/>
      <c r="F19" s="488"/>
    </row>
    <row r="21" spans="1:6">
      <c r="A21" s="52"/>
      <c r="B21" s="52"/>
      <c r="C21" s="52"/>
      <c r="D21" s="52"/>
    </row>
    <row r="22" spans="1:6" ht="51.75" customHeight="1">
      <c r="A22" s="746" t="s">
        <v>1211</v>
      </c>
      <c r="B22" s="746"/>
      <c r="C22" s="746"/>
      <c r="D22" s="746"/>
    </row>
    <row r="29" spans="1:6">
      <c r="B29" s="923"/>
      <c r="C29" s="923"/>
      <c r="D29" s="923"/>
    </row>
  </sheetData>
  <mergeCells count="9">
    <mergeCell ref="B29:D29"/>
    <mergeCell ref="A22:D22"/>
    <mergeCell ref="A3:A5"/>
    <mergeCell ref="B3:F3"/>
    <mergeCell ref="B4:F4"/>
    <mergeCell ref="B5:F5"/>
    <mergeCell ref="A11:B13"/>
    <mergeCell ref="C12:D12"/>
    <mergeCell ref="E12:F12"/>
  </mergeCells>
  <pageMargins left="0.7" right="0.7" top="0.75" bottom="0.75" header="0.3" footer="0.3"/>
  <pageSetup paperSize="9"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39C7D-AEA0-4F02-903E-B4E6654BE3B4}">
  <dimension ref="A1:C13"/>
  <sheetViews>
    <sheetView zoomScaleNormal="100" workbookViewId="0">
      <selection sqref="A1:B13"/>
    </sheetView>
  </sheetViews>
  <sheetFormatPr defaultColWidth="7.625" defaultRowHeight="18" customHeight="1"/>
  <cols>
    <col min="1" max="1" width="9.875" style="90" bestFit="1" customWidth="1"/>
    <col min="2" max="2" width="107" customWidth="1"/>
  </cols>
  <sheetData>
    <row r="1" spans="1:3" s="101" customFormat="1" ht="15">
      <c r="A1" s="21">
        <v>7</v>
      </c>
      <c r="B1" s="13" t="s">
        <v>142</v>
      </c>
      <c r="C1" s="100"/>
    </row>
    <row r="2" spans="1:3" s="101" customFormat="1" ht="15">
      <c r="A2" s="16" t="s">
        <v>143</v>
      </c>
      <c r="B2" s="22" t="s">
        <v>144</v>
      </c>
      <c r="C2" s="100"/>
    </row>
    <row r="3" spans="1:3" s="1" customFormat="1" ht="14.25">
      <c r="A3" s="11" t="s">
        <v>145</v>
      </c>
      <c r="B3" s="9" t="s">
        <v>146</v>
      </c>
      <c r="C3" s="99"/>
    </row>
    <row r="4" spans="1:3" ht="14.25">
      <c r="A4" s="8" t="s">
        <v>147</v>
      </c>
      <c r="B4" s="89" t="s">
        <v>148</v>
      </c>
    </row>
    <row r="5" spans="1:3" ht="14.25">
      <c r="A5" s="9" t="s">
        <v>149</v>
      </c>
      <c r="B5" s="9" t="s">
        <v>150</v>
      </c>
    </row>
    <row r="6" spans="1:3" ht="14.25">
      <c r="A6" s="8" t="s">
        <v>151</v>
      </c>
      <c r="B6" s="89" t="s">
        <v>152</v>
      </c>
    </row>
    <row r="7" spans="1:3" s="101" customFormat="1" ht="15">
      <c r="A7" s="103" t="s">
        <v>154</v>
      </c>
      <c r="B7" s="88" t="s">
        <v>155</v>
      </c>
    </row>
    <row r="8" spans="1:3" ht="14.25">
      <c r="A8" s="8" t="s">
        <v>156</v>
      </c>
      <c r="B8" s="89" t="s">
        <v>157</v>
      </c>
    </row>
    <row r="9" spans="1:3" ht="14.25">
      <c r="A9" s="8" t="s">
        <v>158</v>
      </c>
      <c r="B9" s="89" t="s">
        <v>159</v>
      </c>
    </row>
    <row r="10" spans="1:3" ht="14.25">
      <c r="A10" s="8" t="s">
        <v>160</v>
      </c>
      <c r="B10" s="89" t="s">
        <v>161</v>
      </c>
    </row>
    <row r="11" spans="1:3" ht="14.25">
      <c r="A11" s="9" t="s">
        <v>162</v>
      </c>
      <c r="B11" s="9" t="s">
        <v>163</v>
      </c>
    </row>
    <row r="13" spans="1:3" ht="14.25">
      <c r="B13" s="28"/>
    </row>
  </sheetData>
  <hyperlinks>
    <hyperlink ref="A2" location="'7.1 Liquidity requirements'!A1" display="7.1" xr:uid="{0E51AF8A-DCB2-4FBD-BBF3-EB9F299FA7AC}"/>
    <hyperlink ref="B2" location="'7.1 Liquidity requirements'!A1" display="Disclosure of liquidity requirements (Article 451a CRR)" xr:uid="{3C79E011-A42C-4C9F-BB61-98DB5D013E0F}"/>
    <hyperlink ref="A4" location="'Table 7.1.2'!A1" display="Table 7.1.2" xr:uid="{D575B013-BC92-4F84-A263-A4C7BF94AF6B}"/>
    <hyperlink ref="B4" location="'Table 7.1.2'!A1" display="Quantitative information of LCR (EU LIQ1)" xr:uid="{E400CA08-3BF0-40F3-8FA5-1974192E3178}"/>
    <hyperlink ref="A6" location="'Table 7.1.4'!A1" display="Table 7.1.4" xr:uid="{39889158-3A55-47DF-A777-7F33C4174827}"/>
    <hyperlink ref="B6" location="'Table 7.1.4'!A1" display="Net Stable Funding Ratio (EU LIQ2)" xr:uid="{C4E1FD71-0445-426E-A954-B5DDA758B32E}"/>
    <hyperlink ref="A7" location="'7.2 AE'!A1" display="7.2" xr:uid="{4A07FA0C-EC44-4346-9F17-6D952EB02075}"/>
    <hyperlink ref="B7" location="'7.2 AE'!A1" display="Disclosure of encumbered and unencumbered assets (Article 443 CRR)" xr:uid="{5EA98CFE-36F7-4ED7-BA9E-657821A9FA73}"/>
    <hyperlink ref="A8" location="'Table 7.2.1'!A1" display="Table 7.2.1" xr:uid="{C44189F4-F034-4030-8A41-A12A07ECFBB7}"/>
    <hyperlink ref="B8" location="'Table 7.2.1'!A1" display="Encumbered and unencumbered assets (EU AE1)" xr:uid="{3154EF5C-139A-453E-86C2-610EE033715F}"/>
    <hyperlink ref="A9" location="'Table 7.2.2'!A1" display="Table 7.2.2" xr:uid="{1F242E4B-3E7D-40C0-89E1-F0CC71836EE4}"/>
    <hyperlink ref="B9" location="'Table 7.2.2'!A1" display="Collateral received and own debt securities issued (EU AE2)" xr:uid="{11F6F416-90B4-45BE-BDE2-D6C07EF6A704}"/>
    <hyperlink ref="A10" location="'Table 7.2.3'!A1" display="Table 7.2.3" xr:uid="{E1CD1612-EC42-4389-A9AD-49135FF9F663}"/>
    <hyperlink ref="B10" location="'Table 7.2.3'!A1" display="Sources of encumbrance (EU AE3)" xr:uid="{18CBEF58-11A8-44F2-BFEC-93EB19F3DA48}"/>
  </hyperlinks>
  <pageMargins left="0.7" right="0.7" top="0.75" bottom="0.75" header="0.3" footer="0.3"/>
  <pageSetup paperSize="9" orientation="landscape" r:id="rId1"/>
  <ignoredErrors>
    <ignoredError sqref="A7 A2"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CAB0D2-6FBD-4F11-B41A-70EFDAC2EAC6}">
  <dimension ref="A1:C24"/>
  <sheetViews>
    <sheetView topLeftCell="A11" zoomScaleNormal="100" workbookViewId="0">
      <selection activeCell="B37" sqref="B37"/>
    </sheetView>
  </sheetViews>
  <sheetFormatPr defaultColWidth="7.625" defaultRowHeight="18" customHeight="1"/>
  <cols>
    <col min="1" max="1" width="10.375" style="90" customWidth="1"/>
    <col min="2" max="2" width="100.875" bestFit="1" customWidth="1"/>
  </cols>
  <sheetData>
    <row r="1" spans="1:3" s="101" customFormat="1" ht="15">
      <c r="A1" s="21">
        <v>2</v>
      </c>
      <c r="B1" s="13" t="s">
        <v>13</v>
      </c>
      <c r="C1" s="100"/>
    </row>
    <row r="2" spans="1:3" s="101" customFormat="1" ht="15">
      <c r="A2" s="102" t="s">
        <v>14</v>
      </c>
      <c r="B2" s="22" t="s">
        <v>15</v>
      </c>
      <c r="C2" s="100"/>
    </row>
    <row r="3" spans="1:3" ht="14.25">
      <c r="A3" s="8" t="s">
        <v>16</v>
      </c>
      <c r="B3" s="89" t="s">
        <v>17</v>
      </c>
      <c r="C3" s="99"/>
    </row>
    <row r="4" spans="1:3" s="101" customFormat="1" ht="15">
      <c r="A4" s="87" t="s">
        <v>18</v>
      </c>
      <c r="B4" s="88" t="s">
        <v>19</v>
      </c>
      <c r="C4" s="100"/>
    </row>
    <row r="5" spans="1:3" ht="14.25">
      <c r="A5" s="8" t="s">
        <v>20</v>
      </c>
      <c r="B5" s="89" t="s">
        <v>21</v>
      </c>
      <c r="C5" s="99"/>
    </row>
    <row r="6" spans="1:3" s="101" customFormat="1" ht="15">
      <c r="A6" s="102" t="s">
        <v>22</v>
      </c>
      <c r="B6" s="22" t="s">
        <v>23</v>
      </c>
      <c r="C6" s="100"/>
    </row>
    <row r="7" spans="1:3" ht="14.25">
      <c r="A7" s="8" t="s">
        <v>24</v>
      </c>
      <c r="B7" s="89" t="s">
        <v>25</v>
      </c>
      <c r="C7" s="99"/>
    </row>
    <row r="8" spans="1:3" s="1" customFormat="1" ht="14.25">
      <c r="A8" s="8" t="s">
        <v>26</v>
      </c>
      <c r="B8" s="89" t="s">
        <v>27</v>
      </c>
      <c r="C8" s="99"/>
    </row>
    <row r="9" spans="1:3" s="1" customFormat="1" ht="14.25">
      <c r="A9" s="8" t="s">
        <v>28</v>
      </c>
      <c r="B9" s="89" t="s">
        <v>29</v>
      </c>
      <c r="C9" s="99"/>
    </row>
    <row r="10" spans="1:3" s="1" customFormat="1" ht="14.25">
      <c r="A10" s="9" t="s">
        <v>30</v>
      </c>
      <c r="B10" s="9" t="s">
        <v>282</v>
      </c>
      <c r="C10" s="99"/>
    </row>
    <row r="11" spans="1:3" s="101" customFormat="1" ht="15">
      <c r="A11" s="103" t="s">
        <v>32</v>
      </c>
      <c r="B11" s="88" t="s">
        <v>33</v>
      </c>
      <c r="C11" s="100"/>
    </row>
    <row r="12" spans="1:3" ht="14.25">
      <c r="A12" s="8" t="s">
        <v>34</v>
      </c>
      <c r="B12" s="89" t="s">
        <v>35</v>
      </c>
      <c r="C12" s="99"/>
    </row>
    <row r="13" spans="1:3" ht="14.25">
      <c r="A13" s="8" t="s">
        <v>36</v>
      </c>
      <c r="B13" s="89" t="s">
        <v>37</v>
      </c>
      <c r="C13" s="99"/>
    </row>
    <row r="14" spans="1:3" s="101" customFormat="1" ht="15">
      <c r="A14" s="103" t="s">
        <v>38</v>
      </c>
      <c r="B14" s="88" t="s">
        <v>39</v>
      </c>
      <c r="C14" s="100"/>
    </row>
    <row r="15" spans="1:3" ht="14.25" customHeight="1">
      <c r="A15" s="8" t="s">
        <v>40</v>
      </c>
      <c r="B15" s="89" t="s">
        <v>41</v>
      </c>
      <c r="C15" s="99"/>
    </row>
    <row r="16" spans="1:3" ht="14.25" customHeight="1">
      <c r="A16" s="8" t="s">
        <v>283</v>
      </c>
      <c r="B16" s="89" t="s">
        <v>284</v>
      </c>
      <c r="C16" s="99"/>
    </row>
    <row r="17" spans="1:3" s="101" customFormat="1" ht="15">
      <c r="A17" s="103" t="s">
        <v>42</v>
      </c>
      <c r="B17" s="88" t="s">
        <v>43</v>
      </c>
      <c r="C17" s="100"/>
    </row>
    <row r="18" spans="1:3" ht="14.25">
      <c r="A18" s="8" t="s">
        <v>44</v>
      </c>
      <c r="B18" s="89" t="s">
        <v>45</v>
      </c>
      <c r="C18" s="99"/>
    </row>
    <row r="19" spans="1:3" ht="14.25">
      <c r="A19" s="8" t="s">
        <v>46</v>
      </c>
      <c r="B19" s="89" t="s">
        <v>47</v>
      </c>
      <c r="C19" s="99"/>
    </row>
    <row r="20" spans="1:3" ht="14.25">
      <c r="A20" s="8" t="s">
        <v>48</v>
      </c>
      <c r="B20" s="89" t="s">
        <v>49</v>
      </c>
      <c r="C20" s="99"/>
    </row>
    <row r="21" spans="1:3" ht="14.25">
      <c r="A21" s="9" t="s">
        <v>50</v>
      </c>
      <c r="B21" s="9" t="s">
        <v>51</v>
      </c>
      <c r="C21" s="99"/>
    </row>
    <row r="24" spans="1:3" ht="14.25">
      <c r="B24" s="28"/>
      <c r="C24" s="28"/>
    </row>
  </sheetData>
  <hyperlinks>
    <hyperlink ref="B3" location="'Table 2.1.1'!A1" display="Composition of regulatory own funds (EU CC1)" xr:uid="{DDFC6563-B6A7-4520-AA71-85CA3A6D6469}"/>
    <hyperlink ref="B2" location="'2.1 Own Funds composition'!A1" display="Own Funds composition, prudential filters and deduction items (Article 437 (a,d-f) CRR)" xr:uid="{3797AFBC-662F-4252-8A63-957636C7D9BC}"/>
    <hyperlink ref="B5" location="'Table 2.2.1'!A1" display="Main features of regulatory own funds instruments and eligible liabilities instruments (EU CCA)" xr:uid="{3F74A3BD-DF65-45BB-93AB-36D2607975C9}"/>
    <hyperlink ref="B4" location="'2.2 Main features of capital in'!A1" display="Main features of capital instruments (Article 437 (b-c) CRR)" xr:uid="{E9BC68B2-D0B4-40E0-BCAB-29AC2142B132}"/>
    <hyperlink ref="B6" location="'2.3 Overview of capital require'!A1" display="Overview of capital requirements (Article 438 (a,d,f,g) CRR)" xr:uid="{4B781C74-1FBF-4DB1-9368-5514B0002386}"/>
    <hyperlink ref="B7" location="'Table 2.3.1'!A1" display="Overview of total risk exposure amounts (EU OV1)" xr:uid="{7FC3DA5F-BB10-4080-90B7-833EEBD16A8B}"/>
    <hyperlink ref="B8" location="'Table 2.3.2'!A1" display="Insurance participations (EU INS1)" xr:uid="{FED473D2-2D0F-48D2-A177-BDFCC92136B7}"/>
    <hyperlink ref="B9" location="'Table 2.3.3'!A1" display="Financial conglomerates information on own funds and capital adequacy ratio (EU INS2)" xr:uid="{57E48748-E80C-4776-832D-089DD564A76A}"/>
    <hyperlink ref="B11" location="'2.4 Capital buffers'!A1" display="Capital buffers (Article 440 CRR)" xr:uid="{B797D392-1440-4A9B-B1CB-92C0B43EAEBE}"/>
    <hyperlink ref="B12" location="'Table 2.4.1'!A1" display="Geographical distribution of credit exposures relevant for the calculation of the countercyclical buffer (EU CCyB1)" xr:uid="{F3261AC9-DC78-4E7B-91F7-20F89CE5505B}"/>
    <hyperlink ref="B13" location="'Table 2.4.2'!A1" display="Amount of institution-specific countercyclical capital buffer (EU CCyB2)" xr:uid="{178E41F8-19B8-4AEA-84BE-8F863B7CD3C2}"/>
    <hyperlink ref="B14" location="'2.5 Own funds and eligible liab'!A1" display="Disclosure of own funds and eligible liabilities (Article 437a CRR and Article 45i(3)(b) BRRD)" xr:uid="{9AC9FD3B-A896-434C-8B64-2836D18CC848}"/>
    <hyperlink ref="B15" location="'Table 2.5.1'!A1" display="Composition - MREL and, where applicable, the G-SII Requirement for own funds and eligible liabilities (EU TLAC1)" xr:uid="{32CF19AE-871A-4A01-BE49-3CF65BA5EBCA}"/>
    <hyperlink ref="B16" location="'Table 2.5.2'!A1" display="Creditor ranking - resolution entity (EU TLAC3)" xr:uid="{AC25D5A9-4F02-419E-ABEA-79AFEDB5AF29}"/>
    <hyperlink ref="B17" location="'2.6 Leverage ratio'!A1" display="Leverage ratio (Article 451 CRR)" xr:uid="{006A3569-5E54-4917-AD54-42397B7FD170}"/>
    <hyperlink ref="B18" location="'Table 2.6.1'!A1" display="LRSum: Summary reconciliation of accounting assets and leverage ratio exposures (EU LR1)" xr:uid="{78BD1E35-56A2-4391-A90E-50CAA8F2B426}"/>
    <hyperlink ref="B19" location="'Table 2.6.2'!A1" display="LRCom: Leverage ratio common disclosure (EU LR2)" xr:uid="{32D4FE5C-611D-49A9-883E-3D010E07524D}"/>
    <hyperlink ref="B20" location="'Table 2.6.3'!A1" display="LRSpl: Split-up of on balance sheet exposures (excluding derivatives, SFTs and exempted exposures) (EU LR3)" xr:uid="{E8112D7C-FC86-48FC-89BD-E4A7354ABD5D}"/>
    <hyperlink ref="A2" location="'2.1 Own Funds composition'!A1" display="2.1" xr:uid="{63AAAEE8-B494-40C9-95C4-EF6657BF6167}"/>
    <hyperlink ref="A3" location="'Table 2.1.1'!A1" display="Table 2.1.1" xr:uid="{98AC8131-312F-4ECF-B72F-44188365457E}"/>
    <hyperlink ref="A4" location="'2.2 Main features of capital in'!A1" display="2.2" xr:uid="{E5CE1E13-3583-4304-B826-1C4E5F987DDC}"/>
    <hyperlink ref="A5" location="'Table 2.2.1'!A1" display="Table 2.2.1" xr:uid="{4C1BFB39-157E-4B82-9A2E-FA36B181E41A}"/>
    <hyperlink ref="A6" location="'2.3 Overview of capital require'!A1" display="2.3" xr:uid="{9BB8E569-E2AC-491B-BCF6-41D9E41A4AC9}"/>
    <hyperlink ref="A7" location="'Table 2.3.1'!A1" display="Table 2.3.1" xr:uid="{4C7F7528-D410-4B82-B666-B959C985DF76}"/>
    <hyperlink ref="A8" location="'Table 2.3.2'!A1" display="Table 2.3.2" xr:uid="{CE2ED4D1-50EE-46C5-A682-054DF10606B4}"/>
    <hyperlink ref="A9" location="'Table 2.3.3'!A1" display="Table 2.3.3" xr:uid="{4E286848-E099-4848-A6AC-114DF42078C2}"/>
    <hyperlink ref="A11" location="'2.4 Capital buffers'!A1" display="2.4" xr:uid="{5357371B-13DE-4E60-8D87-D29FC8626FED}"/>
    <hyperlink ref="A12" location="'Table 2.4.1'!A1" display="Table 2.4.1" xr:uid="{11A43043-DCBD-4C63-AA69-257B14EB6115}"/>
    <hyperlink ref="A13" location="'Table 2.4.2'!A1" display="Table 2.4.2" xr:uid="{EA2CBFFD-E01B-405A-8518-8FA9EF8A194A}"/>
    <hyperlink ref="A14" location="'2.5 Own funds and eligible liab'!A1" display="2.5" xr:uid="{AEB4EDA3-2158-41F5-96E4-B9EDEFD48E24}"/>
    <hyperlink ref="A15" location="'Table 2.5.1'!A1" display="Table 2.5.1" xr:uid="{9B16F856-5CF6-4DDB-B851-F6327273FD33}"/>
    <hyperlink ref="A16" location="'Table 2.5.2'!A1" display="Table 2.5.2" xr:uid="{F2AD9568-66F8-4C77-993E-0EF97EB98554}"/>
    <hyperlink ref="A17" location="'2.6 Leverage ratio'!A1" display="2.6" xr:uid="{D9BDC302-1220-45F3-B506-3568F7BE7398}"/>
    <hyperlink ref="A18" location="'Table 2.6.1'!A1" display="Table 2.6.1" xr:uid="{BA48CDDC-ED01-40F3-9C1E-9FC283CCC4D5}"/>
    <hyperlink ref="A19" location="'Table 2.6.2'!A1" display="Table 2.6.2" xr:uid="{43D4EA37-CF4E-4A22-9C08-63D118955D40}"/>
    <hyperlink ref="A20" location="'Table 2.6.3'!A1" display="Table 2.6.3" xr:uid="{29774487-BF57-46DD-A270-ADFCD7BBA910}"/>
  </hyperlinks>
  <pageMargins left="0.7" right="0.7" top="0.75" bottom="0.75" header="0.3" footer="0.3"/>
  <pageSetup paperSize="9" orientation="landscape" r:id="rId1"/>
  <ignoredErrors>
    <ignoredError sqref="A2 A4 A6 A11 A14 A17" numberStoredAsText="1"/>
  </ignoredError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F88097-4B26-4FC5-A686-4F4C452456FE}">
  <dimension ref="A1:C8"/>
  <sheetViews>
    <sheetView zoomScaleNormal="100" workbookViewId="0">
      <selection sqref="A1:B6"/>
    </sheetView>
  </sheetViews>
  <sheetFormatPr defaultColWidth="7.625" defaultRowHeight="11.25"/>
  <cols>
    <col min="1" max="1" width="11.875" style="18" customWidth="1"/>
    <col min="2" max="2" width="132.75" style="19" customWidth="1"/>
    <col min="3" max="16384" width="7.625" style="19"/>
  </cols>
  <sheetData>
    <row r="1" spans="1:3" s="24" customFormat="1" ht="15">
      <c r="A1" s="490">
        <v>7</v>
      </c>
      <c r="B1" s="491" t="s">
        <v>142</v>
      </c>
      <c r="C1" s="23"/>
    </row>
    <row r="2" spans="1:3" s="24" customFormat="1" ht="15">
      <c r="A2" s="492" t="s">
        <v>143</v>
      </c>
      <c r="B2" s="491" t="s">
        <v>144</v>
      </c>
      <c r="C2" s="23"/>
    </row>
    <row r="3" spans="1:3" s="2" customFormat="1" ht="14.25">
      <c r="A3" s="11" t="s">
        <v>145</v>
      </c>
      <c r="B3" s="9" t="s">
        <v>146</v>
      </c>
      <c r="C3" s="17"/>
    </row>
    <row r="4" spans="1:3" ht="14.25">
      <c r="A4" s="8" t="s">
        <v>147</v>
      </c>
      <c r="B4" s="89" t="s">
        <v>148</v>
      </c>
    </row>
    <row r="5" spans="1:3" ht="14.25">
      <c r="A5" s="9" t="s">
        <v>149</v>
      </c>
      <c r="B5" s="9" t="s">
        <v>150</v>
      </c>
    </row>
    <row r="6" spans="1:3" ht="14.25">
      <c r="A6" s="8" t="s">
        <v>151</v>
      </c>
      <c r="B6" s="89" t="s">
        <v>152</v>
      </c>
    </row>
    <row r="8" spans="1:3">
      <c r="B8" s="10"/>
    </row>
  </sheetData>
  <hyperlinks>
    <hyperlink ref="A6" location="'Table 7.1.4'!A1" display="Table 7.1.4" xr:uid="{516FB96F-7CDF-4B9A-95B5-D37F4124C627}"/>
    <hyperlink ref="B6" location="'Table 7.1.4'!A1" display="Net Stable Funding Ratio (EU LIQ2)" xr:uid="{5C548096-B373-4DE4-AA75-3D7ADEC44AF4}"/>
    <hyperlink ref="A4" location="'Table 7.1.2'!A1" display="Table 7.1.2" xr:uid="{1D70F804-1A99-4363-821C-858A3B5B1330}"/>
    <hyperlink ref="B4" location="'Table 7.1.2'!A1" display="Quantitative information of LCR (EU LIQ1)" xr:uid="{A1C82752-24AB-4FF2-931B-C6237D5323F8}"/>
  </hyperlinks>
  <pageMargins left="0.7" right="0.7" top="0.75" bottom="0.75" header="0.3" footer="0.3"/>
  <pageSetup paperSize="9" scale="83" orientation="landscape" r:id="rId1"/>
  <ignoredErrors>
    <ignoredError sqref="A2" numberStoredAsText="1"/>
  </ignoredErrors>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2C4EF-0E69-44C8-A08B-AB5F5FEA4B69}">
  <dimension ref="A1:T42"/>
  <sheetViews>
    <sheetView zoomScale="98" zoomScaleNormal="98" workbookViewId="0">
      <selection sqref="A1:J40"/>
    </sheetView>
  </sheetViews>
  <sheetFormatPr defaultColWidth="8.125" defaultRowHeight="14.25"/>
  <cols>
    <col min="1" max="1" width="7.625" customWidth="1"/>
    <col min="2" max="2" width="57" customWidth="1"/>
    <col min="3" max="10" width="16.375" customWidth="1"/>
  </cols>
  <sheetData>
    <row r="1" spans="1:10" ht="20.25">
      <c r="A1" s="128" t="s">
        <v>148</v>
      </c>
    </row>
    <row r="2" spans="1:10" ht="15">
      <c r="A2" s="493" t="s">
        <v>196</v>
      </c>
    </row>
    <row r="3" spans="1:10">
      <c r="A3" s="131" t="s">
        <v>1212</v>
      </c>
    </row>
    <row r="4" spans="1:10">
      <c r="A4" s="351"/>
    </row>
    <row r="5" spans="1:10" ht="15">
      <c r="A5" s="494"/>
      <c r="C5" s="378" t="s">
        <v>197</v>
      </c>
      <c r="D5" s="378" t="s">
        <v>531</v>
      </c>
      <c r="E5" s="378" t="s">
        <v>198</v>
      </c>
      <c r="F5" s="378" t="s">
        <v>573</v>
      </c>
      <c r="G5" s="378" t="s">
        <v>199</v>
      </c>
      <c r="H5" s="378" t="s">
        <v>574</v>
      </c>
      <c r="I5" s="378" t="s">
        <v>575</v>
      </c>
      <c r="J5" s="378" t="s">
        <v>576</v>
      </c>
    </row>
    <row r="6" spans="1:10" ht="15">
      <c r="B6" s="493"/>
      <c r="C6" s="945" t="s">
        <v>1213</v>
      </c>
      <c r="D6" s="945"/>
      <c r="E6" s="945"/>
      <c r="F6" s="945"/>
      <c r="G6" s="946" t="s">
        <v>1214</v>
      </c>
      <c r="H6" s="947"/>
      <c r="I6" s="947"/>
      <c r="J6" s="948"/>
    </row>
    <row r="7" spans="1:10">
      <c r="A7" s="214" t="s">
        <v>1215</v>
      </c>
      <c r="B7" s="495" t="s">
        <v>1216</v>
      </c>
      <c r="C7" s="32" t="s">
        <v>1217</v>
      </c>
      <c r="D7" s="32" t="s">
        <v>1218</v>
      </c>
      <c r="E7" s="32" t="s">
        <v>1219</v>
      </c>
      <c r="F7" s="32" t="s">
        <v>1220</v>
      </c>
      <c r="G7" s="32" t="s">
        <v>1217</v>
      </c>
      <c r="H7" s="32" t="s">
        <v>1218</v>
      </c>
      <c r="I7" s="32" t="s">
        <v>1219</v>
      </c>
      <c r="J7" s="32" t="s">
        <v>1220</v>
      </c>
    </row>
    <row r="8" spans="1:10">
      <c r="A8" s="214" t="s">
        <v>1221</v>
      </c>
      <c r="B8" s="495" t="s">
        <v>1222</v>
      </c>
      <c r="C8" s="496">
        <v>12</v>
      </c>
      <c r="D8" s="496">
        <v>12</v>
      </c>
      <c r="E8" s="496">
        <v>12</v>
      </c>
      <c r="F8" s="496">
        <v>12</v>
      </c>
      <c r="G8" s="496">
        <v>12</v>
      </c>
      <c r="H8" s="496">
        <v>12</v>
      </c>
      <c r="I8" s="496">
        <v>12</v>
      </c>
      <c r="J8" s="496">
        <v>12</v>
      </c>
    </row>
    <row r="9" spans="1:10">
      <c r="A9" s="942" t="s">
        <v>1223</v>
      </c>
      <c r="B9" s="942"/>
      <c r="C9" s="942"/>
      <c r="D9" s="942"/>
      <c r="E9" s="942"/>
      <c r="F9" s="942"/>
      <c r="G9" s="942"/>
      <c r="H9" s="942"/>
      <c r="I9" s="942"/>
      <c r="J9" s="942"/>
    </row>
    <row r="10" spans="1:10" ht="28.5">
      <c r="A10" s="497">
        <v>1</v>
      </c>
      <c r="B10" s="42" t="s">
        <v>1224</v>
      </c>
      <c r="C10" s="949" t="s">
        <v>441</v>
      </c>
      <c r="D10" s="950"/>
      <c r="E10" s="950"/>
      <c r="F10" s="951"/>
      <c r="G10" s="498">
        <v>1783.4206515399999</v>
      </c>
      <c r="H10" s="660">
        <v>1838.9602899566667</v>
      </c>
      <c r="I10" s="660">
        <v>1811.25655704</v>
      </c>
      <c r="J10" s="660">
        <v>1741.1673137066666</v>
      </c>
    </row>
    <row r="11" spans="1:10">
      <c r="A11" s="942" t="s">
        <v>1225</v>
      </c>
      <c r="B11" s="942"/>
      <c r="C11" s="944"/>
      <c r="D11" s="944"/>
      <c r="E11" s="944"/>
      <c r="F11" s="944"/>
      <c r="G11" s="944"/>
      <c r="H11" s="944"/>
      <c r="I11" s="944"/>
      <c r="J11" s="944"/>
    </row>
    <row r="12" spans="1:10" ht="14.1" customHeight="1">
      <c r="A12" s="497">
        <v>2</v>
      </c>
      <c r="B12" s="42" t="s">
        <v>1226</v>
      </c>
      <c r="C12" s="660">
        <v>3933.5893869066672</v>
      </c>
      <c r="D12" s="660">
        <v>4014.1481806566671</v>
      </c>
      <c r="E12" s="660">
        <v>4044.3181939066662</v>
      </c>
      <c r="F12" s="660">
        <v>4051.6225034899999</v>
      </c>
      <c r="G12" s="660">
        <v>263.69427665416663</v>
      </c>
      <c r="H12" s="660">
        <v>277.11375126666667</v>
      </c>
      <c r="I12" s="660">
        <v>290.18275139999997</v>
      </c>
      <c r="J12" s="660">
        <v>297.93248242499999</v>
      </c>
    </row>
    <row r="13" spans="1:10">
      <c r="A13" s="497">
        <v>3</v>
      </c>
      <c r="B13" s="500" t="s">
        <v>1227</v>
      </c>
      <c r="C13" s="660">
        <v>2241.77554208333</v>
      </c>
      <c r="D13" s="660">
        <v>2305.2574384166664</v>
      </c>
      <c r="E13" s="660">
        <v>2348.299043</v>
      </c>
      <c r="F13" s="660">
        <v>2382.6206004166665</v>
      </c>
      <c r="G13" s="660">
        <v>112.08877710416664</v>
      </c>
      <c r="H13" s="660">
        <v>115.26287182083333</v>
      </c>
      <c r="I13" s="660">
        <v>117.414952</v>
      </c>
      <c r="J13" s="660">
        <v>119.13102989583332</v>
      </c>
    </row>
    <row r="14" spans="1:10">
      <c r="A14" s="497">
        <v>4</v>
      </c>
      <c r="B14" s="500" t="s">
        <v>1228</v>
      </c>
      <c r="C14" s="660">
        <v>1284.6925431666668</v>
      </c>
      <c r="D14" s="660">
        <v>1374.6106380833332</v>
      </c>
      <c r="E14" s="660">
        <v>1465.4214896666667</v>
      </c>
      <c r="F14" s="660">
        <v>1520.932045</v>
      </c>
      <c r="G14" s="660">
        <v>151.60549955000002</v>
      </c>
      <c r="H14" s="660">
        <v>161.85087936250002</v>
      </c>
      <c r="I14" s="660">
        <v>172.7677993166667</v>
      </c>
      <c r="J14" s="660">
        <v>178.80145252916668</v>
      </c>
    </row>
    <row r="15" spans="1:10">
      <c r="A15" s="497">
        <v>5</v>
      </c>
      <c r="B15" s="42" t="s">
        <v>1229</v>
      </c>
      <c r="C15" s="660">
        <v>897.7305661150001</v>
      </c>
      <c r="D15" s="660">
        <v>987.06089603166674</v>
      </c>
      <c r="E15" s="660">
        <v>1030.187630615</v>
      </c>
      <c r="F15" s="660">
        <v>1040.7299249483333</v>
      </c>
      <c r="G15" s="660">
        <v>589.5479332650001</v>
      </c>
      <c r="H15" s="660">
        <v>673.28504198166672</v>
      </c>
      <c r="I15" s="660">
        <v>723.17682989833315</v>
      </c>
      <c r="J15" s="660">
        <v>726.60642996500007</v>
      </c>
    </row>
    <row r="16" spans="1:10" ht="28.5">
      <c r="A16" s="497">
        <v>6</v>
      </c>
      <c r="B16" s="500" t="s">
        <v>1230</v>
      </c>
      <c r="C16" s="501">
        <v>0</v>
      </c>
      <c r="D16" s="501">
        <v>0</v>
      </c>
      <c r="E16" s="501">
        <v>0</v>
      </c>
      <c r="F16" s="501">
        <v>0</v>
      </c>
      <c r="G16" s="501">
        <v>0</v>
      </c>
      <c r="H16" s="501">
        <v>0</v>
      </c>
      <c r="I16" s="501">
        <v>0</v>
      </c>
      <c r="J16" s="501">
        <v>0</v>
      </c>
    </row>
    <row r="17" spans="1:20">
      <c r="A17" s="497">
        <v>7</v>
      </c>
      <c r="B17" s="500" t="s">
        <v>1231</v>
      </c>
      <c r="C17" s="660">
        <v>809.24434919833334</v>
      </c>
      <c r="D17" s="660">
        <v>888.70691219833338</v>
      </c>
      <c r="E17" s="660">
        <v>936.50036669833321</v>
      </c>
      <c r="F17" s="660">
        <v>987.15760611499991</v>
      </c>
      <c r="G17" s="660">
        <v>501.06171634833339</v>
      </c>
      <c r="H17" s="660">
        <v>574.93105814833336</v>
      </c>
      <c r="I17" s="660">
        <v>629.48956598166671</v>
      </c>
      <c r="J17" s="660">
        <v>673.03411113166669</v>
      </c>
    </row>
    <row r="18" spans="1:20">
      <c r="A18" s="497">
        <v>8</v>
      </c>
      <c r="B18" s="500" t="s">
        <v>1232</v>
      </c>
      <c r="C18" s="660">
        <v>88.486216916666677</v>
      </c>
      <c r="D18" s="660">
        <v>98.353983833333331</v>
      </c>
      <c r="E18" s="660">
        <v>93.687263916666666</v>
      </c>
      <c r="F18" s="660">
        <v>53.572318833333334</v>
      </c>
      <c r="G18" s="660">
        <v>88.486216916666677</v>
      </c>
      <c r="H18" s="660">
        <v>98.353983833333331</v>
      </c>
      <c r="I18" s="660">
        <v>93.687263916666666</v>
      </c>
      <c r="J18" s="660">
        <v>53.572318833333334</v>
      </c>
    </row>
    <row r="19" spans="1:20">
      <c r="A19" s="497">
        <v>9</v>
      </c>
      <c r="B19" s="500" t="s">
        <v>1233</v>
      </c>
      <c r="C19" s="939"/>
      <c r="D19" s="939"/>
      <c r="E19" s="939"/>
      <c r="F19" s="939"/>
      <c r="G19" s="498">
        <v>0.37779345916666668</v>
      </c>
      <c r="H19" s="498">
        <v>0.3953520425</v>
      </c>
      <c r="I19" s="498">
        <v>0.3953520425</v>
      </c>
      <c r="J19" s="498">
        <v>6.6596167499999998E-2</v>
      </c>
    </row>
    <row r="20" spans="1:20">
      <c r="A20" s="497">
        <v>10</v>
      </c>
      <c r="B20" s="42" t="s">
        <v>1234</v>
      </c>
      <c r="C20" s="660">
        <v>542.08793900000001</v>
      </c>
      <c r="D20" s="660">
        <v>560.34138841666663</v>
      </c>
      <c r="E20" s="660">
        <v>582.19668875000002</v>
      </c>
      <c r="F20" s="660">
        <v>602.80598625000005</v>
      </c>
      <c r="G20" s="660">
        <v>101.73493274166667</v>
      </c>
      <c r="H20" s="660">
        <v>105.14368064583333</v>
      </c>
      <c r="I20" s="660">
        <v>112.31432620833333</v>
      </c>
      <c r="J20" s="660">
        <v>119.18064825416668</v>
      </c>
    </row>
    <row r="21" spans="1:20" ht="28.5">
      <c r="A21" s="497">
        <v>11</v>
      </c>
      <c r="B21" s="500" t="s">
        <v>1235</v>
      </c>
      <c r="C21" s="660">
        <v>53.182518999999999</v>
      </c>
      <c r="D21" s="661">
        <v>51.440336666666667</v>
      </c>
      <c r="E21" s="660">
        <v>48.815564000000002</v>
      </c>
      <c r="F21" s="661">
        <v>46.032598916666664</v>
      </c>
      <c r="G21" s="660">
        <v>53.182518999999999</v>
      </c>
      <c r="H21" s="661">
        <v>51.440336666666667</v>
      </c>
      <c r="I21" s="660">
        <v>48.815564000000002</v>
      </c>
      <c r="J21" s="661">
        <v>46.032598916666664</v>
      </c>
    </row>
    <row r="22" spans="1:20">
      <c r="A22" s="497">
        <v>12</v>
      </c>
      <c r="B22" s="500" t="s">
        <v>1236</v>
      </c>
      <c r="C22" s="501">
        <v>0</v>
      </c>
      <c r="D22" s="501">
        <v>0</v>
      </c>
      <c r="E22" s="501">
        <v>0</v>
      </c>
      <c r="F22" s="501">
        <v>0</v>
      </c>
      <c r="G22" s="501">
        <v>0</v>
      </c>
      <c r="H22" s="501">
        <v>0</v>
      </c>
      <c r="I22" s="501">
        <v>0</v>
      </c>
      <c r="J22" s="501">
        <v>0</v>
      </c>
    </row>
    <row r="23" spans="1:20">
      <c r="A23" s="497">
        <v>13</v>
      </c>
      <c r="B23" s="500" t="s">
        <v>1237</v>
      </c>
      <c r="C23" s="661">
        <v>488.90541999999999</v>
      </c>
      <c r="D23" s="660">
        <v>508.90105175000002</v>
      </c>
      <c r="E23" s="660">
        <v>533.38112475000003</v>
      </c>
      <c r="F23" s="660">
        <v>556.7733873333334</v>
      </c>
      <c r="G23" s="660">
        <v>48.552413741666669</v>
      </c>
      <c r="H23" s="660">
        <v>53.703343979166661</v>
      </c>
      <c r="I23" s="660">
        <v>63.498762208333339</v>
      </c>
      <c r="J23" s="660">
        <v>73.148049337499998</v>
      </c>
    </row>
    <row r="24" spans="1:20">
      <c r="A24" s="497">
        <v>14</v>
      </c>
      <c r="B24" s="42" t="s">
        <v>1238</v>
      </c>
      <c r="C24" s="660">
        <v>15.917424499999999</v>
      </c>
      <c r="D24" s="660">
        <v>16.156935583333333</v>
      </c>
      <c r="E24" s="661">
        <v>16.082856416666665</v>
      </c>
      <c r="F24" s="660">
        <v>15.810155166666666</v>
      </c>
      <c r="G24" s="660">
        <v>2.5905913333333337</v>
      </c>
      <c r="H24" s="661">
        <v>3.0071165</v>
      </c>
      <c r="I24" s="660">
        <v>3.1737115</v>
      </c>
      <c r="J24" s="660">
        <v>3.1737115</v>
      </c>
      <c r="K24" s="940"/>
      <c r="L24" s="940"/>
      <c r="M24" s="940"/>
      <c r="N24" s="940"/>
      <c r="O24" s="940"/>
      <c r="P24" s="940"/>
      <c r="Q24" s="940"/>
      <c r="R24" s="940"/>
      <c r="S24" s="940"/>
      <c r="T24" s="940"/>
    </row>
    <row r="25" spans="1:20">
      <c r="A25" s="497">
        <v>15</v>
      </c>
      <c r="B25" s="42" t="s">
        <v>1239</v>
      </c>
      <c r="C25" s="660">
        <v>281.81390966666669</v>
      </c>
      <c r="D25" s="660">
        <v>275.45565641666667</v>
      </c>
      <c r="E25" s="660">
        <v>278.36097591666669</v>
      </c>
      <c r="F25" s="660">
        <v>290.11495424999998</v>
      </c>
      <c r="G25" s="660">
        <v>23.101556764022067</v>
      </c>
      <c r="H25" s="660">
        <v>22.445234452807451</v>
      </c>
      <c r="I25" s="660">
        <v>22.102629425217671</v>
      </c>
      <c r="J25" s="661">
        <v>22.399016571483362</v>
      </c>
    </row>
    <row r="26" spans="1:20">
      <c r="A26" s="502">
        <v>16</v>
      </c>
      <c r="B26" s="503" t="s">
        <v>1240</v>
      </c>
      <c r="C26" s="941"/>
      <c r="D26" s="941"/>
      <c r="E26" s="941"/>
      <c r="F26" s="941"/>
      <c r="G26" s="498">
        <v>981.04708633152677</v>
      </c>
      <c r="H26" s="498">
        <v>1081.39017841486</v>
      </c>
      <c r="I26" s="498">
        <v>1151.3456028315265</v>
      </c>
      <c r="J26" s="498">
        <v>1169.35888491486</v>
      </c>
    </row>
    <row r="27" spans="1:20">
      <c r="A27" s="942" t="s">
        <v>1241</v>
      </c>
      <c r="B27" s="942"/>
      <c r="C27" s="942"/>
      <c r="D27" s="942"/>
      <c r="E27" s="942"/>
      <c r="F27" s="942"/>
      <c r="G27" s="942"/>
      <c r="H27" s="942"/>
      <c r="I27" s="942"/>
      <c r="J27" s="942"/>
    </row>
    <row r="28" spans="1:20">
      <c r="A28" s="497">
        <v>17</v>
      </c>
      <c r="B28" s="499" t="s">
        <v>1242</v>
      </c>
      <c r="C28" s="661">
        <v>0</v>
      </c>
      <c r="D28" s="661">
        <v>0</v>
      </c>
      <c r="E28" s="661">
        <v>0</v>
      </c>
      <c r="F28" s="661">
        <v>0</v>
      </c>
      <c r="G28" s="501">
        <v>0</v>
      </c>
      <c r="H28" s="501">
        <v>0</v>
      </c>
      <c r="I28" s="501">
        <v>0</v>
      </c>
      <c r="J28" s="501">
        <v>0</v>
      </c>
    </row>
    <row r="29" spans="1:20">
      <c r="A29" s="497">
        <v>18</v>
      </c>
      <c r="B29" s="499" t="s">
        <v>1243</v>
      </c>
      <c r="C29" s="661">
        <v>74.188147416666666</v>
      </c>
      <c r="D29" s="661">
        <v>73.32976716666667</v>
      </c>
      <c r="E29" s="661">
        <v>79.980049750000006</v>
      </c>
      <c r="F29" s="661">
        <v>70.083222083333325</v>
      </c>
      <c r="G29" s="661">
        <v>60.938810333333336</v>
      </c>
      <c r="H29" s="661">
        <v>59.6291005</v>
      </c>
      <c r="I29" s="661">
        <v>65.746665291666659</v>
      </c>
      <c r="J29" s="661">
        <v>55.892743541666661</v>
      </c>
    </row>
    <row r="30" spans="1:20">
      <c r="A30" s="497">
        <v>19</v>
      </c>
      <c r="B30" s="499" t="s">
        <v>1244</v>
      </c>
      <c r="C30" s="661">
        <v>37.426411833333333</v>
      </c>
      <c r="D30" s="661">
        <v>49.990713999999997</v>
      </c>
      <c r="E30" s="661">
        <v>51.053600250000002</v>
      </c>
      <c r="F30" s="661">
        <v>51.139227416666664</v>
      </c>
      <c r="G30" s="661">
        <v>37.215350749999999</v>
      </c>
      <c r="H30" s="661">
        <v>49.770072916666663</v>
      </c>
      <c r="I30" s="661">
        <v>50.831157416666663</v>
      </c>
      <c r="J30" s="661">
        <v>50.914039000000002</v>
      </c>
    </row>
    <row r="31" spans="1:20" ht="57">
      <c r="A31" s="499" t="s">
        <v>1245</v>
      </c>
      <c r="B31" s="499" t="s">
        <v>1246</v>
      </c>
      <c r="C31" s="504"/>
      <c r="D31" s="504"/>
      <c r="E31" s="504"/>
      <c r="F31" s="504"/>
      <c r="G31" s="501">
        <v>0</v>
      </c>
      <c r="H31" s="501">
        <v>0</v>
      </c>
      <c r="I31" s="501">
        <v>0</v>
      </c>
      <c r="J31" s="501">
        <v>0</v>
      </c>
    </row>
    <row r="32" spans="1:20">
      <c r="A32" s="499" t="s">
        <v>1247</v>
      </c>
      <c r="B32" s="499" t="s">
        <v>1248</v>
      </c>
      <c r="C32" s="504"/>
      <c r="D32" s="504"/>
      <c r="E32" s="504"/>
      <c r="F32" s="504"/>
      <c r="G32" s="501">
        <v>0</v>
      </c>
      <c r="H32" s="501">
        <v>0</v>
      </c>
      <c r="I32" s="501">
        <v>0</v>
      </c>
      <c r="J32" s="501">
        <v>0</v>
      </c>
    </row>
    <row r="33" spans="1:10">
      <c r="A33" s="41">
        <v>20</v>
      </c>
      <c r="B33" s="42" t="s">
        <v>1249</v>
      </c>
      <c r="C33" s="661">
        <v>111.61455925</v>
      </c>
      <c r="D33" s="661">
        <v>123.32048116666667</v>
      </c>
      <c r="E33" s="661">
        <v>131.03364999999999</v>
      </c>
      <c r="F33" s="661">
        <v>121.2224495</v>
      </c>
      <c r="G33" s="661">
        <v>98.154160708333322</v>
      </c>
      <c r="H33" s="661">
        <v>109.39917320833332</v>
      </c>
      <c r="I33" s="661">
        <v>116.57782245833333</v>
      </c>
      <c r="J33" s="661">
        <v>106.80678204166666</v>
      </c>
    </row>
    <row r="34" spans="1:10">
      <c r="A34" s="499" t="s">
        <v>322</v>
      </c>
      <c r="B34" s="500" t="s">
        <v>1250</v>
      </c>
      <c r="C34" s="501">
        <v>0</v>
      </c>
      <c r="D34" s="501">
        <v>0</v>
      </c>
      <c r="E34" s="501">
        <v>0</v>
      </c>
      <c r="F34" s="501">
        <v>0</v>
      </c>
      <c r="G34" s="501">
        <v>0</v>
      </c>
      <c r="H34" s="501">
        <v>0</v>
      </c>
      <c r="I34" s="501">
        <v>0</v>
      </c>
      <c r="J34" s="501">
        <v>0</v>
      </c>
    </row>
    <row r="35" spans="1:10">
      <c r="A35" s="499" t="s">
        <v>324</v>
      </c>
      <c r="B35" s="500" t="s">
        <v>1251</v>
      </c>
      <c r="C35" s="501">
        <v>0</v>
      </c>
      <c r="D35" s="501">
        <v>0</v>
      </c>
      <c r="E35" s="501">
        <v>0</v>
      </c>
      <c r="F35" s="501">
        <v>0</v>
      </c>
      <c r="G35" s="501">
        <v>0</v>
      </c>
      <c r="H35" s="501">
        <v>0</v>
      </c>
      <c r="I35" s="501">
        <v>0</v>
      </c>
      <c r="J35" s="501">
        <v>0</v>
      </c>
    </row>
    <row r="36" spans="1:10">
      <c r="A36" s="499" t="s">
        <v>326</v>
      </c>
      <c r="B36" s="500" t="s">
        <v>1252</v>
      </c>
      <c r="C36" s="661">
        <v>111.61455925</v>
      </c>
      <c r="D36" s="661">
        <v>123.32048125</v>
      </c>
      <c r="E36" s="661">
        <v>131.03365008333333</v>
      </c>
      <c r="F36" s="661">
        <v>121.2224495</v>
      </c>
      <c r="G36" s="661">
        <v>98.154160708333322</v>
      </c>
      <c r="H36" s="661">
        <v>109.39917320833332</v>
      </c>
      <c r="I36" s="661">
        <v>116.57782245833333</v>
      </c>
      <c r="J36" s="661">
        <v>106.80678204166666</v>
      </c>
    </row>
    <row r="37" spans="1:10" ht="15">
      <c r="A37" s="943" t="s">
        <v>1253</v>
      </c>
      <c r="B37" s="943"/>
      <c r="C37" s="943"/>
      <c r="D37" s="943"/>
      <c r="E37" s="943"/>
      <c r="F37" s="943"/>
      <c r="G37" s="943"/>
      <c r="H37" s="943"/>
      <c r="I37" s="943"/>
      <c r="J37" s="943"/>
    </row>
    <row r="38" spans="1:10">
      <c r="A38" s="190">
        <v>21</v>
      </c>
      <c r="B38" s="129" t="s">
        <v>1254</v>
      </c>
      <c r="C38" s="938"/>
      <c r="D38" s="938"/>
      <c r="E38" s="938"/>
      <c r="F38" s="938"/>
      <c r="G38" s="505">
        <v>1783.4206516233332</v>
      </c>
      <c r="H38" s="505">
        <v>1838.9602899566667</v>
      </c>
      <c r="I38" s="505">
        <v>1811.25655704</v>
      </c>
      <c r="J38" s="505">
        <v>1741.16731379</v>
      </c>
    </row>
    <row r="39" spans="1:10">
      <c r="A39" s="190">
        <v>22</v>
      </c>
      <c r="B39" s="42" t="s">
        <v>1255</v>
      </c>
      <c r="C39" s="938"/>
      <c r="D39" s="938"/>
      <c r="E39" s="938"/>
      <c r="F39" s="938"/>
      <c r="G39" s="505">
        <v>882.8929257065264</v>
      </c>
      <c r="H39" s="505">
        <v>971.9910052898598</v>
      </c>
      <c r="I39" s="505">
        <v>1034.7677804565265</v>
      </c>
      <c r="J39" s="505">
        <v>1062.5521029565264</v>
      </c>
    </row>
    <row r="40" spans="1:10">
      <c r="A40" s="190">
        <v>23</v>
      </c>
      <c r="B40" s="42" t="s">
        <v>1256</v>
      </c>
      <c r="C40" s="938"/>
      <c r="D40" s="938"/>
      <c r="E40" s="938"/>
      <c r="F40" s="938"/>
      <c r="G40" s="506">
        <v>2.0519200383507199</v>
      </c>
      <c r="H40" s="506">
        <v>1.9336146817673907</v>
      </c>
      <c r="I40" s="506">
        <v>1.786222634865364</v>
      </c>
      <c r="J40" s="506">
        <v>1.6521198091986975</v>
      </c>
    </row>
    <row r="42" spans="1:10">
      <c r="A42" s="923"/>
      <c r="B42" s="923"/>
      <c r="C42" s="923"/>
      <c r="D42" s="923"/>
      <c r="E42" s="923"/>
      <c r="F42" s="923"/>
      <c r="G42" s="923"/>
    </row>
  </sheetData>
  <mergeCells count="16">
    <mergeCell ref="A11:B11"/>
    <mergeCell ref="C11:J11"/>
    <mergeCell ref="C6:F6"/>
    <mergeCell ref="G6:J6"/>
    <mergeCell ref="A9:B9"/>
    <mergeCell ref="C9:J9"/>
    <mergeCell ref="C10:F10"/>
    <mergeCell ref="C39:F39"/>
    <mergeCell ref="C40:F40"/>
    <mergeCell ref="A42:G42"/>
    <mergeCell ref="C19:F19"/>
    <mergeCell ref="K24:T24"/>
    <mergeCell ref="C26:F26"/>
    <mergeCell ref="A27:J27"/>
    <mergeCell ref="A37:J37"/>
    <mergeCell ref="C38:F38"/>
  </mergeCells>
  <pageMargins left="0.7" right="0.7" top="0.75" bottom="0.75" header="0.3" footer="0.3"/>
  <pageSetup paperSize="9" scale="61" orientation="landscape" r:id="rId1"/>
  <colBreaks count="1" manualBreakCount="1">
    <brk id="10" max="1048575" man="1"/>
  </colBreaks>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9CDE4-64ED-4117-81A6-762128EAB396}">
  <dimension ref="A1:I48"/>
  <sheetViews>
    <sheetView topLeftCell="A35" zoomScaleNormal="100" workbookViewId="0">
      <selection activeCell="A48" sqref="A48:E48"/>
    </sheetView>
  </sheetViews>
  <sheetFormatPr defaultColWidth="8.125" defaultRowHeight="14.25"/>
  <cols>
    <col min="1" max="1" width="8.125" style="1"/>
    <col min="2" max="2" width="29.5" style="1" customWidth="1"/>
    <col min="3" max="4" width="19" style="1" customWidth="1"/>
    <col min="5" max="6" width="19" style="507" customWidth="1"/>
    <col min="7" max="7" width="19" style="1" customWidth="1"/>
    <col min="8" max="8" width="12.875" style="1" bestFit="1" customWidth="1"/>
    <col min="9" max="11" width="8.125" style="1" bestFit="1"/>
    <col min="12" max="16384" width="8.125" style="1"/>
  </cols>
  <sheetData>
    <row r="1" spans="1:8" ht="20.25">
      <c r="A1" s="128" t="s">
        <v>152</v>
      </c>
    </row>
    <row r="2" spans="1:8">
      <c r="A2" s="508" t="s">
        <v>1257</v>
      </c>
    </row>
    <row r="3" spans="1:8" ht="15">
      <c r="A3" s="509" t="s">
        <v>1258</v>
      </c>
    </row>
    <row r="5" spans="1:8">
      <c r="A5" s="510"/>
      <c r="B5" s="510"/>
      <c r="C5" s="46" t="s">
        <v>197</v>
      </c>
      <c r="D5" s="46" t="s">
        <v>531</v>
      </c>
      <c r="E5" s="511" t="s">
        <v>198</v>
      </c>
      <c r="F5" s="511" t="s">
        <v>573</v>
      </c>
      <c r="G5" s="114" t="s">
        <v>199</v>
      </c>
    </row>
    <row r="6" spans="1:8" ht="15">
      <c r="B6" s="510"/>
      <c r="C6" s="952" t="s">
        <v>1259</v>
      </c>
      <c r="D6" s="856"/>
      <c r="E6" s="856"/>
      <c r="F6" s="856"/>
      <c r="G6" s="905" t="s">
        <v>1260</v>
      </c>
    </row>
    <row r="7" spans="1:8" ht="15">
      <c r="A7" s="512"/>
      <c r="B7" s="510"/>
      <c r="C7" s="513" t="s">
        <v>1261</v>
      </c>
      <c r="D7" s="513" t="s">
        <v>1262</v>
      </c>
      <c r="E7" s="514" t="s">
        <v>1263</v>
      </c>
      <c r="F7" s="514" t="s">
        <v>1264</v>
      </c>
      <c r="G7" s="849"/>
    </row>
    <row r="8" spans="1:8" ht="15">
      <c r="A8" s="515" t="s">
        <v>1265</v>
      </c>
      <c r="B8" s="515"/>
      <c r="C8" s="515"/>
      <c r="D8" s="515"/>
      <c r="E8" s="515"/>
      <c r="F8" s="515"/>
      <c r="G8" s="515"/>
    </row>
    <row r="9" spans="1:8" ht="15">
      <c r="A9" s="516">
        <v>1</v>
      </c>
      <c r="B9" s="516" t="s">
        <v>1266</v>
      </c>
      <c r="C9" s="517">
        <v>418.82575298185213</v>
      </c>
      <c r="D9" s="517">
        <v>0</v>
      </c>
      <c r="E9" s="517">
        <v>0</v>
      </c>
      <c r="F9" s="517">
        <v>69.589033314999952</v>
      </c>
      <c r="G9" s="517">
        <v>488.41478629685207</v>
      </c>
      <c r="H9" s="507"/>
    </row>
    <row r="10" spans="1:8" ht="15">
      <c r="A10" s="129">
        <v>2</v>
      </c>
      <c r="B10" s="47" t="s">
        <v>1267</v>
      </c>
      <c r="C10" s="517">
        <v>418.82575298185213</v>
      </c>
      <c r="D10" s="45">
        <v>0</v>
      </c>
      <c r="E10" s="45">
        <v>0</v>
      </c>
      <c r="F10" s="45">
        <v>69.589033314999952</v>
      </c>
      <c r="G10" s="45">
        <v>488.41478629685207</v>
      </c>
      <c r="H10" s="507"/>
    </row>
    <row r="11" spans="1:8">
      <c r="A11" s="129">
        <v>3</v>
      </c>
      <c r="B11" s="47" t="s">
        <v>1268</v>
      </c>
      <c r="C11" s="518"/>
      <c r="D11" s="519"/>
      <c r="E11" s="519"/>
      <c r="F11" s="45"/>
      <c r="G11" s="45"/>
      <c r="H11" s="507"/>
    </row>
    <row r="12" spans="1:8" ht="15">
      <c r="A12" s="520">
        <v>4</v>
      </c>
      <c r="B12" s="516" t="s">
        <v>1269</v>
      </c>
      <c r="C12" s="518"/>
      <c r="D12" s="517">
        <v>3605.3005432625</v>
      </c>
      <c r="E12" s="517">
        <v>208.27860000000001</v>
      </c>
      <c r="F12" s="517">
        <v>19.705384989999999</v>
      </c>
      <c r="G12" s="517">
        <v>3574.3483259312502</v>
      </c>
      <c r="H12" s="507"/>
    </row>
    <row r="13" spans="1:8">
      <c r="A13" s="129">
        <v>5</v>
      </c>
      <c r="B13" s="47" t="s">
        <v>1227</v>
      </c>
      <c r="C13" s="518"/>
      <c r="D13" s="45">
        <v>2317.2391271300003</v>
      </c>
      <c r="E13" s="45">
        <v>131.19511297</v>
      </c>
      <c r="F13" s="45">
        <v>11.375440245000002</v>
      </c>
      <c r="G13" s="45">
        <v>2337.38796834</v>
      </c>
      <c r="H13" s="507"/>
    </row>
    <row r="14" spans="1:8">
      <c r="A14" s="129">
        <v>6</v>
      </c>
      <c r="B14" s="47" t="s">
        <v>1228</v>
      </c>
      <c r="C14" s="518"/>
      <c r="D14" s="45">
        <v>1288.0614161325002</v>
      </c>
      <c r="E14" s="45">
        <v>77.083487030000001</v>
      </c>
      <c r="F14" s="45">
        <v>8.3299447450000006</v>
      </c>
      <c r="G14" s="45">
        <v>1236.9603575912502</v>
      </c>
      <c r="H14" s="507"/>
    </row>
    <row r="15" spans="1:8" ht="15">
      <c r="A15" s="520">
        <v>7</v>
      </c>
      <c r="B15" s="516" t="s">
        <v>1270</v>
      </c>
      <c r="C15" s="518"/>
      <c r="D15" s="517">
        <v>2046.6314016719691</v>
      </c>
      <c r="E15" s="517">
        <v>619.44987141478987</v>
      </c>
      <c r="F15" s="517">
        <v>3066.4600411037513</v>
      </c>
      <c r="G15" s="517">
        <v>3854.9771478898961</v>
      </c>
      <c r="H15" s="507"/>
    </row>
    <row r="16" spans="1:8">
      <c r="A16" s="129">
        <v>8</v>
      </c>
      <c r="B16" s="47" t="s">
        <v>1271</v>
      </c>
      <c r="C16" s="518"/>
      <c r="D16" s="521">
        <v>0</v>
      </c>
      <c r="E16" s="45">
        <v>0</v>
      </c>
      <c r="F16" s="45">
        <v>0</v>
      </c>
      <c r="G16" s="45">
        <v>0</v>
      </c>
      <c r="H16" s="507"/>
    </row>
    <row r="17" spans="1:8">
      <c r="A17" s="129">
        <v>9</v>
      </c>
      <c r="B17" s="47" t="s">
        <v>1272</v>
      </c>
      <c r="C17" s="518"/>
      <c r="D17" s="45">
        <v>2046.6314016719691</v>
      </c>
      <c r="E17" s="45">
        <v>619.44987141478987</v>
      </c>
      <c r="F17" s="45">
        <v>3066.4600411037513</v>
      </c>
      <c r="G17" s="45">
        <v>3854.9771478898961</v>
      </c>
      <c r="H17" s="507"/>
    </row>
    <row r="18" spans="1:8" ht="15">
      <c r="A18" s="520">
        <v>10</v>
      </c>
      <c r="B18" s="516" t="s">
        <v>1273</v>
      </c>
      <c r="C18" s="518"/>
      <c r="D18" s="522">
        <v>0</v>
      </c>
      <c r="E18" s="522">
        <v>0</v>
      </c>
      <c r="F18" s="522">
        <v>0</v>
      </c>
      <c r="G18" s="522">
        <v>0</v>
      </c>
      <c r="H18" s="507"/>
    </row>
    <row r="19" spans="1:8" ht="15">
      <c r="A19" s="520">
        <v>11</v>
      </c>
      <c r="B19" s="516" t="s">
        <v>1274</v>
      </c>
      <c r="C19" s="522"/>
      <c r="D19" s="517">
        <v>0</v>
      </c>
      <c r="E19" s="517">
        <v>179.39938963939738</v>
      </c>
      <c r="F19" s="517">
        <v>0</v>
      </c>
      <c r="G19" s="517">
        <v>89.699694819698692</v>
      </c>
      <c r="H19" s="507"/>
    </row>
    <row r="20" spans="1:8">
      <c r="A20" s="129">
        <v>12</v>
      </c>
      <c r="B20" s="47" t="s">
        <v>1275</v>
      </c>
      <c r="C20" s="45"/>
      <c r="D20" s="518"/>
      <c r="E20" s="518"/>
      <c r="F20" s="518"/>
      <c r="G20" s="518"/>
      <c r="H20" s="507"/>
    </row>
    <row r="21" spans="1:8" ht="42.75">
      <c r="A21" s="129">
        <v>13</v>
      </c>
      <c r="B21" s="47" t="s">
        <v>1276</v>
      </c>
      <c r="C21" s="518"/>
      <c r="D21" s="45">
        <v>0</v>
      </c>
      <c r="E21" s="45">
        <v>179.39938963939738</v>
      </c>
      <c r="F21" s="45">
        <v>0</v>
      </c>
      <c r="G21" s="45">
        <v>89.699694819698692</v>
      </c>
      <c r="H21" s="507"/>
    </row>
    <row r="22" spans="1:8" ht="30">
      <c r="A22" s="523">
        <v>14</v>
      </c>
      <c r="B22" s="141" t="s">
        <v>1277</v>
      </c>
      <c r="C22" s="524"/>
      <c r="D22" s="524"/>
      <c r="E22" s="524"/>
      <c r="F22" s="524"/>
      <c r="G22" s="525">
        <v>8007.4399549376967</v>
      </c>
      <c r="H22" s="507"/>
    </row>
    <row r="23" spans="1:8" ht="15">
      <c r="A23" s="515" t="s">
        <v>1278</v>
      </c>
      <c r="B23" s="515"/>
      <c r="C23" s="526"/>
      <c r="D23" s="526"/>
      <c r="E23" s="526"/>
      <c r="F23" s="526"/>
      <c r="G23" s="526"/>
      <c r="H23" s="507"/>
    </row>
    <row r="24" spans="1:8" ht="28.5">
      <c r="A24" s="523">
        <v>15</v>
      </c>
      <c r="B24" s="516" t="s">
        <v>1279</v>
      </c>
      <c r="C24" s="518"/>
      <c r="D24" s="527"/>
      <c r="E24" s="527"/>
      <c r="F24" s="527"/>
      <c r="G24" s="522">
        <v>216.75244290880499</v>
      </c>
      <c r="H24" s="507"/>
    </row>
    <row r="25" spans="1:8" ht="42.75">
      <c r="A25" s="523" t="s">
        <v>1280</v>
      </c>
      <c r="B25" s="516" t="s">
        <v>1281</v>
      </c>
      <c r="C25" s="518"/>
      <c r="D25" s="517">
        <v>66.645592642500006</v>
      </c>
      <c r="E25" s="517">
        <v>71.864598849999993</v>
      </c>
      <c r="F25" s="517">
        <v>2488.2016572149996</v>
      </c>
      <c r="G25" s="517">
        <v>2232.7050714013749</v>
      </c>
      <c r="H25" s="507"/>
    </row>
    <row r="26" spans="1:8" ht="42.75">
      <c r="A26" s="523">
        <v>16</v>
      </c>
      <c r="B26" s="516" t="s">
        <v>1282</v>
      </c>
      <c r="C26" s="518"/>
      <c r="D26" s="522">
        <v>0</v>
      </c>
      <c r="E26" s="522">
        <v>0</v>
      </c>
      <c r="F26" s="522">
        <v>0</v>
      </c>
      <c r="G26" s="522">
        <v>0</v>
      </c>
      <c r="H26" s="507"/>
    </row>
    <row r="27" spans="1:8" ht="15">
      <c r="A27" s="523">
        <v>17</v>
      </c>
      <c r="B27" s="516" t="s">
        <v>1283</v>
      </c>
      <c r="C27" s="518"/>
      <c r="D27" s="517">
        <v>218.28498777249337</v>
      </c>
      <c r="E27" s="517">
        <v>173.56522348250002</v>
      </c>
      <c r="F27" s="517">
        <v>4855.7443664281418</v>
      </c>
      <c r="G27" s="517">
        <v>3762.7342449068055</v>
      </c>
      <c r="H27" s="507"/>
    </row>
    <row r="28" spans="1:8" ht="71.25">
      <c r="A28" s="523">
        <v>18</v>
      </c>
      <c r="B28" s="47" t="s">
        <v>1284</v>
      </c>
      <c r="C28" s="518"/>
      <c r="D28" s="45">
        <v>0</v>
      </c>
      <c r="E28" s="45">
        <v>0</v>
      </c>
      <c r="F28" s="45">
        <v>0</v>
      </c>
      <c r="G28" s="45">
        <v>0</v>
      </c>
      <c r="H28" s="507"/>
    </row>
    <row r="29" spans="1:8" ht="71.25">
      <c r="A29" s="523">
        <v>19</v>
      </c>
      <c r="B29" s="47" t="s">
        <v>1285</v>
      </c>
      <c r="C29" s="518"/>
      <c r="D29" s="45">
        <v>43.171498902493326</v>
      </c>
      <c r="E29" s="45">
        <v>16.800969607499997</v>
      </c>
      <c r="F29" s="45">
        <v>346.24099489499997</v>
      </c>
      <c r="G29" s="45">
        <v>358.95862958899932</v>
      </c>
      <c r="H29" s="507"/>
    </row>
    <row r="30" spans="1:8" ht="85.5">
      <c r="A30" s="523">
        <v>20</v>
      </c>
      <c r="B30" s="47" t="s">
        <v>1286</v>
      </c>
      <c r="C30" s="518"/>
      <c r="D30" s="45">
        <v>119.67996282750001</v>
      </c>
      <c r="E30" s="45">
        <v>100.39819022750001</v>
      </c>
      <c r="F30" s="45">
        <v>2534.3736636302451</v>
      </c>
      <c r="G30" s="45">
        <v>3292.9838772399094</v>
      </c>
      <c r="H30" s="507"/>
    </row>
    <row r="31" spans="1:8" ht="57">
      <c r="A31" s="523">
        <v>21</v>
      </c>
      <c r="B31" s="528" t="s">
        <v>1287</v>
      </c>
      <c r="C31" s="518"/>
      <c r="D31" s="45">
        <v>43.685163005</v>
      </c>
      <c r="E31" s="45">
        <v>30.975590607500006</v>
      </c>
      <c r="F31" s="45">
        <v>1306.9140252802449</v>
      </c>
      <c r="G31" s="45">
        <v>2074.8715903447842</v>
      </c>
      <c r="H31" s="507"/>
    </row>
    <row r="32" spans="1:8" ht="28.5">
      <c r="A32" s="523">
        <v>22</v>
      </c>
      <c r="B32" s="47" t="s">
        <v>1288</v>
      </c>
      <c r="C32" s="518"/>
      <c r="D32" s="45">
        <v>55.433526042500006</v>
      </c>
      <c r="E32" s="45">
        <v>56.366063647499999</v>
      </c>
      <c r="F32" s="45">
        <v>1864.3379698250001</v>
      </c>
      <c r="G32" s="45" t="s">
        <v>1289</v>
      </c>
      <c r="H32" s="507"/>
    </row>
    <row r="33" spans="1:9" ht="57">
      <c r="A33" s="523">
        <v>23</v>
      </c>
      <c r="B33" s="528" t="s">
        <v>1287</v>
      </c>
      <c r="C33" s="518"/>
      <c r="D33" s="45">
        <v>45.250639827500002</v>
      </c>
      <c r="E33" s="45">
        <v>52.742550547500002</v>
      </c>
      <c r="F33" s="45">
        <v>1752.3853875675002</v>
      </c>
      <c r="G33" s="45" t="s">
        <v>1289</v>
      </c>
      <c r="H33" s="507"/>
    </row>
    <row r="34" spans="1:9" ht="85.5">
      <c r="A34" s="523">
        <v>24</v>
      </c>
      <c r="B34" s="47" t="s">
        <v>1290</v>
      </c>
      <c r="C34" s="518"/>
      <c r="D34" s="45">
        <v>0</v>
      </c>
      <c r="E34" s="45">
        <v>0</v>
      </c>
      <c r="F34" s="45">
        <v>110.79173807789627</v>
      </c>
      <c r="G34" s="45">
        <v>110.79173807789627</v>
      </c>
      <c r="H34" s="507"/>
    </row>
    <row r="35" spans="1:9" ht="15">
      <c r="A35" s="523">
        <v>25</v>
      </c>
      <c r="B35" s="516" t="s">
        <v>1291</v>
      </c>
      <c r="C35" s="518"/>
      <c r="D35" s="522" t="s">
        <v>1289</v>
      </c>
      <c r="E35" s="522" t="s">
        <v>1289</v>
      </c>
      <c r="F35" s="522" t="s">
        <v>1289</v>
      </c>
      <c r="G35" s="522" t="s">
        <v>1289</v>
      </c>
      <c r="H35" s="507"/>
    </row>
    <row r="36" spans="1:9" ht="15">
      <c r="A36" s="523">
        <v>26</v>
      </c>
      <c r="B36" s="516" t="s">
        <v>1292</v>
      </c>
      <c r="C36" s="529"/>
      <c r="D36" s="517">
        <v>219.77727017499979</v>
      </c>
      <c r="E36" s="517">
        <v>75.800757411839513</v>
      </c>
      <c r="F36" s="517">
        <v>177.22962456393756</v>
      </c>
      <c r="G36" s="517">
        <v>277.03527780923196</v>
      </c>
      <c r="H36" s="507"/>
    </row>
    <row r="37" spans="1:9" ht="15">
      <c r="A37" s="523">
        <v>27</v>
      </c>
      <c r="B37" s="47" t="s">
        <v>1293</v>
      </c>
      <c r="C37" s="518"/>
      <c r="D37" s="518"/>
      <c r="E37" s="518"/>
      <c r="F37" s="45" t="s">
        <v>1289</v>
      </c>
      <c r="G37" s="521" t="s">
        <v>1289</v>
      </c>
      <c r="H37" s="507"/>
    </row>
    <row r="38" spans="1:9" ht="57">
      <c r="A38" s="523">
        <v>28</v>
      </c>
      <c r="B38" s="47" t="s">
        <v>1294</v>
      </c>
      <c r="C38" s="518"/>
      <c r="D38" s="531" t="s">
        <v>1289</v>
      </c>
      <c r="E38" s="531" t="s">
        <v>1289</v>
      </c>
      <c r="F38" s="531" t="s">
        <v>1289</v>
      </c>
      <c r="G38" s="45" t="s">
        <v>1289</v>
      </c>
      <c r="H38" s="507"/>
    </row>
    <row r="39" spans="1:9" ht="15">
      <c r="A39" s="523">
        <v>29</v>
      </c>
      <c r="B39" s="47" t="s">
        <v>1295</v>
      </c>
      <c r="C39" s="530"/>
      <c r="D39" s="45">
        <v>51.975664102499621</v>
      </c>
      <c r="E39" s="524"/>
      <c r="F39" s="524"/>
      <c r="G39" s="45">
        <v>51.975664102499621</v>
      </c>
      <c r="H39" s="507"/>
    </row>
    <row r="40" spans="1:9" ht="42.75">
      <c r="A40" s="523">
        <v>30</v>
      </c>
      <c r="B40" s="47" t="s">
        <v>1296</v>
      </c>
      <c r="C40" s="518"/>
      <c r="D40" s="45">
        <v>149.92113248750016</v>
      </c>
      <c r="E40" s="524"/>
      <c r="F40" s="524"/>
      <c r="G40" s="45">
        <v>7.496056624375008</v>
      </c>
      <c r="H40" s="507"/>
    </row>
    <row r="41" spans="1:9" ht="28.5">
      <c r="A41" s="523">
        <v>31</v>
      </c>
      <c r="B41" s="47" t="s">
        <v>1297</v>
      </c>
      <c r="C41" s="518"/>
      <c r="D41" s="45">
        <v>17.880473585000001</v>
      </c>
      <c r="E41" s="45">
        <v>75.800757411839513</v>
      </c>
      <c r="F41" s="45">
        <v>177.22962456393756</v>
      </c>
      <c r="G41" s="45">
        <v>217.56355708235733</v>
      </c>
      <c r="H41" s="507"/>
    </row>
    <row r="42" spans="1:9" ht="15">
      <c r="A42" s="523">
        <v>32</v>
      </c>
      <c r="B42" s="516" t="s">
        <v>1298</v>
      </c>
      <c r="C42" s="518"/>
      <c r="D42" s="531">
        <v>562.88081776000013</v>
      </c>
      <c r="E42" s="531"/>
      <c r="F42" s="531"/>
      <c r="G42" s="531">
        <v>28.144040888000006</v>
      </c>
      <c r="H42" s="507"/>
    </row>
    <row r="43" spans="1:9" ht="15">
      <c r="A43" s="523">
        <v>33</v>
      </c>
      <c r="B43" s="141" t="s">
        <v>1299</v>
      </c>
      <c r="C43" s="524"/>
      <c r="D43" s="524"/>
      <c r="E43" s="524"/>
      <c r="F43" s="524"/>
      <c r="G43" s="525">
        <v>6517.3710779142166</v>
      </c>
      <c r="H43" s="507"/>
      <c r="I43" s="532"/>
    </row>
    <row r="44" spans="1:9" ht="15">
      <c r="A44" s="523">
        <v>34</v>
      </c>
      <c r="B44" s="141" t="s">
        <v>1300</v>
      </c>
      <c r="C44" s="533"/>
      <c r="D44" s="533"/>
      <c r="E44" s="534"/>
      <c r="F44" s="534"/>
      <c r="G44" s="535">
        <v>1.2286303571194466</v>
      </c>
    </row>
    <row r="45" spans="1:9">
      <c r="G45" s="536"/>
    </row>
    <row r="46" spans="1:9" ht="78.599999999999994" customHeight="1">
      <c r="A46" s="953" t="s">
        <v>1301</v>
      </c>
      <c r="B46" s="953"/>
      <c r="C46" s="953"/>
      <c r="D46" s="953"/>
      <c r="E46" s="953"/>
    </row>
    <row r="48" spans="1:9" ht="42" customHeight="1">
      <c r="A48" s="746" t="s">
        <v>1302</v>
      </c>
      <c r="B48" s="746"/>
      <c r="C48" s="746"/>
      <c r="D48" s="746"/>
      <c r="E48" s="746"/>
    </row>
  </sheetData>
  <mergeCells count="4">
    <mergeCell ref="C6:F6"/>
    <mergeCell ref="G6:G7"/>
    <mergeCell ref="A46:E46"/>
    <mergeCell ref="A48:E48"/>
  </mergeCells>
  <pageMargins left="0.7" right="0.7" top="0.75" bottom="0.75" header="0.3" footer="0.3"/>
  <pageSetup paperSize="9" scale="91" orientation="landscape" r:id="rId1"/>
  <rowBreaks count="1" manualBreakCount="1">
    <brk id="22" max="16383" man="1"/>
  </rowBreaks>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12088-F55D-4BDC-A73C-301C6AB48721}">
  <dimension ref="A1:C8"/>
  <sheetViews>
    <sheetView zoomScaleNormal="100" workbookViewId="0">
      <selection sqref="A1:B6"/>
    </sheetView>
  </sheetViews>
  <sheetFormatPr defaultColWidth="7.625" defaultRowHeight="18" customHeight="1"/>
  <cols>
    <col min="1" max="1" width="11.875" style="90" customWidth="1"/>
    <col min="2" max="2" width="132.75" customWidth="1"/>
  </cols>
  <sheetData>
    <row r="1" spans="1:3" s="101" customFormat="1" ht="15">
      <c r="A1" s="21">
        <v>7</v>
      </c>
      <c r="B1" s="13" t="s">
        <v>142</v>
      </c>
      <c r="C1" s="100"/>
    </row>
    <row r="2" spans="1:3" s="101" customFormat="1" ht="15">
      <c r="A2" s="25" t="s">
        <v>154</v>
      </c>
      <c r="B2" s="127" t="s">
        <v>155</v>
      </c>
    </row>
    <row r="3" spans="1:3" ht="14.25">
      <c r="A3" s="8" t="s">
        <v>156</v>
      </c>
      <c r="B3" s="7" t="s">
        <v>157</v>
      </c>
    </row>
    <row r="4" spans="1:3" ht="14.25">
      <c r="A4" s="8" t="s">
        <v>158</v>
      </c>
      <c r="B4" s="7" t="s">
        <v>159</v>
      </c>
    </row>
    <row r="5" spans="1:3" ht="14.25">
      <c r="A5" s="8" t="s">
        <v>160</v>
      </c>
      <c r="B5" s="7" t="s">
        <v>161</v>
      </c>
    </row>
    <row r="6" spans="1:3" ht="14.25">
      <c r="A6" s="9" t="s">
        <v>162</v>
      </c>
      <c r="B6" s="9" t="s">
        <v>163</v>
      </c>
    </row>
    <row r="8" spans="1:3" ht="14.25">
      <c r="B8" s="28"/>
    </row>
  </sheetData>
  <hyperlinks>
    <hyperlink ref="A5" location="'Table 7.2.3'!A1" display="Table 7.2.3" xr:uid="{6A01512A-4EF6-4C55-B273-576C7625618A}"/>
    <hyperlink ref="B5" location="'Table 7.2.3'!A1" display="Sources of encumbrance (EU AE3)" xr:uid="{8971FDEA-A36D-499D-8B27-C18E55070162}"/>
    <hyperlink ref="A4" location="'Table 7.2.2'!A1" display="Table 7.2.2" xr:uid="{0F74BA95-3FCC-4F15-90F4-34ECB933AF71}"/>
    <hyperlink ref="B4" location="'Table 7.2.2'!A1" display="Collateral received and own debt securities issued (EU AE2)" xr:uid="{4AE5EB94-7607-49FD-8D7D-4E1292F48DAC}"/>
    <hyperlink ref="A3" location="'Table 7.2.1'!A1" display="Table 7.2.1" xr:uid="{84EB9965-0C95-4FCF-A0C2-E880C194BB4C}"/>
    <hyperlink ref="B3" location="'Table 7.2.1'!A1" display="Encumbered and unencumbered assets (EU AE1)" xr:uid="{E9002363-5167-4D8C-B151-DB79B08A68BD}"/>
  </hyperlinks>
  <pageMargins left="0.7" right="0.7" top="0.75" bottom="0.75" header="0.3" footer="0.3"/>
  <pageSetup paperSize="9" scale="55" orientation="portrait" r:id="rId1"/>
  <colBreaks count="1" manualBreakCount="1">
    <brk id="2" max="7" man="1"/>
  </colBreaks>
  <ignoredErrors>
    <ignoredError sqref="A2" numberStoredAsText="1"/>
  </ignoredErrors>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DCF83-6579-49AC-B4C7-BCE4F6113D58}">
  <sheetPr>
    <tabColor rgb="FF92D050"/>
  </sheetPr>
  <dimension ref="A1:J16"/>
  <sheetViews>
    <sheetView zoomScaleNormal="100" workbookViewId="0">
      <selection activeCell="B4" sqref="B4"/>
    </sheetView>
  </sheetViews>
  <sheetFormatPr defaultColWidth="8.125" defaultRowHeight="14.25"/>
  <cols>
    <col min="2" max="2" width="36.5" customWidth="1"/>
    <col min="3" max="3" width="25" customWidth="1"/>
    <col min="4" max="4" width="21.375" customWidth="1"/>
    <col min="5" max="5" width="18" customWidth="1"/>
    <col min="6" max="6" width="19.5" customWidth="1"/>
    <col min="7" max="7" width="22.75" customWidth="1"/>
    <col min="8" max="8" width="20.125" customWidth="1"/>
    <col min="9" max="9" width="19.75" customWidth="1"/>
    <col min="10" max="10" width="18.375" customWidth="1"/>
  </cols>
  <sheetData>
    <row r="1" spans="1:10" ht="20.25">
      <c r="A1" s="954" t="s">
        <v>157</v>
      </c>
      <c r="B1" s="954"/>
      <c r="C1" s="954"/>
      <c r="D1" s="954"/>
      <c r="E1" s="107"/>
      <c r="F1" s="107"/>
      <c r="G1" s="107"/>
      <c r="H1" s="107"/>
      <c r="I1" s="955"/>
      <c r="J1" s="955"/>
    </row>
    <row r="2" spans="1:10" ht="20.25">
      <c r="A2" s="212" t="s">
        <v>200</v>
      </c>
      <c r="B2" s="537"/>
      <c r="C2" s="537"/>
      <c r="D2" s="537"/>
      <c r="E2" s="107"/>
      <c r="F2" s="107"/>
      <c r="G2" s="107"/>
      <c r="H2" s="107"/>
      <c r="I2" s="107"/>
      <c r="J2" s="107"/>
    </row>
    <row r="3" spans="1:10" ht="15">
      <c r="A3" s="29" t="s">
        <v>196</v>
      </c>
      <c r="B3" s="107"/>
      <c r="C3" s="107"/>
      <c r="D3" s="107"/>
      <c r="E3" s="107"/>
      <c r="F3" s="107"/>
      <c r="G3" s="107"/>
      <c r="H3" s="107"/>
      <c r="I3" s="107"/>
      <c r="J3" s="107"/>
    </row>
    <row r="4" spans="1:10" ht="15">
      <c r="A4" s="29"/>
      <c r="B4" s="107"/>
      <c r="C4" s="107"/>
      <c r="D4" s="107"/>
      <c r="E4" s="107"/>
      <c r="F4" s="107"/>
      <c r="G4" s="107"/>
      <c r="H4" s="107"/>
      <c r="I4" s="107"/>
      <c r="J4" s="107"/>
    </row>
    <row r="5" spans="1:10" ht="15">
      <c r="C5" s="956" t="s">
        <v>1303</v>
      </c>
      <c r="D5" s="957"/>
      <c r="E5" s="958" t="s">
        <v>1304</v>
      </c>
      <c r="F5" s="852"/>
      <c r="G5" s="852" t="s">
        <v>1305</v>
      </c>
      <c r="H5" s="852"/>
      <c r="I5" s="852" t="s">
        <v>1306</v>
      </c>
      <c r="J5" s="852"/>
    </row>
    <row r="6" spans="1:10" ht="45">
      <c r="A6" s="351"/>
      <c r="B6" s="351"/>
      <c r="C6" s="538"/>
      <c r="D6" s="135" t="s">
        <v>1307</v>
      </c>
      <c r="E6" s="539"/>
      <c r="F6" s="135" t="s">
        <v>1307</v>
      </c>
      <c r="G6" s="539"/>
      <c r="H6" s="135" t="s">
        <v>1308</v>
      </c>
      <c r="I6" s="539"/>
      <c r="J6" s="135" t="s">
        <v>1308</v>
      </c>
    </row>
    <row r="7" spans="1:10">
      <c r="A7" s="351"/>
      <c r="B7" s="351"/>
      <c r="C7" s="540" t="s">
        <v>597</v>
      </c>
      <c r="D7" s="540" t="s">
        <v>814</v>
      </c>
      <c r="E7" s="540" t="s">
        <v>816</v>
      </c>
      <c r="F7" s="540" t="s">
        <v>818</v>
      </c>
      <c r="G7" s="540" t="s">
        <v>820</v>
      </c>
      <c r="H7" s="540" t="s">
        <v>824</v>
      </c>
      <c r="I7" s="540" t="s">
        <v>826</v>
      </c>
      <c r="J7" s="48">
        <v>100</v>
      </c>
    </row>
    <row r="8" spans="1:10" ht="15">
      <c r="A8" s="541" t="s">
        <v>597</v>
      </c>
      <c r="B8" s="542" t="s">
        <v>1309</v>
      </c>
      <c r="C8" s="38">
        <v>2691.6478339999999</v>
      </c>
      <c r="D8" s="38">
        <v>147.70305300000001</v>
      </c>
      <c r="E8" s="543"/>
      <c r="F8" s="543"/>
      <c r="G8" s="38">
        <v>7740.0844989999996</v>
      </c>
      <c r="H8" s="38">
        <v>1930.008423</v>
      </c>
      <c r="I8" s="543"/>
      <c r="J8" s="543"/>
    </row>
    <row r="9" spans="1:10">
      <c r="A9" s="544" t="s">
        <v>814</v>
      </c>
      <c r="B9" s="40" t="s">
        <v>1310</v>
      </c>
      <c r="C9" s="38"/>
      <c r="D9" s="38"/>
      <c r="E9" s="38"/>
      <c r="F9" s="38"/>
      <c r="G9" s="38"/>
      <c r="H9" s="38"/>
      <c r="I9" s="38"/>
      <c r="J9" s="38"/>
    </row>
    <row r="10" spans="1:10">
      <c r="A10" s="544" t="s">
        <v>816</v>
      </c>
      <c r="B10" s="40" t="s">
        <v>847</v>
      </c>
      <c r="C10" s="38">
        <v>131.760209</v>
      </c>
      <c r="D10" s="38">
        <v>63.303052999999998</v>
      </c>
      <c r="E10" s="38">
        <v>131.740364</v>
      </c>
      <c r="F10" s="38">
        <v>63.283208000000002</v>
      </c>
      <c r="G10" s="38">
        <v>1241.9909520000001</v>
      </c>
      <c r="H10" s="38">
        <v>1232.498104</v>
      </c>
      <c r="I10" s="38"/>
      <c r="J10" s="38"/>
    </row>
    <row r="11" spans="1:10">
      <c r="A11" s="544" t="s">
        <v>818</v>
      </c>
      <c r="B11" s="545" t="s">
        <v>1311</v>
      </c>
      <c r="C11" s="38">
        <v>79.663577000000004</v>
      </c>
      <c r="D11" s="38">
        <v>62.993170999999997</v>
      </c>
      <c r="E11" s="38">
        <v>79.643732</v>
      </c>
      <c r="F11" s="38">
        <v>62.973326</v>
      </c>
      <c r="G11" s="38">
        <v>881.34979599999997</v>
      </c>
      <c r="H11" s="38">
        <v>881.34979599999997</v>
      </c>
      <c r="I11" s="38"/>
      <c r="J11" s="38"/>
    </row>
    <row r="12" spans="1:10">
      <c r="A12" s="544" t="s">
        <v>820</v>
      </c>
      <c r="B12" s="545" t="s">
        <v>1312</v>
      </c>
      <c r="C12" s="38">
        <v>0</v>
      </c>
      <c r="D12" s="38">
        <v>0</v>
      </c>
      <c r="E12" s="38">
        <v>0</v>
      </c>
      <c r="F12" s="38">
        <v>0</v>
      </c>
      <c r="G12" s="38">
        <v>0</v>
      </c>
      <c r="H12" s="38">
        <v>0</v>
      </c>
      <c r="I12" s="38"/>
      <c r="J12" s="38"/>
    </row>
    <row r="13" spans="1:10" ht="28.5">
      <c r="A13" s="544" t="s">
        <v>822</v>
      </c>
      <c r="B13" s="545" t="s">
        <v>1313</v>
      </c>
      <c r="C13" s="38">
        <v>0.30988199999999999</v>
      </c>
      <c r="D13" s="38">
        <v>0.30988199999999999</v>
      </c>
      <c r="E13" s="38">
        <v>0.30988199999999999</v>
      </c>
      <c r="F13" s="38">
        <v>0.30988199999999999</v>
      </c>
      <c r="G13" s="38">
        <v>255.81595100000001</v>
      </c>
      <c r="H13" s="38">
        <v>250.68169700000001</v>
      </c>
      <c r="I13" s="38"/>
      <c r="J13" s="38"/>
    </row>
    <row r="14" spans="1:10" ht="28.5">
      <c r="A14" s="544" t="s">
        <v>824</v>
      </c>
      <c r="B14" s="545" t="s">
        <v>1314</v>
      </c>
      <c r="C14" s="38">
        <v>131.45032699999999</v>
      </c>
      <c r="D14" s="38">
        <v>62.993170999999997</v>
      </c>
      <c r="E14" s="38">
        <v>131.43048200000001</v>
      </c>
      <c r="F14" s="38">
        <v>62.973326</v>
      </c>
      <c r="G14" s="38">
        <v>986.17499999999995</v>
      </c>
      <c r="H14" s="38">
        <v>981.92472499999997</v>
      </c>
      <c r="I14" s="38"/>
      <c r="J14" s="38"/>
    </row>
    <row r="15" spans="1:10" ht="28.5">
      <c r="A15" s="544" t="s">
        <v>826</v>
      </c>
      <c r="B15" s="545" t="s">
        <v>1315</v>
      </c>
      <c r="C15" s="38"/>
      <c r="D15" s="38"/>
      <c r="E15" s="38"/>
      <c r="F15" s="38"/>
      <c r="G15" s="38"/>
      <c r="H15" s="38"/>
      <c r="I15" s="38"/>
      <c r="J15" s="38"/>
    </row>
    <row r="16" spans="1:10">
      <c r="A16" s="35">
        <v>120</v>
      </c>
      <c r="B16" s="40" t="s">
        <v>1316</v>
      </c>
      <c r="C16" s="38"/>
      <c r="D16" s="38"/>
      <c r="E16" s="546"/>
      <c r="F16" s="546"/>
      <c r="G16" s="38"/>
      <c r="H16" s="38"/>
      <c r="I16" s="546"/>
      <c r="J16" s="546"/>
    </row>
  </sheetData>
  <mergeCells count="6">
    <mergeCell ref="A1:D1"/>
    <mergeCell ref="I1:J1"/>
    <mergeCell ref="C5:D5"/>
    <mergeCell ref="E5:F5"/>
    <mergeCell ref="G5:H5"/>
    <mergeCell ref="I5:J5"/>
  </mergeCells>
  <pageMargins left="0.7" right="0.7" top="0.75" bottom="0.75" header="0.3" footer="0.3"/>
  <pageSetup paperSize="9" scale="57"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96F7-17FF-49A9-827C-88FF1E00134B}">
  <sheetPr>
    <tabColor rgb="FF92D050"/>
  </sheetPr>
  <dimension ref="A1:F24"/>
  <sheetViews>
    <sheetView zoomScaleNormal="100" workbookViewId="0">
      <selection activeCell="A24" sqref="A24:F24"/>
    </sheetView>
  </sheetViews>
  <sheetFormatPr defaultColWidth="17.875" defaultRowHeight="14.25"/>
  <cols>
    <col min="1" max="1" width="9.25" customWidth="1"/>
    <col min="2" max="2" width="38" customWidth="1"/>
    <col min="3" max="3" width="21.375" customWidth="1"/>
    <col min="4" max="4" width="23.125" customWidth="1"/>
    <col min="5" max="5" width="20.625" customWidth="1"/>
    <col min="6" max="6" width="21" customWidth="1"/>
  </cols>
  <sheetData>
    <row r="1" spans="1:6" ht="20.25">
      <c r="A1" s="959" t="s">
        <v>159</v>
      </c>
      <c r="B1" s="959"/>
      <c r="C1" s="959"/>
      <c r="D1" s="959"/>
      <c r="E1" s="959"/>
      <c r="F1" s="959"/>
    </row>
    <row r="2" spans="1:6" ht="15">
      <c r="A2" s="29" t="s">
        <v>200</v>
      </c>
      <c r="B2" s="270"/>
      <c r="C2" s="270"/>
      <c r="D2" s="270"/>
      <c r="E2" s="270"/>
      <c r="F2" s="270"/>
    </row>
    <row r="3" spans="1:6" ht="15">
      <c r="A3" s="29" t="s">
        <v>196</v>
      </c>
      <c r="B3" s="270"/>
      <c r="C3" s="270"/>
      <c r="D3" s="270"/>
      <c r="E3" s="270"/>
      <c r="F3" s="270"/>
    </row>
    <row r="4" spans="1:6" ht="15">
      <c r="A4" s="107"/>
      <c r="B4" s="107"/>
      <c r="C4" s="107"/>
      <c r="D4" s="107"/>
      <c r="E4" s="107"/>
      <c r="F4" s="107"/>
    </row>
    <row r="5" spans="1:6" ht="15">
      <c r="A5" s="547"/>
      <c r="C5" s="852" t="s">
        <v>1317</v>
      </c>
      <c r="D5" s="852"/>
      <c r="E5" s="852" t="s">
        <v>1318</v>
      </c>
      <c r="F5" s="852"/>
    </row>
    <row r="6" spans="1:6" ht="15">
      <c r="A6" s="547"/>
      <c r="C6" s="852"/>
      <c r="D6" s="852"/>
      <c r="E6" s="852" t="s">
        <v>1319</v>
      </c>
      <c r="F6" s="852"/>
    </row>
    <row r="7" spans="1:6" ht="45">
      <c r="A7" s="351"/>
      <c r="B7" s="351"/>
      <c r="C7" s="36"/>
      <c r="D7" s="135" t="s">
        <v>1307</v>
      </c>
      <c r="E7" s="135"/>
      <c r="F7" s="135" t="s">
        <v>1308</v>
      </c>
    </row>
    <row r="8" spans="1:6">
      <c r="A8" s="351"/>
      <c r="B8" s="351"/>
      <c r="C8" s="540" t="s">
        <v>597</v>
      </c>
      <c r="D8" s="540" t="s">
        <v>814</v>
      </c>
      <c r="E8" s="540" t="s">
        <v>816</v>
      </c>
      <c r="F8" s="540" t="s">
        <v>820</v>
      </c>
    </row>
    <row r="9" spans="1:6" ht="30">
      <c r="A9" s="542">
        <v>130</v>
      </c>
      <c r="B9" s="141" t="s">
        <v>1320</v>
      </c>
      <c r="C9" s="38"/>
      <c r="D9" s="38"/>
      <c r="E9" s="38">
        <v>33.020153999999998</v>
      </c>
      <c r="F9" s="38">
        <v>33.020153999999998</v>
      </c>
    </row>
    <row r="10" spans="1:6" hidden="1">
      <c r="A10" s="35">
        <v>140</v>
      </c>
      <c r="B10" s="40" t="s">
        <v>1321</v>
      </c>
      <c r="C10" s="548"/>
      <c r="D10" s="38"/>
      <c r="E10" s="38"/>
      <c r="F10" s="38"/>
    </row>
    <row r="11" spans="1:6" hidden="1">
      <c r="A11" s="35">
        <v>150</v>
      </c>
      <c r="B11" s="40" t="s">
        <v>1310</v>
      </c>
      <c r="C11" s="548"/>
      <c r="D11" s="38"/>
      <c r="E11" s="38"/>
      <c r="F11" s="38"/>
    </row>
    <row r="12" spans="1:6" hidden="1">
      <c r="A12" s="35">
        <v>160</v>
      </c>
      <c r="B12" s="40" t="s">
        <v>847</v>
      </c>
      <c r="C12" s="548"/>
      <c r="D12" s="38"/>
      <c r="E12" s="38"/>
      <c r="F12" s="38"/>
    </row>
    <row r="13" spans="1:6" hidden="1">
      <c r="A13" s="35">
        <v>170</v>
      </c>
      <c r="B13" s="40" t="s">
        <v>1311</v>
      </c>
      <c r="C13" s="548"/>
      <c r="D13" s="38"/>
      <c r="E13" s="38"/>
      <c r="F13" s="38"/>
    </row>
    <row r="14" spans="1:6" hidden="1">
      <c r="A14" s="35">
        <v>180</v>
      </c>
      <c r="B14" s="40" t="s">
        <v>1312</v>
      </c>
      <c r="C14" s="548"/>
      <c r="D14" s="38"/>
      <c r="E14" s="38"/>
      <c r="F14" s="38"/>
    </row>
    <row r="15" spans="1:6" hidden="1">
      <c r="A15" s="35">
        <v>190</v>
      </c>
      <c r="B15" s="40" t="s">
        <v>1313</v>
      </c>
      <c r="C15" s="548"/>
      <c r="D15" s="38"/>
      <c r="E15" s="38"/>
      <c r="F15" s="38"/>
    </row>
    <row r="16" spans="1:6" hidden="1">
      <c r="A16" s="35">
        <v>200</v>
      </c>
      <c r="B16" s="40" t="s">
        <v>1314</v>
      </c>
      <c r="C16" s="548"/>
      <c r="D16" s="38"/>
      <c r="E16" s="38"/>
      <c r="F16" s="38"/>
    </row>
    <row r="17" spans="1:6" ht="28.5" hidden="1">
      <c r="A17" s="35">
        <v>210</v>
      </c>
      <c r="B17" s="40" t="s">
        <v>1315</v>
      </c>
      <c r="C17" s="548"/>
      <c r="D17" s="38"/>
      <c r="E17" s="38"/>
      <c r="F17" s="38"/>
    </row>
    <row r="18" spans="1:6" ht="28.5" hidden="1">
      <c r="A18" s="35">
        <v>220</v>
      </c>
      <c r="B18" s="40" t="s">
        <v>1322</v>
      </c>
      <c r="C18" s="548"/>
      <c r="D18" s="38"/>
      <c r="E18" s="38"/>
      <c r="F18" s="38"/>
    </row>
    <row r="19" spans="1:6">
      <c r="A19" s="35">
        <v>230</v>
      </c>
      <c r="B19" s="40" t="s">
        <v>1323</v>
      </c>
      <c r="C19" s="38"/>
      <c r="D19" s="38"/>
      <c r="E19" s="38">
        <v>33.020153999999998</v>
      </c>
      <c r="F19" s="38">
        <v>33.020153999999998</v>
      </c>
    </row>
    <row r="20" spans="1:6" ht="30" hidden="1">
      <c r="A20" s="542">
        <v>240</v>
      </c>
      <c r="B20" s="542" t="s">
        <v>1324</v>
      </c>
      <c r="C20" s="548"/>
      <c r="D20" s="548"/>
      <c r="E20" s="548"/>
      <c r="F20" s="548"/>
    </row>
    <row r="21" spans="1:6" ht="30" hidden="1">
      <c r="A21" s="542">
        <v>241</v>
      </c>
      <c r="B21" s="542" t="s">
        <v>1325</v>
      </c>
      <c r="C21" s="543"/>
      <c r="D21" s="543"/>
      <c r="E21" s="548"/>
      <c r="F21" s="548"/>
    </row>
    <row r="22" spans="1:6" ht="30">
      <c r="A22" s="542">
        <v>250</v>
      </c>
      <c r="B22" s="350" t="s">
        <v>1326</v>
      </c>
      <c r="C22" s="38">
        <v>2691.6478339999999</v>
      </c>
      <c r="D22" s="38">
        <v>147.70305300000001</v>
      </c>
      <c r="E22" s="543"/>
      <c r="F22" s="543"/>
    </row>
    <row r="24" spans="1:6">
      <c r="A24" s="746" t="s">
        <v>1327</v>
      </c>
      <c r="B24" s="746"/>
      <c r="C24" s="746"/>
      <c r="D24" s="746"/>
      <c r="E24" s="746"/>
      <c r="F24" s="746"/>
    </row>
  </sheetData>
  <mergeCells count="5">
    <mergeCell ref="A1:F1"/>
    <mergeCell ref="C5:D6"/>
    <mergeCell ref="E5:F5"/>
    <mergeCell ref="E6:F6"/>
    <mergeCell ref="A24:F24"/>
  </mergeCells>
  <pageMargins left="0.7" right="0.7" top="0.75" bottom="0.75" header="0.3" footer="0.3"/>
  <pageSetup paperSize="9" scale="9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F76F2F-B924-459F-8358-84376E475DF7}">
  <sheetPr>
    <tabColor rgb="FF92D050"/>
  </sheetPr>
  <dimension ref="A1:D7"/>
  <sheetViews>
    <sheetView zoomScaleNormal="100" workbookViewId="0">
      <selection activeCell="A3" sqref="A3"/>
    </sheetView>
  </sheetViews>
  <sheetFormatPr defaultColWidth="8.125" defaultRowHeight="14.25"/>
  <cols>
    <col min="2" max="2" width="38" customWidth="1"/>
    <col min="3" max="3" width="37" customWidth="1"/>
    <col min="4" max="4" width="39" customWidth="1"/>
  </cols>
  <sheetData>
    <row r="1" spans="1:4" ht="20.25">
      <c r="A1" s="960" t="s">
        <v>161</v>
      </c>
      <c r="B1" s="960"/>
      <c r="C1" s="960"/>
      <c r="D1" s="960"/>
    </row>
    <row r="2" spans="1:4" ht="15">
      <c r="A2" s="29" t="s">
        <v>200</v>
      </c>
      <c r="B2" s="549"/>
      <c r="C2" s="549"/>
      <c r="D2" s="549"/>
    </row>
    <row r="3" spans="1:4" ht="15">
      <c r="A3" s="29" t="s">
        <v>196</v>
      </c>
      <c r="B3" s="549"/>
      <c r="C3" s="549"/>
      <c r="D3" s="549"/>
    </row>
    <row r="4" spans="1:4" ht="15">
      <c r="A4" s="550"/>
      <c r="B4" s="550"/>
      <c r="C4" s="550"/>
      <c r="D4" s="550"/>
    </row>
    <row r="5" spans="1:4" ht="60">
      <c r="A5" s="550"/>
      <c r="C5" s="551" t="s">
        <v>1328</v>
      </c>
      <c r="D5" s="551" t="s">
        <v>1329</v>
      </c>
    </row>
    <row r="6" spans="1:4" ht="15">
      <c r="A6" s="550"/>
      <c r="B6" s="550"/>
      <c r="C6" s="552" t="s">
        <v>597</v>
      </c>
      <c r="D6" s="552" t="s">
        <v>814</v>
      </c>
    </row>
    <row r="7" spans="1:4" ht="30">
      <c r="A7" s="541" t="s">
        <v>597</v>
      </c>
      <c r="B7" s="542" t="s">
        <v>1330</v>
      </c>
      <c r="C7" s="38">
        <v>1847.210075</v>
      </c>
      <c r="D7" s="38">
        <v>2609.503612</v>
      </c>
    </row>
  </sheetData>
  <mergeCells count="1">
    <mergeCell ref="A1:D1"/>
  </mergeCells>
  <pageMargins left="0.7" right="0.7" top="0.75" bottom="0.75" header="0.3" footer="0.3"/>
  <pageSetup paperSize="9" scale="66"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16FBE-B990-4BA3-A7E8-0E27029BF192}">
  <dimension ref="A1:C10"/>
  <sheetViews>
    <sheetView zoomScaleNormal="100" workbookViewId="0">
      <selection sqref="A1:B7"/>
    </sheetView>
  </sheetViews>
  <sheetFormatPr defaultColWidth="7.625" defaultRowHeight="18" customHeight="1"/>
  <cols>
    <col min="1" max="1" width="10.125" style="18" customWidth="1"/>
    <col min="2" max="2" width="132.75" style="19" customWidth="1"/>
    <col min="3" max="16384" width="7.625" style="19"/>
  </cols>
  <sheetData>
    <row r="1" spans="1:3" s="24" customFormat="1" ht="15">
      <c r="A1" s="21">
        <v>8</v>
      </c>
      <c r="B1" s="13" t="s">
        <v>164</v>
      </c>
      <c r="C1" s="23"/>
    </row>
    <row r="2" spans="1:3" s="24" customFormat="1" ht="15">
      <c r="A2" s="25" t="s">
        <v>165</v>
      </c>
      <c r="B2" s="13" t="s">
        <v>166</v>
      </c>
      <c r="C2" s="23"/>
    </row>
    <row r="3" spans="1:3" s="2" customFormat="1" ht="14.25">
      <c r="A3" s="9" t="s">
        <v>167</v>
      </c>
      <c r="B3" s="9" t="s">
        <v>1985</v>
      </c>
      <c r="C3" s="17"/>
    </row>
    <row r="4" spans="1:3" ht="14.25">
      <c r="A4" s="6" t="s">
        <v>168</v>
      </c>
      <c r="B4" s="7" t="s">
        <v>169</v>
      </c>
    </row>
    <row r="5" spans="1:3" ht="14.25">
      <c r="A5" s="6" t="s">
        <v>170</v>
      </c>
      <c r="B5" s="7" t="s">
        <v>171</v>
      </c>
    </row>
    <row r="6" spans="1:3" ht="14.25">
      <c r="A6" s="6" t="s">
        <v>172</v>
      </c>
      <c r="B6" s="7" t="s">
        <v>173</v>
      </c>
    </row>
    <row r="7" spans="1:3" ht="14.25">
      <c r="A7" s="6" t="s">
        <v>174</v>
      </c>
      <c r="B7" s="7" t="s">
        <v>175</v>
      </c>
    </row>
    <row r="10" spans="1:3" ht="11.25">
      <c r="B10" s="10"/>
    </row>
  </sheetData>
  <hyperlinks>
    <hyperlink ref="A7" location="'Table 8.1.5'!A1" display="Table 8.1.5" xr:uid="{C176FA85-158F-444C-98C7-8904A68304CA}"/>
    <hyperlink ref="B7" location="'Table 8.1.5'!A1" display="Information on remuneration of staff whose professional activities have a material impact on institutions’ risk profile (identified staff) (EU REM5)" xr:uid="{ECD16A15-851F-4862-8418-959EDD656C1D}"/>
    <hyperlink ref="A6" location="'Table 8.1.4'!A1" display="Table 8.1.4" xr:uid="{631F4C01-1DBC-4344-819A-D8B53A2D4DBD}"/>
    <hyperlink ref="B6" location="'Table 8.1.4'!A1" display="Deferred remuneration (EU REM3)" xr:uid="{875B6ED6-C1D0-4A28-B5A9-B12A5A9400E9}"/>
    <hyperlink ref="A5" location="'Table 8.1.3'!A1" display="Table 8.1.3" xr:uid="{F7B9DD2D-3F9D-403F-B00D-E5E86ADA102E}"/>
    <hyperlink ref="B5" location="'Table 8.1.3'!A1" display="Special payments  to staff whose professional activities have a material impact on institutions’ risk profile (identified staff) (EU REM2)" xr:uid="{1D343580-7115-4045-AB35-3D3680063F4F}"/>
    <hyperlink ref="A4" location="'Table 8.1.2'!A1" display="Table 8.1.2" xr:uid="{005E9FDD-C6A8-4907-BAEA-FCCB3CE09A95}"/>
    <hyperlink ref="B4" location="'Table 8.1.2'!A1" display="Remuneration awarded for the financial year (EU REM1)" xr:uid="{71F0C6B4-9ADA-4EE9-B9B4-2FB6838E4629}"/>
  </hyperlinks>
  <pageMargins left="0.7" right="0.7" top="0.75" bottom="0.75" header="0.3" footer="0.3"/>
  <pageSetup paperSize="9" scale="84" orientation="landscape" r:id="rId1"/>
  <colBreaks count="1" manualBreakCount="1">
    <brk id="2" max="6" man="1"/>
  </colBreaks>
  <ignoredErrors>
    <ignoredError sqref="A2" numberStoredAsText="1"/>
  </ignoredErrors>
  <drawing r:id="rId2"/>
</worksheet>
</file>

<file path=xl/worksheets/sheet6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98EC99-1026-46CA-BD7B-D4ABFC3AB54E}">
  <dimension ref="A1:XFD29"/>
  <sheetViews>
    <sheetView zoomScaleNormal="100" workbookViewId="0">
      <selection sqref="A1:H29"/>
    </sheetView>
  </sheetViews>
  <sheetFormatPr defaultColWidth="8.125" defaultRowHeight="14.25"/>
  <cols>
    <col min="1" max="1" width="8.375" style="1" customWidth="1"/>
    <col min="2" max="2" width="7.25" style="1" customWidth="1"/>
    <col min="3" max="3" width="8.125" style="1"/>
    <col min="4" max="4" width="63.375" style="1" customWidth="1"/>
    <col min="5" max="8" width="16.375" style="1" customWidth="1"/>
    <col min="9" max="16384" width="8.125" style="1"/>
  </cols>
  <sheetData>
    <row r="1" spans="1:15" ht="20.25">
      <c r="A1" s="3" t="s">
        <v>169</v>
      </c>
    </row>
    <row r="2" spans="1:15" ht="15">
      <c r="A2" s="29" t="s">
        <v>200</v>
      </c>
    </row>
    <row r="3" spans="1:15" ht="15">
      <c r="A3" s="5" t="s">
        <v>196</v>
      </c>
    </row>
    <row r="4" spans="1:15" ht="15">
      <c r="A4" s="5"/>
    </row>
    <row r="5" spans="1:15">
      <c r="E5" s="115" t="s">
        <v>197</v>
      </c>
      <c r="F5" s="115" t="s">
        <v>531</v>
      </c>
      <c r="G5" s="115" t="s">
        <v>198</v>
      </c>
      <c r="H5" s="115" t="s">
        <v>573</v>
      </c>
    </row>
    <row r="6" spans="1:15" ht="28.5">
      <c r="B6" s="961"/>
      <c r="C6" s="962"/>
      <c r="D6" s="962"/>
      <c r="E6" s="46" t="s">
        <v>1331</v>
      </c>
      <c r="F6" s="46" t="s">
        <v>1332</v>
      </c>
      <c r="G6" s="46" t="s">
        <v>1333</v>
      </c>
      <c r="H6" s="114" t="s">
        <v>1334</v>
      </c>
    </row>
    <row r="7" spans="1:15">
      <c r="A7" s="553">
        <v>1</v>
      </c>
      <c r="B7" s="963" t="s">
        <v>1335</v>
      </c>
      <c r="C7" s="964"/>
      <c r="D7" s="553" t="s">
        <v>1336</v>
      </c>
      <c r="E7" s="115">
        <v>10</v>
      </c>
      <c r="F7" s="115">
        <v>6</v>
      </c>
      <c r="G7" s="115">
        <v>3</v>
      </c>
      <c r="H7" s="115">
        <v>47</v>
      </c>
    </row>
    <row r="8" spans="1:15">
      <c r="A8" s="553">
        <v>2</v>
      </c>
      <c r="B8" s="965"/>
      <c r="C8" s="966"/>
      <c r="D8" s="553" t="s">
        <v>1337</v>
      </c>
      <c r="E8" s="554">
        <v>0.48199999999999998</v>
      </c>
      <c r="F8" s="554">
        <f>1.95+0.7+0.07</f>
        <v>2.7199999999999998</v>
      </c>
      <c r="G8" s="554">
        <v>0.45300000000000001</v>
      </c>
      <c r="H8" s="554">
        <v>5.8920000000000003</v>
      </c>
      <c r="I8" s="632"/>
    </row>
    <row r="9" spans="1:15">
      <c r="A9" s="553">
        <v>3</v>
      </c>
      <c r="B9" s="965"/>
      <c r="C9" s="966"/>
      <c r="D9" s="555" t="s">
        <v>1338</v>
      </c>
      <c r="E9" s="554">
        <v>0.34399999999999997</v>
      </c>
      <c r="F9" s="554">
        <f>F8</f>
        <v>2.7199999999999998</v>
      </c>
      <c r="G9" s="554">
        <f>G8</f>
        <v>0.45300000000000001</v>
      </c>
      <c r="H9" s="554">
        <f>H8</f>
        <v>5.8920000000000003</v>
      </c>
    </row>
    <row r="10" spans="1:15">
      <c r="A10" s="553">
        <v>4</v>
      </c>
      <c r="B10" s="965"/>
      <c r="C10" s="966"/>
      <c r="D10" s="555" t="s">
        <v>1339</v>
      </c>
      <c r="E10" s="556"/>
      <c r="F10" s="556"/>
      <c r="G10" s="556"/>
      <c r="H10" s="556"/>
    </row>
    <row r="11" spans="1:15">
      <c r="A11" s="553" t="s">
        <v>1340</v>
      </c>
      <c r="B11" s="965"/>
      <c r="C11" s="966"/>
      <c r="D11" s="557" t="s">
        <v>1341</v>
      </c>
      <c r="E11" s="554">
        <f>E8-E9</f>
        <v>0.13800000000000001</v>
      </c>
      <c r="F11" s="554"/>
      <c r="G11" s="554"/>
      <c r="H11" s="554"/>
    </row>
    <row r="12" spans="1:15">
      <c r="A12" s="553">
        <v>5</v>
      </c>
      <c r="B12" s="965"/>
      <c r="C12" s="966"/>
      <c r="D12" s="557" t="s">
        <v>1342</v>
      </c>
      <c r="E12" s="554"/>
      <c r="F12" s="554"/>
      <c r="G12" s="554"/>
      <c r="H12" s="554"/>
    </row>
    <row r="13" spans="1:15" ht="15">
      <c r="A13" s="553" t="s">
        <v>1343</v>
      </c>
      <c r="B13" s="965"/>
      <c r="C13" s="966"/>
      <c r="D13" s="555" t="s">
        <v>1344</v>
      </c>
      <c r="E13" s="554"/>
      <c r="F13" s="554"/>
      <c r="G13" s="554"/>
      <c r="H13" s="554"/>
      <c r="L13" s="671"/>
      <c r="M13" s="671"/>
      <c r="N13" s="671"/>
      <c r="O13" s="672"/>
    </row>
    <row r="14" spans="1:15" ht="15">
      <c r="A14" s="553">
        <v>6</v>
      </c>
      <c r="B14" s="965"/>
      <c r="C14" s="966"/>
      <c r="D14" s="555" t="s">
        <v>1339</v>
      </c>
      <c r="E14" s="556"/>
      <c r="F14" s="556"/>
      <c r="G14" s="556"/>
      <c r="H14" s="556"/>
      <c r="L14" s="671"/>
      <c r="M14" s="671"/>
      <c r="N14" s="671"/>
      <c r="O14" s="672"/>
    </row>
    <row r="15" spans="1:15" ht="15">
      <c r="A15" s="553">
        <v>7</v>
      </c>
      <c r="B15" s="965"/>
      <c r="C15" s="966"/>
      <c r="D15" s="555" t="s">
        <v>1345</v>
      </c>
      <c r="E15" s="558"/>
      <c r="F15" s="558"/>
      <c r="G15" s="558"/>
      <c r="H15" s="558"/>
      <c r="L15" s="671"/>
      <c r="M15" s="671"/>
      <c r="N15" s="671"/>
      <c r="O15" s="672"/>
    </row>
    <row r="16" spans="1:15" ht="15">
      <c r="A16" s="553">
        <v>8</v>
      </c>
      <c r="B16" s="967"/>
      <c r="C16" s="968"/>
      <c r="D16" s="555" t="s">
        <v>1339</v>
      </c>
      <c r="E16" s="556"/>
      <c r="F16" s="556"/>
      <c r="G16" s="556"/>
      <c r="H16" s="556"/>
      <c r="L16" s="671"/>
      <c r="M16" s="671"/>
      <c r="N16" s="671"/>
      <c r="O16" s="672"/>
    </row>
    <row r="17" spans="1:15 16384:16384" ht="15">
      <c r="A17" s="553">
        <v>9</v>
      </c>
      <c r="B17" s="969" t="s">
        <v>1346</v>
      </c>
      <c r="C17" s="969"/>
      <c r="D17" s="553" t="s">
        <v>1336</v>
      </c>
      <c r="E17" s="115">
        <v>10</v>
      </c>
      <c r="F17" s="115">
        <v>6</v>
      </c>
      <c r="G17" s="115">
        <v>3</v>
      </c>
      <c r="H17" s="115">
        <v>47</v>
      </c>
      <c r="K17" s="672"/>
      <c r="L17" s="674"/>
      <c r="M17" s="674"/>
      <c r="N17" s="674"/>
      <c r="O17" s="672"/>
    </row>
    <row r="18" spans="1:15 16384:16384" ht="15">
      <c r="A18" s="553">
        <v>10</v>
      </c>
      <c r="B18" s="969"/>
      <c r="C18" s="969"/>
      <c r="D18" s="553" t="s">
        <v>1347</v>
      </c>
      <c r="E18" s="554">
        <v>0</v>
      </c>
      <c r="F18" s="554">
        <v>2</v>
      </c>
      <c r="G18" s="554">
        <v>0.125</v>
      </c>
      <c r="H18" s="554">
        <v>2.76</v>
      </c>
      <c r="K18" s="672"/>
      <c r="L18" s="671"/>
      <c r="M18" s="674"/>
      <c r="N18" s="671"/>
      <c r="O18" s="672"/>
    </row>
    <row r="19" spans="1:15 16384:16384" ht="15">
      <c r="A19" s="553">
        <v>11</v>
      </c>
      <c r="B19" s="969"/>
      <c r="C19" s="969"/>
      <c r="D19" s="555" t="s">
        <v>1338</v>
      </c>
      <c r="E19" s="554"/>
      <c r="F19" s="554">
        <v>1</v>
      </c>
      <c r="G19" s="554">
        <v>0.06</v>
      </c>
      <c r="H19" s="554">
        <f>H18-1.75</f>
        <v>1.0099999999999998</v>
      </c>
      <c r="K19" s="672"/>
      <c r="L19" s="673"/>
      <c r="M19" s="674"/>
      <c r="N19" s="674"/>
      <c r="O19" s="672"/>
    </row>
    <row r="20" spans="1:15 16384:16384">
      <c r="A20" s="553">
        <v>12</v>
      </c>
      <c r="B20" s="969"/>
      <c r="C20" s="969"/>
      <c r="D20" s="559" t="s">
        <v>1348</v>
      </c>
      <c r="E20" s="554"/>
      <c r="F20" s="554">
        <v>0.65900000000000003</v>
      </c>
      <c r="G20" s="554">
        <v>0.02</v>
      </c>
      <c r="H20" s="554">
        <v>0.58699999999999997</v>
      </c>
    </row>
    <row r="21" spans="1:15 16384:16384">
      <c r="A21" s="553" t="s">
        <v>640</v>
      </c>
      <c r="B21" s="969"/>
      <c r="C21" s="969"/>
      <c r="D21" s="557" t="s">
        <v>1341</v>
      </c>
      <c r="E21" s="554"/>
      <c r="F21" s="554">
        <v>1</v>
      </c>
      <c r="G21" s="554">
        <v>0.06</v>
      </c>
      <c r="H21" s="554">
        <v>1.75</v>
      </c>
    </row>
    <row r="22" spans="1:15 16384:16384">
      <c r="A22" s="553" t="s">
        <v>1349</v>
      </c>
      <c r="B22" s="969"/>
      <c r="C22" s="969"/>
      <c r="D22" s="559" t="s">
        <v>1348</v>
      </c>
      <c r="E22" s="554"/>
      <c r="F22" s="554">
        <v>0.65900000000000003</v>
      </c>
      <c r="G22" s="554">
        <v>0.03</v>
      </c>
      <c r="H22" s="554">
        <v>0.77700000000000002</v>
      </c>
    </row>
    <row r="23" spans="1:15 16384:16384">
      <c r="A23" s="553" t="s">
        <v>1350</v>
      </c>
      <c r="B23" s="969"/>
      <c r="C23" s="969"/>
      <c r="D23" s="557" t="s">
        <v>1342</v>
      </c>
      <c r="E23" s="554"/>
      <c r="F23" s="554"/>
      <c r="G23" s="554"/>
      <c r="H23" s="554"/>
    </row>
    <row r="24" spans="1:15 16384:16384">
      <c r="A24" s="553" t="s">
        <v>1351</v>
      </c>
      <c r="B24" s="969"/>
      <c r="C24" s="969"/>
      <c r="D24" s="559" t="s">
        <v>1348</v>
      </c>
      <c r="E24" s="554"/>
      <c r="F24" s="554"/>
      <c r="G24" s="554"/>
      <c r="H24" s="554"/>
    </row>
    <row r="25" spans="1:15 16384:16384">
      <c r="A25" s="553" t="s">
        <v>1352</v>
      </c>
      <c r="B25" s="969"/>
      <c r="C25" s="969"/>
      <c r="D25" s="555" t="s">
        <v>1344</v>
      </c>
      <c r="E25" s="554"/>
      <c r="F25" s="554"/>
      <c r="G25" s="554"/>
      <c r="H25" s="554"/>
    </row>
    <row r="26" spans="1:15 16384:16384">
      <c r="A26" s="553" t="s">
        <v>1353</v>
      </c>
      <c r="B26" s="969"/>
      <c r="C26" s="969"/>
      <c r="D26" s="559" t="s">
        <v>1348</v>
      </c>
      <c r="E26" s="554"/>
      <c r="F26" s="554"/>
      <c r="G26" s="554"/>
      <c r="H26" s="554"/>
    </row>
    <row r="27" spans="1:15 16384:16384">
      <c r="A27" s="553">
        <v>15</v>
      </c>
      <c r="B27" s="969"/>
      <c r="C27" s="969"/>
      <c r="D27" s="555" t="s">
        <v>1345</v>
      </c>
      <c r="E27" s="554"/>
      <c r="F27" s="554"/>
      <c r="G27" s="554"/>
      <c r="H27" s="554"/>
    </row>
    <row r="28" spans="1:15 16384:16384">
      <c r="A28" s="553">
        <v>16</v>
      </c>
      <c r="B28" s="969"/>
      <c r="C28" s="969"/>
      <c r="D28" s="559" t="s">
        <v>1348</v>
      </c>
      <c r="E28" s="554"/>
      <c r="F28" s="554"/>
      <c r="G28" s="554"/>
      <c r="H28" s="554"/>
    </row>
    <row r="29" spans="1:15 16384:16384">
      <c r="A29" s="553">
        <v>17</v>
      </c>
      <c r="B29" s="970" t="s">
        <v>1354</v>
      </c>
      <c r="C29" s="970"/>
      <c r="D29" s="970"/>
      <c r="E29" s="554">
        <f>E8+E18</f>
        <v>0.48199999999999998</v>
      </c>
      <c r="F29" s="554">
        <f>F8+F18</f>
        <v>4.72</v>
      </c>
      <c r="G29" s="554">
        <f>G8+G18</f>
        <v>0.57800000000000007</v>
      </c>
      <c r="H29" s="554">
        <f>H8+H18</f>
        <v>8.652000000000001</v>
      </c>
      <c r="XFD29" s="554"/>
    </row>
  </sheetData>
  <mergeCells count="4">
    <mergeCell ref="B6:D6"/>
    <mergeCell ref="B7:C16"/>
    <mergeCell ref="B17:C28"/>
    <mergeCell ref="B29:D29"/>
  </mergeCells>
  <pageMargins left="0.7" right="0.7" top="0.75" bottom="0.75" header="0.3" footer="0.3"/>
  <pageSetup paperSize="9" scale="79" orientation="landscape" r:id="rId1"/>
  <colBreaks count="1" manualBreakCount="1">
    <brk id="8" max="1048575" man="1"/>
  </colBreaks>
  <legacyDrawing r:id="rId2"/>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BC09EA-0409-4707-AF40-3815BADF74E2}">
  <dimension ref="A1:G26"/>
  <sheetViews>
    <sheetView zoomScaleNormal="100" workbookViewId="0">
      <selection activeCell="B4" sqref="B4"/>
    </sheetView>
  </sheetViews>
  <sheetFormatPr defaultColWidth="8.125" defaultRowHeight="14.25"/>
  <cols>
    <col min="1" max="1" width="4.375" style="1" customWidth="1"/>
    <col min="2" max="2" width="37.625" style="1" customWidth="1"/>
    <col min="3" max="3" width="66" style="1" customWidth="1"/>
    <col min="4" max="4" width="21.375" style="1" customWidth="1"/>
    <col min="5" max="5" width="20.5" style="1" customWidth="1"/>
    <col min="6" max="6" width="18.375" style="1" customWidth="1"/>
    <col min="7" max="7" width="21.875" style="1" customWidth="1"/>
    <col min="8" max="8" width="22.25" style="1" customWidth="1"/>
    <col min="9" max="9" width="20.375" style="1" customWidth="1"/>
    <col min="10" max="10" width="25.875" style="1" customWidth="1"/>
    <col min="11" max="11" width="19.25" style="1" customWidth="1"/>
    <col min="12" max="12" width="14.375" style="1" customWidth="1"/>
    <col min="13" max="13" width="12.875" style="1" customWidth="1"/>
    <col min="14" max="14" width="12.75" style="1" customWidth="1"/>
    <col min="15" max="15" width="27.625" style="1" customWidth="1"/>
    <col min="16" max="16384" width="8.125" style="1"/>
  </cols>
  <sheetData>
    <row r="1" spans="1:7" ht="20.25">
      <c r="A1" s="3" t="s">
        <v>171</v>
      </c>
    </row>
    <row r="2" spans="1:7" ht="15">
      <c r="A2" s="29" t="s">
        <v>200</v>
      </c>
    </row>
    <row r="3" spans="1:7" ht="15">
      <c r="A3" s="5" t="s">
        <v>196</v>
      </c>
    </row>
    <row r="5" spans="1:7">
      <c r="D5" s="115" t="s">
        <v>197</v>
      </c>
      <c r="E5" s="115" t="s">
        <v>531</v>
      </c>
      <c r="F5" s="115" t="s">
        <v>198</v>
      </c>
      <c r="G5" s="115" t="s">
        <v>573</v>
      </c>
    </row>
    <row r="6" spans="1:7" ht="28.5">
      <c r="B6" s="977"/>
      <c r="C6" s="961"/>
      <c r="D6" s="46" t="s">
        <v>1331</v>
      </c>
      <c r="E6" s="46" t="s">
        <v>1332</v>
      </c>
      <c r="F6" s="46" t="s">
        <v>1333</v>
      </c>
      <c r="G6" s="46" t="s">
        <v>1334</v>
      </c>
    </row>
    <row r="7" spans="1:7">
      <c r="A7" s="553"/>
      <c r="B7" s="974" t="s">
        <v>1355</v>
      </c>
      <c r="C7" s="975"/>
      <c r="D7" s="975"/>
      <c r="E7" s="975"/>
      <c r="F7" s="975"/>
      <c r="G7" s="976"/>
    </row>
    <row r="8" spans="1:7">
      <c r="A8" s="553">
        <v>1</v>
      </c>
      <c r="B8" s="863" t="s">
        <v>1356</v>
      </c>
      <c r="C8" s="864"/>
      <c r="D8" s="560"/>
      <c r="E8" s="560"/>
      <c r="F8" s="562"/>
      <c r="G8" s="562">
        <v>1</v>
      </c>
    </row>
    <row r="9" spans="1:7">
      <c r="A9" s="553">
        <v>2</v>
      </c>
      <c r="B9" s="863" t="s">
        <v>1357</v>
      </c>
      <c r="C9" s="864"/>
      <c r="D9" s="560"/>
      <c r="E9" s="560"/>
      <c r="F9" s="562"/>
      <c r="G9" s="562">
        <v>0.01</v>
      </c>
    </row>
    <row r="10" spans="1:7">
      <c r="A10" s="553">
        <v>3</v>
      </c>
      <c r="B10" s="971" t="s">
        <v>1358</v>
      </c>
      <c r="C10" s="972"/>
      <c r="D10" s="561"/>
      <c r="E10" s="561"/>
      <c r="F10" s="630"/>
      <c r="G10" s="631"/>
    </row>
    <row r="11" spans="1:7">
      <c r="A11" s="553"/>
      <c r="B11" s="974" t="s">
        <v>1359</v>
      </c>
      <c r="C11" s="975"/>
      <c r="D11" s="975"/>
      <c r="E11" s="975"/>
      <c r="F11" s="975"/>
      <c r="G11" s="976"/>
    </row>
    <row r="12" spans="1:7">
      <c r="A12" s="553">
        <v>4</v>
      </c>
      <c r="B12" s="863" t="s">
        <v>1360</v>
      </c>
      <c r="C12" s="864"/>
      <c r="D12" s="560"/>
      <c r="E12" s="560"/>
      <c r="F12" s="560"/>
      <c r="G12" s="560"/>
    </row>
    <row r="13" spans="1:7">
      <c r="A13" s="553">
        <v>5</v>
      </c>
      <c r="B13" s="863" t="s">
        <v>1361</v>
      </c>
      <c r="C13" s="864"/>
      <c r="D13" s="630"/>
      <c r="E13" s="630"/>
      <c r="F13" s="560"/>
      <c r="G13" s="560"/>
    </row>
    <row r="14" spans="1:7">
      <c r="A14" s="553"/>
      <c r="B14" s="974" t="s">
        <v>1362</v>
      </c>
      <c r="C14" s="975"/>
      <c r="D14" s="975"/>
      <c r="E14" s="975"/>
      <c r="F14" s="975"/>
      <c r="G14" s="976"/>
    </row>
    <row r="15" spans="1:7">
      <c r="A15" s="553">
        <v>6</v>
      </c>
      <c r="B15" s="863" t="s">
        <v>1363</v>
      </c>
      <c r="C15" s="864"/>
      <c r="D15" s="560"/>
      <c r="E15" s="560">
        <v>2</v>
      </c>
      <c r="F15" s="560"/>
      <c r="G15" s="560">
        <v>2</v>
      </c>
    </row>
    <row r="16" spans="1:7">
      <c r="A16" s="553">
        <v>7</v>
      </c>
      <c r="B16" s="863" t="s">
        <v>1364</v>
      </c>
      <c r="C16" s="864"/>
      <c r="D16" s="560"/>
      <c r="E16" s="630">
        <f>0.257+0.166</f>
        <v>0.42300000000000004</v>
      </c>
      <c r="F16" s="562"/>
      <c r="G16" s="562">
        <f>0.05+0.05</f>
        <v>0.1</v>
      </c>
    </row>
    <row r="17" spans="1:7">
      <c r="A17" s="553">
        <v>8</v>
      </c>
      <c r="B17" s="971" t="s">
        <v>1365</v>
      </c>
      <c r="C17" s="972"/>
      <c r="D17" s="560"/>
      <c r="E17" s="562">
        <f>E16</f>
        <v>0.42300000000000004</v>
      </c>
      <c r="F17" s="562"/>
      <c r="G17" s="562">
        <v>0</v>
      </c>
    </row>
    <row r="18" spans="1:7">
      <c r="A18" s="553">
        <v>9</v>
      </c>
      <c r="B18" s="971" t="s">
        <v>1366</v>
      </c>
      <c r="C18" s="972"/>
      <c r="D18" s="560"/>
      <c r="E18" s="562">
        <v>0</v>
      </c>
      <c r="F18" s="562"/>
      <c r="G18" s="562">
        <v>0</v>
      </c>
    </row>
    <row r="19" spans="1:7">
      <c r="A19" s="553">
        <v>10</v>
      </c>
      <c r="B19" s="971" t="s">
        <v>1367</v>
      </c>
      <c r="C19" s="972"/>
      <c r="D19" s="560"/>
      <c r="E19" s="562">
        <v>0</v>
      </c>
      <c r="F19" s="562"/>
      <c r="G19" s="562">
        <v>0</v>
      </c>
    </row>
    <row r="20" spans="1:7">
      <c r="A20" s="553">
        <v>11</v>
      </c>
      <c r="B20" s="971" t="s">
        <v>1368</v>
      </c>
      <c r="C20" s="972"/>
      <c r="D20" s="560"/>
      <c r="E20" s="562">
        <v>0.25700000000000001</v>
      </c>
      <c r="F20" s="562"/>
      <c r="G20" s="562">
        <v>0.05</v>
      </c>
    </row>
    <row r="26" spans="1:7">
      <c r="B26" s="973"/>
      <c r="C26" s="973"/>
      <c r="D26" s="973"/>
      <c r="E26" s="973"/>
      <c r="F26" s="973"/>
      <c r="G26" s="973"/>
    </row>
  </sheetData>
  <mergeCells count="16">
    <mergeCell ref="B11:G11"/>
    <mergeCell ref="B6:C6"/>
    <mergeCell ref="B7:G7"/>
    <mergeCell ref="B8:C8"/>
    <mergeCell ref="B9:C9"/>
    <mergeCell ref="B10:C10"/>
    <mergeCell ref="B18:C18"/>
    <mergeCell ref="B19:C19"/>
    <mergeCell ref="B20:C20"/>
    <mergeCell ref="B26:G26"/>
    <mergeCell ref="B12:C12"/>
    <mergeCell ref="B13:C13"/>
    <mergeCell ref="B14:G14"/>
    <mergeCell ref="B15:C15"/>
    <mergeCell ref="B16:C16"/>
    <mergeCell ref="B17:C17"/>
  </mergeCells>
  <pageMargins left="0.7" right="0.7" top="0.75" bottom="0.75" header="0.3" footer="0.3"/>
  <pageSetup paperSize="9" scale="6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200D1-9BD1-428E-B1BC-14C044B4061F}">
  <dimension ref="A1:C6"/>
  <sheetViews>
    <sheetView zoomScaleNormal="100" workbookViewId="0">
      <selection activeCell="E19" sqref="E19"/>
    </sheetView>
  </sheetViews>
  <sheetFormatPr defaultColWidth="7.625" defaultRowHeight="18" customHeight="1"/>
  <cols>
    <col min="1" max="1" width="10.5" style="90" customWidth="1"/>
    <col min="2" max="2" width="94.25" customWidth="1"/>
  </cols>
  <sheetData>
    <row r="1" spans="1:3" s="101" customFormat="1" ht="15">
      <c r="A1" s="21">
        <v>2</v>
      </c>
      <c r="B1" s="13" t="s">
        <v>13</v>
      </c>
      <c r="C1" s="100"/>
    </row>
    <row r="2" spans="1:3" s="101" customFormat="1" ht="15">
      <c r="A2" s="104" t="s">
        <v>14</v>
      </c>
      <c r="B2" s="13" t="s">
        <v>15</v>
      </c>
      <c r="C2" s="100"/>
    </row>
    <row r="3" spans="1:3" ht="14.25">
      <c r="A3" s="6" t="s">
        <v>16</v>
      </c>
      <c r="B3" s="7" t="s">
        <v>17</v>
      </c>
      <c r="C3" s="99"/>
    </row>
    <row r="6" spans="1:3" ht="14.25">
      <c r="B6" s="28"/>
    </row>
  </sheetData>
  <hyperlinks>
    <hyperlink ref="B3" location="'Table 2.1.1'!A1" display="Composition of regulatory own funds (EU CC1)" xr:uid="{90E9F8C0-FEB8-4229-A57F-9FD1696EEB07}"/>
    <hyperlink ref="A3" location="'Table 2.1.1'!A1" display="Table 2.1.1" xr:uid="{EF5F6C25-7C06-4AD8-85EA-E0A832F30244}"/>
  </hyperlinks>
  <pageMargins left="0.7" right="0.7" top="0.75" bottom="0.75" header="0.3" footer="0.3"/>
  <pageSetup paperSize="9" scale="68" orientation="landscape" r:id="rId1"/>
  <ignoredErrors>
    <ignoredError sqref="A2" numberStoredAsText="1"/>
  </ignoredErrors>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AB9BE-ACF4-4C81-9ADE-856A2F94CB51}">
  <dimension ref="A1:X31"/>
  <sheetViews>
    <sheetView topLeftCell="A7" zoomScaleNormal="100" workbookViewId="0">
      <selection activeCell="J31" sqref="J31"/>
    </sheetView>
  </sheetViews>
  <sheetFormatPr defaultColWidth="8.125" defaultRowHeight="14.25"/>
  <cols>
    <col min="1" max="1" width="3.875" style="1" customWidth="1"/>
    <col min="2" max="2" width="46.375" style="1" customWidth="1"/>
    <col min="3" max="7" width="17.5" style="1" customWidth="1"/>
    <col min="8" max="8" width="17.5" style="563" customWidth="1"/>
    <col min="9" max="9" width="17.5" style="1" customWidth="1"/>
    <col min="10" max="10" width="19.5" style="1" customWidth="1"/>
    <col min="11" max="11" width="8.125" style="1"/>
    <col min="12" max="12" width="223.625" style="1" bestFit="1" customWidth="1"/>
    <col min="13" max="16384" width="8.125" style="1"/>
  </cols>
  <sheetData>
    <row r="1" spans="1:24" ht="20.25">
      <c r="A1" s="3" t="s">
        <v>173</v>
      </c>
    </row>
    <row r="2" spans="1:24" ht="15">
      <c r="A2" s="29" t="s">
        <v>200</v>
      </c>
    </row>
    <row r="3" spans="1:24" ht="15">
      <c r="A3" s="5" t="s">
        <v>196</v>
      </c>
      <c r="B3" s="564"/>
      <c r="C3" s="564"/>
      <c r="D3" s="564"/>
      <c r="E3" s="564"/>
      <c r="F3" s="564"/>
      <c r="G3" s="564"/>
      <c r="H3" s="565"/>
      <c r="I3" s="564"/>
    </row>
    <row r="4" spans="1:24">
      <c r="D4" s="564"/>
      <c r="E4" s="564"/>
      <c r="F4" s="564"/>
      <c r="G4" s="564"/>
      <c r="H4" s="565"/>
    </row>
    <row r="5" spans="1:24">
      <c r="C5" s="115" t="s">
        <v>197</v>
      </c>
      <c r="D5" s="115" t="s">
        <v>531</v>
      </c>
      <c r="E5" s="115" t="s">
        <v>198</v>
      </c>
      <c r="F5" s="115" t="s">
        <v>573</v>
      </c>
      <c r="G5" s="115" t="s">
        <v>199</v>
      </c>
      <c r="H5" s="115" t="s">
        <v>574</v>
      </c>
      <c r="I5" s="115" t="s">
        <v>1369</v>
      </c>
      <c r="J5" s="115" t="s">
        <v>1370</v>
      </c>
    </row>
    <row r="6" spans="1:24" ht="156.75">
      <c r="A6" s="282"/>
      <c r="B6" s="566" t="s">
        <v>1371</v>
      </c>
      <c r="C6" s="567" t="s">
        <v>1372</v>
      </c>
      <c r="D6" s="567" t="s">
        <v>1373</v>
      </c>
      <c r="E6" s="567" t="s">
        <v>1374</v>
      </c>
      <c r="F6" s="567" t="s">
        <v>1375</v>
      </c>
      <c r="G6" s="567" t="s">
        <v>1376</v>
      </c>
      <c r="H6" s="567" t="s">
        <v>1377</v>
      </c>
      <c r="I6" s="567" t="s">
        <v>1378</v>
      </c>
      <c r="J6" s="567" t="s">
        <v>1379</v>
      </c>
      <c r="L6" s="568"/>
      <c r="M6" s="125"/>
      <c r="N6" s="125"/>
      <c r="O6" s="125"/>
      <c r="P6" s="125"/>
      <c r="Q6" s="125"/>
      <c r="R6" s="125"/>
      <c r="S6" s="125"/>
      <c r="T6" s="125"/>
      <c r="U6" s="125"/>
      <c r="V6" s="125"/>
      <c r="W6" s="125"/>
      <c r="X6" s="125"/>
    </row>
    <row r="7" spans="1:24">
      <c r="A7" s="553">
        <v>1</v>
      </c>
      <c r="B7" s="190" t="s">
        <v>1331</v>
      </c>
      <c r="C7" s="554">
        <v>0</v>
      </c>
      <c r="D7" s="554"/>
      <c r="E7" s="554"/>
      <c r="F7" s="554"/>
      <c r="G7" s="554"/>
      <c r="H7" s="554"/>
      <c r="I7" s="554"/>
      <c r="J7" s="554"/>
    </row>
    <row r="8" spans="1:24">
      <c r="A8" s="553">
        <v>2</v>
      </c>
      <c r="B8" s="555" t="s">
        <v>1380</v>
      </c>
      <c r="C8" s="554"/>
      <c r="D8" s="554"/>
      <c r="E8" s="554"/>
      <c r="F8" s="554"/>
      <c r="G8" s="554"/>
      <c r="H8" s="569"/>
      <c r="I8" s="554"/>
      <c r="J8" s="554"/>
    </row>
    <row r="9" spans="1:24">
      <c r="A9" s="553">
        <v>3</v>
      </c>
      <c r="B9" s="555" t="s">
        <v>1381</v>
      </c>
      <c r="C9" s="554"/>
      <c r="D9" s="554"/>
      <c r="E9" s="554"/>
      <c r="F9" s="554"/>
      <c r="G9" s="554"/>
      <c r="H9" s="569"/>
      <c r="I9" s="554"/>
      <c r="J9" s="554"/>
    </row>
    <row r="10" spans="1:24">
      <c r="A10" s="553">
        <v>4</v>
      </c>
      <c r="B10" s="555" t="s">
        <v>1382</v>
      </c>
      <c r="C10" s="554"/>
      <c r="D10" s="554"/>
      <c r="E10" s="554"/>
      <c r="F10" s="554"/>
      <c r="G10" s="554"/>
      <c r="H10" s="554"/>
      <c r="I10" s="554"/>
      <c r="J10" s="554"/>
    </row>
    <row r="11" spans="1:24">
      <c r="A11" s="553">
        <v>5</v>
      </c>
      <c r="B11" s="555" t="s">
        <v>1383</v>
      </c>
      <c r="C11" s="554"/>
      <c r="D11" s="554"/>
      <c r="E11" s="554"/>
      <c r="F11" s="554"/>
      <c r="G11" s="554"/>
      <c r="H11" s="569"/>
      <c r="I11" s="554"/>
      <c r="J11" s="554"/>
    </row>
    <row r="12" spans="1:24">
      <c r="A12" s="553">
        <v>6</v>
      </c>
      <c r="B12" s="555" t="s">
        <v>1384</v>
      </c>
      <c r="C12" s="554"/>
      <c r="D12" s="554"/>
      <c r="E12" s="554"/>
      <c r="F12" s="554"/>
      <c r="G12" s="554"/>
      <c r="H12" s="569"/>
      <c r="I12" s="554"/>
      <c r="J12" s="554"/>
    </row>
    <row r="13" spans="1:24">
      <c r="A13" s="157">
        <v>7</v>
      </c>
      <c r="B13" s="190" t="s">
        <v>1385</v>
      </c>
      <c r="C13" s="554"/>
      <c r="D13" s="554"/>
      <c r="E13" s="554"/>
      <c r="F13" s="554"/>
      <c r="G13" s="554"/>
      <c r="H13" s="569"/>
      <c r="I13" s="554"/>
      <c r="J13" s="554"/>
    </row>
    <row r="14" spans="1:24">
      <c r="A14" s="157">
        <v>8</v>
      </c>
      <c r="B14" s="555" t="s">
        <v>1380</v>
      </c>
      <c r="C14" s="554">
        <v>0.39200000000000002</v>
      </c>
      <c r="D14" s="554">
        <v>0.1</v>
      </c>
      <c r="E14" s="554">
        <v>0.05</v>
      </c>
      <c r="F14" s="554">
        <v>0</v>
      </c>
      <c r="G14" s="554">
        <v>0</v>
      </c>
      <c r="H14" s="569">
        <v>0</v>
      </c>
      <c r="I14" s="554">
        <v>0</v>
      </c>
      <c r="J14" s="554">
        <v>0</v>
      </c>
    </row>
    <row r="15" spans="1:24">
      <c r="A15" s="157">
        <v>9</v>
      </c>
      <c r="B15" s="555" t="s">
        <v>1381</v>
      </c>
      <c r="C15" s="554">
        <v>0.64</v>
      </c>
      <c r="D15" s="554">
        <v>0.2</v>
      </c>
      <c r="E15" s="554">
        <f>C15-D15</f>
        <v>0.44</v>
      </c>
      <c r="F15" s="554">
        <v>0</v>
      </c>
      <c r="G15" s="554">
        <v>0</v>
      </c>
      <c r="H15" s="569">
        <v>0.03</v>
      </c>
      <c r="I15" s="554">
        <f>D15</f>
        <v>0.2</v>
      </c>
      <c r="J15" s="554">
        <f>I15</f>
        <v>0.2</v>
      </c>
    </row>
    <row r="16" spans="1:24">
      <c r="A16" s="157">
        <v>10</v>
      </c>
      <c r="B16" s="555" t="s">
        <v>1382</v>
      </c>
      <c r="C16" s="554"/>
      <c r="D16" s="554"/>
      <c r="E16" s="554"/>
      <c r="F16" s="554"/>
      <c r="G16" s="554"/>
      <c r="H16" s="569"/>
      <c r="I16" s="554"/>
      <c r="J16" s="554"/>
    </row>
    <row r="17" spans="1:12">
      <c r="A17" s="157">
        <v>11</v>
      </c>
      <c r="B17" s="555" t="s">
        <v>1383</v>
      </c>
      <c r="C17" s="554"/>
      <c r="D17" s="554"/>
      <c r="E17" s="554"/>
      <c r="F17" s="554"/>
      <c r="G17" s="554"/>
      <c r="H17" s="569"/>
      <c r="I17" s="554"/>
      <c r="J17" s="554"/>
    </row>
    <row r="18" spans="1:12">
      <c r="A18" s="157">
        <v>12</v>
      </c>
      <c r="B18" s="555" t="s">
        <v>1384</v>
      </c>
      <c r="C18" s="554"/>
      <c r="D18" s="554"/>
      <c r="E18" s="554"/>
      <c r="F18" s="554"/>
      <c r="G18" s="554"/>
      <c r="H18" s="569"/>
      <c r="I18" s="554"/>
      <c r="J18" s="554"/>
    </row>
    <row r="19" spans="1:12">
      <c r="A19" s="157">
        <v>13</v>
      </c>
      <c r="B19" s="282" t="s">
        <v>1333</v>
      </c>
      <c r="C19" s="554"/>
      <c r="D19" s="554"/>
      <c r="E19" s="554"/>
      <c r="F19" s="554"/>
      <c r="G19" s="554"/>
      <c r="H19" s="569"/>
      <c r="I19" s="554"/>
      <c r="J19" s="554"/>
    </row>
    <row r="20" spans="1:12">
      <c r="A20" s="157">
        <v>14</v>
      </c>
      <c r="B20" s="555" t="s">
        <v>1380</v>
      </c>
      <c r="C20" s="554">
        <v>0</v>
      </c>
      <c r="D20" s="554">
        <v>0</v>
      </c>
      <c r="E20" s="554">
        <v>0</v>
      </c>
      <c r="F20" s="554">
        <v>0</v>
      </c>
      <c r="G20" s="554">
        <v>0</v>
      </c>
      <c r="H20" s="569">
        <v>0</v>
      </c>
      <c r="I20" s="554">
        <v>0</v>
      </c>
      <c r="J20" s="554">
        <v>0</v>
      </c>
    </row>
    <row r="21" spans="1:12">
      <c r="A21" s="157">
        <v>15</v>
      </c>
      <c r="B21" s="555" t="s">
        <v>1381</v>
      </c>
      <c r="C21" s="554">
        <v>0</v>
      </c>
      <c r="D21" s="554">
        <v>0</v>
      </c>
      <c r="E21" s="554">
        <v>0</v>
      </c>
      <c r="F21" s="554">
        <v>0</v>
      </c>
      <c r="G21" s="554">
        <v>0</v>
      </c>
      <c r="H21" s="569">
        <v>0</v>
      </c>
      <c r="I21" s="554">
        <v>0</v>
      </c>
      <c r="J21" s="554">
        <v>0</v>
      </c>
    </row>
    <row r="22" spans="1:12">
      <c r="A22" s="157">
        <v>16</v>
      </c>
      <c r="B22" s="555" t="s">
        <v>1382</v>
      </c>
      <c r="C22" s="554"/>
      <c r="D22" s="554"/>
      <c r="E22" s="554"/>
      <c r="F22" s="554"/>
      <c r="G22" s="554"/>
      <c r="H22" s="569"/>
      <c r="I22" s="554"/>
      <c r="J22" s="554"/>
    </row>
    <row r="23" spans="1:12">
      <c r="A23" s="157">
        <v>17</v>
      </c>
      <c r="B23" s="555" t="s">
        <v>1383</v>
      </c>
      <c r="C23" s="554"/>
      <c r="D23" s="554"/>
      <c r="E23" s="554"/>
      <c r="F23" s="554"/>
      <c r="G23" s="554"/>
      <c r="H23" s="569"/>
      <c r="I23" s="554"/>
      <c r="J23" s="554"/>
    </row>
    <row r="24" spans="1:12">
      <c r="A24" s="157">
        <v>18</v>
      </c>
      <c r="B24" s="555" t="s">
        <v>1384</v>
      </c>
      <c r="C24" s="554"/>
      <c r="D24" s="554"/>
      <c r="E24" s="554"/>
      <c r="F24" s="554"/>
      <c r="G24" s="554"/>
      <c r="H24" s="569"/>
      <c r="I24" s="554"/>
      <c r="J24" s="554"/>
    </row>
    <row r="25" spans="1:12">
      <c r="A25" s="157">
        <v>19</v>
      </c>
      <c r="B25" s="553" t="s">
        <v>1334</v>
      </c>
      <c r="C25" s="554"/>
      <c r="D25" s="554"/>
      <c r="E25" s="554"/>
      <c r="G25" s="554"/>
      <c r="H25" s="554"/>
      <c r="I25" s="554"/>
      <c r="J25" s="554"/>
    </row>
    <row r="26" spans="1:12">
      <c r="A26" s="157">
        <v>20</v>
      </c>
      <c r="B26" s="555" t="s">
        <v>1380</v>
      </c>
      <c r="C26" s="554">
        <v>1.94</v>
      </c>
      <c r="D26" s="554">
        <v>0.59066399999999997</v>
      </c>
      <c r="E26" s="554">
        <f>C26-D26</f>
        <v>1.3493360000000001</v>
      </c>
      <c r="F26" s="554">
        <v>0</v>
      </c>
      <c r="G26" s="554">
        <v>0</v>
      </c>
      <c r="H26" s="569">
        <v>0</v>
      </c>
      <c r="I26" s="554">
        <v>0</v>
      </c>
      <c r="J26" s="554">
        <v>0</v>
      </c>
      <c r="L26" s="125"/>
    </row>
    <row r="27" spans="1:12">
      <c r="A27" s="157">
        <v>21</v>
      </c>
      <c r="B27" s="555" t="s">
        <v>1381</v>
      </c>
      <c r="C27" s="554">
        <v>1</v>
      </c>
      <c r="D27" s="554">
        <v>0.1</v>
      </c>
      <c r="E27" s="554">
        <f>C27-D27</f>
        <v>0.9</v>
      </c>
      <c r="F27" s="554">
        <v>0</v>
      </c>
      <c r="G27" s="554">
        <v>0</v>
      </c>
      <c r="H27" s="569">
        <v>0.03</v>
      </c>
      <c r="I27" s="554">
        <v>0.13</v>
      </c>
      <c r="J27" s="554">
        <f>D27</f>
        <v>0.1</v>
      </c>
    </row>
    <row r="28" spans="1:12">
      <c r="A28" s="157">
        <v>22</v>
      </c>
      <c r="B28" s="555" t="s">
        <v>1382</v>
      </c>
      <c r="C28" s="554"/>
      <c r="D28" s="554"/>
      <c r="E28" s="554"/>
      <c r="F28" s="554"/>
      <c r="G28" s="554"/>
      <c r="H28" s="569"/>
      <c r="I28" s="554"/>
      <c r="J28" s="554"/>
    </row>
    <row r="29" spans="1:12">
      <c r="A29" s="157">
        <v>23</v>
      </c>
      <c r="B29" s="555" t="s">
        <v>1383</v>
      </c>
      <c r="C29" s="554"/>
      <c r="D29" s="554"/>
      <c r="E29" s="554"/>
      <c r="F29" s="554"/>
      <c r="G29" s="554"/>
      <c r="H29" s="569"/>
      <c r="I29" s="554"/>
      <c r="J29" s="554"/>
    </row>
    <row r="30" spans="1:12">
      <c r="A30" s="157">
        <v>24</v>
      </c>
      <c r="B30" s="555" t="s">
        <v>1384</v>
      </c>
      <c r="C30" s="554"/>
      <c r="D30" s="554"/>
      <c r="E30" s="554"/>
      <c r="F30" s="554"/>
      <c r="G30" s="554"/>
      <c r="H30" s="569"/>
      <c r="I30" s="554"/>
      <c r="J30" s="554"/>
    </row>
    <row r="31" spans="1:12">
      <c r="A31" s="157">
        <v>25</v>
      </c>
      <c r="B31" s="553" t="s">
        <v>1386</v>
      </c>
      <c r="C31" s="632">
        <f t="shared" ref="C31:J31" si="0">SUM(C7:C30)</f>
        <v>3.972</v>
      </c>
      <c r="D31" s="632">
        <f t="shared" si="0"/>
        <v>0.99066399999999999</v>
      </c>
      <c r="E31" s="632">
        <f t="shared" si="0"/>
        <v>2.7393360000000002</v>
      </c>
      <c r="F31" s="632">
        <f t="shared" si="0"/>
        <v>0</v>
      </c>
      <c r="G31" s="632">
        <f t="shared" si="0"/>
        <v>0</v>
      </c>
      <c r="H31" s="632">
        <f t="shared" si="0"/>
        <v>0.06</v>
      </c>
      <c r="I31" s="632">
        <f t="shared" si="0"/>
        <v>0.33</v>
      </c>
      <c r="J31" s="632">
        <f t="shared" si="0"/>
        <v>0.30000000000000004</v>
      </c>
    </row>
  </sheetData>
  <pageMargins left="0.7" right="0.7" top="0.75" bottom="0.75" header="0.3" footer="0.3"/>
  <pageSetup paperSize="9" scale="62"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8A1A9-14B9-4519-BB7D-01F76A8378D7}">
  <dimension ref="A1:M15"/>
  <sheetViews>
    <sheetView zoomScaleNormal="100" workbookViewId="0">
      <selection activeCell="B2" sqref="B2"/>
    </sheetView>
  </sheetViews>
  <sheetFormatPr defaultColWidth="8.125" defaultRowHeight="14.25"/>
  <cols>
    <col min="1" max="1" width="6.5" style="1" customWidth="1"/>
    <col min="2" max="2" width="48.625" style="1" customWidth="1"/>
    <col min="3" max="3" width="20.375" style="1" bestFit="1" customWidth="1"/>
    <col min="4" max="4" width="20.5" style="1" customWidth="1"/>
    <col min="5" max="5" width="12.875" style="1" customWidth="1"/>
    <col min="6" max="6" width="12.875" style="1" bestFit="1" customWidth="1"/>
    <col min="7" max="7" width="17.125" style="1" bestFit="1" customWidth="1"/>
    <col min="8" max="8" width="17.5" style="1" bestFit="1" customWidth="1"/>
    <col min="9" max="9" width="15.125" style="1" bestFit="1" customWidth="1"/>
    <col min="10" max="10" width="11.75" style="1" customWidth="1"/>
    <col min="11" max="11" width="9" style="1" bestFit="1" customWidth="1"/>
    <col min="12" max="12" width="12.5" style="1" customWidth="1"/>
    <col min="13" max="16384" width="8.125" style="1"/>
  </cols>
  <sheetData>
    <row r="1" spans="1:13" ht="20.25">
      <c r="A1" s="3" t="s">
        <v>175</v>
      </c>
    </row>
    <row r="2" spans="1:13" ht="15">
      <c r="A2" s="29" t="s">
        <v>200</v>
      </c>
    </row>
    <row r="3" spans="1:13" ht="15">
      <c r="A3" s="5" t="s">
        <v>196</v>
      </c>
      <c r="B3" s="432"/>
      <c r="C3" s="432"/>
      <c r="D3" s="432"/>
      <c r="E3" s="432"/>
      <c r="F3" s="570"/>
      <c r="G3" s="570"/>
      <c r="H3" s="570"/>
      <c r="I3" s="570"/>
      <c r="J3" s="570"/>
      <c r="K3" s="570"/>
      <c r="L3" s="570"/>
    </row>
    <row r="4" spans="1:13" ht="15">
      <c r="A4" s="5"/>
      <c r="B4" s="432"/>
      <c r="C4" s="432"/>
      <c r="D4" s="432"/>
      <c r="E4" s="432"/>
      <c r="F4" s="570"/>
      <c r="G4" s="570"/>
      <c r="H4" s="570"/>
      <c r="I4" s="570"/>
      <c r="J4" s="570"/>
      <c r="K4" s="570"/>
      <c r="L4" s="570"/>
    </row>
    <row r="5" spans="1:13" ht="15">
      <c r="C5" s="108" t="s">
        <v>1387</v>
      </c>
      <c r="D5" s="108" t="s">
        <v>531</v>
      </c>
      <c r="E5" s="108" t="s">
        <v>198</v>
      </c>
      <c r="F5" s="108" t="s">
        <v>573</v>
      </c>
      <c r="G5" s="108" t="s">
        <v>199</v>
      </c>
      <c r="H5" s="108" t="s">
        <v>574</v>
      </c>
      <c r="I5" s="108" t="s">
        <v>575</v>
      </c>
      <c r="J5" s="108" t="s">
        <v>576</v>
      </c>
      <c r="K5" s="108" t="s">
        <v>577</v>
      </c>
      <c r="L5" s="108" t="s">
        <v>578</v>
      </c>
    </row>
    <row r="6" spans="1:13" ht="15">
      <c r="B6" s="571"/>
      <c r="C6" s="978" t="s">
        <v>1388</v>
      </c>
      <c r="D6" s="978"/>
      <c r="E6" s="978"/>
      <c r="F6" s="978" t="s">
        <v>1389</v>
      </c>
      <c r="G6" s="978"/>
      <c r="H6" s="978"/>
      <c r="I6" s="978"/>
      <c r="J6" s="978"/>
      <c r="K6" s="978"/>
      <c r="L6" s="572"/>
    </row>
    <row r="7" spans="1:13" ht="60">
      <c r="C7" s="573" t="s">
        <v>1331</v>
      </c>
      <c r="D7" s="573" t="s">
        <v>1385</v>
      </c>
      <c r="E7" s="573" t="s">
        <v>1390</v>
      </c>
      <c r="F7" s="573" t="s">
        <v>1391</v>
      </c>
      <c r="G7" s="573" t="s">
        <v>1392</v>
      </c>
      <c r="H7" s="573" t="s">
        <v>1393</v>
      </c>
      <c r="I7" s="573" t="s">
        <v>1394</v>
      </c>
      <c r="J7" s="573" t="s">
        <v>1395</v>
      </c>
      <c r="K7" s="573" t="s">
        <v>1396</v>
      </c>
      <c r="L7" s="573" t="s">
        <v>954</v>
      </c>
    </row>
    <row r="8" spans="1:13" ht="15">
      <c r="A8" s="574">
        <v>1</v>
      </c>
      <c r="B8" s="575" t="s">
        <v>1397</v>
      </c>
      <c r="C8" s="576"/>
      <c r="D8" s="576"/>
      <c r="E8" s="576"/>
      <c r="F8" s="576"/>
      <c r="G8" s="576"/>
      <c r="H8" s="576"/>
      <c r="I8" s="576"/>
      <c r="J8" s="576"/>
      <c r="K8" s="576"/>
      <c r="L8" s="577">
        <f>E9+SUM(F10:J11)</f>
        <v>66</v>
      </c>
    </row>
    <row r="9" spans="1:13" ht="15">
      <c r="A9" s="574">
        <v>2</v>
      </c>
      <c r="B9" s="578" t="s">
        <v>1398</v>
      </c>
      <c r="C9" s="579">
        <v>10</v>
      </c>
      <c r="D9" s="579">
        <v>6</v>
      </c>
      <c r="E9" s="579">
        <f>D9+C9</f>
        <v>16</v>
      </c>
      <c r="F9" s="576"/>
      <c r="G9" s="576"/>
      <c r="H9" s="576"/>
      <c r="I9" s="576"/>
      <c r="J9" s="576"/>
      <c r="K9" s="576"/>
      <c r="L9" s="580"/>
    </row>
    <row r="10" spans="1:13" ht="15">
      <c r="A10" s="574">
        <v>3</v>
      </c>
      <c r="B10" s="581" t="s">
        <v>1399</v>
      </c>
      <c r="C10" s="576"/>
      <c r="D10" s="576"/>
      <c r="E10" s="576"/>
      <c r="F10" s="582"/>
      <c r="G10" s="582"/>
      <c r="H10" s="582"/>
      <c r="I10" s="582"/>
      <c r="J10" s="582">
        <v>3</v>
      </c>
      <c r="K10" s="582"/>
      <c r="L10" s="580"/>
    </row>
    <row r="11" spans="1:13" ht="15">
      <c r="A11" s="574">
        <v>4</v>
      </c>
      <c r="B11" s="581" t="s">
        <v>1400</v>
      </c>
      <c r="C11" s="576"/>
      <c r="D11" s="576"/>
      <c r="E11" s="576"/>
      <c r="F11" s="582"/>
      <c r="G11" s="582">
        <v>3</v>
      </c>
      <c r="H11" s="582">
        <v>32</v>
      </c>
      <c r="I11" s="582">
        <v>12</v>
      </c>
      <c r="J11" s="582"/>
      <c r="K11" s="582"/>
      <c r="L11" s="580"/>
    </row>
    <row r="12" spans="1:13" ht="15">
      <c r="A12" s="574">
        <v>5</v>
      </c>
      <c r="B12" s="575" t="s">
        <v>1401</v>
      </c>
      <c r="C12" s="583">
        <v>0.5</v>
      </c>
      <c r="D12" s="583">
        <v>4.72</v>
      </c>
      <c r="E12" s="583"/>
      <c r="F12" s="583"/>
      <c r="G12" s="583">
        <v>0.6</v>
      </c>
      <c r="H12" s="583">
        <v>5.2</v>
      </c>
      <c r="I12" s="583">
        <v>2.7</v>
      </c>
      <c r="J12" s="583">
        <v>0.6</v>
      </c>
      <c r="K12" s="583"/>
      <c r="L12" s="580"/>
    </row>
    <row r="13" spans="1:13" ht="15">
      <c r="A13" s="574">
        <v>6</v>
      </c>
      <c r="B13" s="578" t="s">
        <v>1402</v>
      </c>
      <c r="C13" s="583"/>
      <c r="D13" s="583">
        <v>2</v>
      </c>
      <c r="E13" s="583"/>
      <c r="F13" s="583"/>
      <c r="G13" s="633">
        <v>0.22800000000000001</v>
      </c>
      <c r="H13" s="583">
        <v>1.4</v>
      </c>
      <c r="I13" s="583">
        <v>1.1000000000000001</v>
      </c>
      <c r="J13" s="583">
        <v>0.1</v>
      </c>
      <c r="K13" s="583"/>
      <c r="L13" s="580"/>
    </row>
    <row r="14" spans="1:13" ht="15">
      <c r="A14" s="574">
        <v>7</v>
      </c>
      <c r="B14" s="581" t="s">
        <v>1403</v>
      </c>
      <c r="C14" s="583">
        <v>0.5</v>
      </c>
      <c r="D14" s="583">
        <f>D12-D13</f>
        <v>2.7199999999999998</v>
      </c>
      <c r="E14" s="583"/>
      <c r="F14" s="583"/>
      <c r="G14" s="633">
        <f>G12-G13</f>
        <v>0.372</v>
      </c>
      <c r="H14" s="583">
        <f>H12-H13</f>
        <v>3.8000000000000003</v>
      </c>
      <c r="I14" s="583">
        <f>I12-I13</f>
        <v>1.6</v>
      </c>
      <c r="J14" s="583">
        <v>0.5</v>
      </c>
      <c r="K14" s="583"/>
      <c r="L14" s="580"/>
      <c r="M14" s="632"/>
    </row>
    <row r="15" spans="1:13">
      <c r="G15" s="632"/>
    </row>
  </sheetData>
  <mergeCells count="2">
    <mergeCell ref="C6:E6"/>
    <mergeCell ref="F6:K6"/>
  </mergeCells>
  <pageMargins left="0.7" right="0.7" top="0.75" bottom="0.75" header="0.3" footer="0.3"/>
  <pageSetup paperSize="9" scale="59"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DD1AF-F44A-4751-9CF1-D10CD6A1D77A}">
  <dimension ref="A1:C10"/>
  <sheetViews>
    <sheetView zoomScaleNormal="100" workbookViewId="0">
      <selection activeCell="B14" sqref="B14"/>
    </sheetView>
  </sheetViews>
  <sheetFormatPr defaultColWidth="7.625" defaultRowHeight="18" customHeight="1"/>
  <cols>
    <col min="1" max="1" width="11.875" style="90" customWidth="1"/>
    <col min="2" max="2" width="132.75" customWidth="1"/>
    <col min="3" max="3" width="13.625" customWidth="1"/>
  </cols>
  <sheetData>
    <row r="1" spans="1:3" s="101" customFormat="1" ht="15">
      <c r="A1" s="21">
        <v>9</v>
      </c>
      <c r="B1" s="13" t="s">
        <v>176</v>
      </c>
    </row>
    <row r="2" spans="1:3" s="101" customFormat="1" ht="15">
      <c r="A2" s="16" t="s">
        <v>177</v>
      </c>
      <c r="B2" s="585" t="s">
        <v>178</v>
      </c>
      <c r="C2" s="100"/>
    </row>
    <row r="3" spans="1:3" s="1" customFormat="1" ht="14.25">
      <c r="A3" s="6" t="s">
        <v>179</v>
      </c>
      <c r="B3" s="7" t="s">
        <v>180</v>
      </c>
      <c r="C3" s="99"/>
    </row>
    <row r="4" spans="1:3" s="1" customFormat="1" ht="28.5">
      <c r="A4" s="8" t="s">
        <v>181</v>
      </c>
      <c r="B4" s="7" t="s">
        <v>182</v>
      </c>
      <c r="C4" s="99"/>
    </row>
    <row r="5" spans="1:3" s="1" customFormat="1" ht="14.25">
      <c r="A5" s="8" t="s">
        <v>183</v>
      </c>
      <c r="B5" s="7" t="s">
        <v>184</v>
      </c>
      <c r="C5" s="99"/>
    </row>
    <row r="6" spans="1:3" s="1" customFormat="1" ht="14.25">
      <c r="A6" s="8" t="s">
        <v>185</v>
      </c>
      <c r="B6" s="7" t="s">
        <v>186</v>
      </c>
      <c r="C6" s="99"/>
    </row>
    <row r="7" spans="1:3" s="1" customFormat="1" ht="14.25">
      <c r="A7" s="9" t="s">
        <v>187</v>
      </c>
      <c r="B7" s="9" t="s">
        <v>188</v>
      </c>
      <c r="C7" s="99"/>
    </row>
    <row r="8" spans="1:3" s="1" customFormat="1" ht="14.25">
      <c r="A8" s="9" t="s">
        <v>189</v>
      </c>
      <c r="B8" s="9" t="s">
        <v>190</v>
      </c>
      <c r="C8" s="99"/>
    </row>
    <row r="10" spans="1:3" ht="14.25">
      <c r="B10" s="28"/>
    </row>
  </sheetData>
  <hyperlinks>
    <hyperlink ref="A2" location="'9.2 Scope of application'!A1" display="9.2" xr:uid="{543286CB-6A92-4EE7-8D86-BE8C232658A1}"/>
    <hyperlink ref="B2" location="'9.2 Scope of application'!A1" display="Disclosure of the scope of application (Article 436 and Article 437 (a) CRR)" xr:uid="{7B0DEC06-20A4-49F9-B940-0C1C0552AC67}"/>
    <hyperlink ref="A3" location="'Table 9.1.1'!A1" display="Table 9.1.1" xr:uid="{709FCD87-45D6-4118-90F3-9A2F9E351C74}"/>
    <hyperlink ref="B3" location="'Table 9.1.1'!A1" display="Reconciliation of regulatory own funds to the balance sheet according to IFRS (EU CC2)" xr:uid="{98F9868A-DD08-4594-8E44-5B27E8AC3274}"/>
    <hyperlink ref="A4" location="'Table 9.1.2'!A1" display="Table 9.1.2" xr:uid="{DC521B5D-1EDC-41F2-9D57-C737673E8E9B}"/>
    <hyperlink ref="B4" location="'Table 9.1.2'!A1" display="Differences between accounting and regulatory scopes of consolidation and mapping of financial statement categories with regulatory risk categories (EU LI1)" xr:uid="{80D0D960-B2A4-4434-B19D-29BEAD7A01C3}"/>
    <hyperlink ref="A5" location="'Table 9.1.3'!A1" display="Table 9.1.3" xr:uid="{FA122990-29CF-49CE-835D-C6771A69FFFC}"/>
    <hyperlink ref="B5" location="'Table 9.1.3'!A1" display="Main sources of differences between regulatory exposure amounts and carrying values in financial statements (EU LI2)" xr:uid="{8AA933F4-7B24-44F2-BC5D-760571233944}"/>
    <hyperlink ref="A6" location="'Table 9.1.4'!A1" display="Table 9.1.4" xr:uid="{AA196FB3-3FBA-46A0-83D8-8342642B2E61}"/>
    <hyperlink ref="B6" location="'Table 9.1.4'!A1" display="Outline of the differences in the scopes of consolidation (entity by entity) (EU LI3)" xr:uid="{C5B9E5CF-91A8-421A-93C9-EA821C2D6A91}"/>
  </hyperlinks>
  <pageMargins left="0.7" right="0.7" top="0.75" bottom="0.75" header="0.3" footer="0.3"/>
  <pageSetup paperSize="9" scale="76" orientation="landscape" r:id="rId1"/>
  <colBreaks count="1" manualBreakCount="1">
    <brk id="3" max="1048575" man="1"/>
  </colBreaks>
  <ignoredErrors>
    <ignoredError sqref="A2" numberStoredAsText="1"/>
  </ignoredErrors>
  <drawing r:id="rId2"/>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7DDC-340C-4669-BC65-EAE3C92E0D98}">
  <dimension ref="A1:C10"/>
  <sheetViews>
    <sheetView zoomScaleNormal="100" workbookViewId="0">
      <selection activeCell="B5" sqref="B5"/>
    </sheetView>
  </sheetViews>
  <sheetFormatPr defaultColWidth="7.625" defaultRowHeight="18" customHeight="1"/>
  <cols>
    <col min="1" max="1" width="11.875" style="90" customWidth="1"/>
    <col min="2" max="2" width="142.625" bestFit="1" customWidth="1"/>
  </cols>
  <sheetData>
    <row r="1" spans="1:3" s="101" customFormat="1" ht="15">
      <c r="A1" s="21">
        <v>9</v>
      </c>
      <c r="B1" s="13" t="s">
        <v>176</v>
      </c>
    </row>
    <row r="2" spans="1:3" s="101" customFormat="1" ht="15">
      <c r="A2" s="25" t="s">
        <v>177</v>
      </c>
      <c r="B2" s="127" t="s">
        <v>178</v>
      </c>
      <c r="C2" s="100"/>
    </row>
    <row r="3" spans="1:3" s="1" customFormat="1" ht="14.25">
      <c r="A3" s="6" t="s">
        <v>179</v>
      </c>
      <c r="B3" s="7" t="s">
        <v>180</v>
      </c>
      <c r="C3" s="99"/>
    </row>
    <row r="4" spans="1:3" s="1" customFormat="1" ht="14.25">
      <c r="A4" s="8" t="s">
        <v>181</v>
      </c>
      <c r="B4" s="7" t="s">
        <v>182</v>
      </c>
      <c r="C4" s="99"/>
    </row>
    <row r="5" spans="1:3" s="1" customFormat="1" ht="14.25">
      <c r="A5" s="8" t="s">
        <v>183</v>
      </c>
      <c r="B5" s="7" t="s">
        <v>184</v>
      </c>
      <c r="C5" s="99"/>
    </row>
    <row r="6" spans="1:3" s="1" customFormat="1" ht="14.25">
      <c r="A6" s="8" t="s">
        <v>185</v>
      </c>
      <c r="B6" s="7" t="s">
        <v>186</v>
      </c>
      <c r="C6" s="99"/>
    </row>
    <row r="7" spans="1:3" s="1" customFormat="1" ht="14.25">
      <c r="A7" s="9" t="s">
        <v>187</v>
      </c>
      <c r="B7" s="9" t="s">
        <v>188</v>
      </c>
      <c r="C7" s="99"/>
    </row>
    <row r="8" spans="1:3" s="1" customFormat="1" ht="14.25">
      <c r="A8" s="9" t="s">
        <v>189</v>
      </c>
      <c r="B8" s="9" t="s">
        <v>190</v>
      </c>
      <c r="C8" s="99"/>
    </row>
    <row r="10" spans="1:3" ht="14.25">
      <c r="B10" s="28"/>
    </row>
  </sheetData>
  <hyperlinks>
    <hyperlink ref="A3" location="'Table 9.2.1'!A1" display="Table 9.2.1" xr:uid="{D532CF1C-3F6E-4108-A179-80B93F3BEA69}"/>
    <hyperlink ref="B3" location="'Table 9.2.1'!A1" display="Reconciliation of regulatory own funds to the balance sheet according to IFRS (EU CC2)" xr:uid="{DBDA244C-6BB0-4D29-B15B-3628DA9FE4E9}"/>
    <hyperlink ref="A4" location="'Table 9.2.2'!A1" display="Table 9.2.2" xr:uid="{AC6303FB-6AEE-403D-B1E1-2BF7822ACE6C}"/>
    <hyperlink ref="B4" location="'Table 9.2.2'!A1" display="Differences between accounting and regulatory scopes of consolidation and mapping of financial statement categories with regulatory risk categories (EU LI1)" xr:uid="{7E0DBE6A-3571-4F11-B15A-2BDF109B1F7A}"/>
    <hyperlink ref="A5" location="'Table 9.2.3'!A1" display="Table 9.2.3" xr:uid="{74877FC1-AE61-424D-A6D0-1E5FCD537B39}"/>
    <hyperlink ref="B5" location="'Table 9.2.3'!A1" display="Main sources of differences between regulatory exposure amounts and carrying values in financial statements (EU LI2)" xr:uid="{495A3353-A661-49CD-AF9C-E5B76AEF19B3}"/>
    <hyperlink ref="A6" location="'Table 9.2.4'!A1" display="Table 9.2.4" xr:uid="{2C18E8DC-98EB-4E0E-9F41-733710F2663F}"/>
    <hyperlink ref="B6" location="'Table 9.2.4'!A1" display="Outline of the differences in the scopes of consolidation (entity by entity) (EU LI3)" xr:uid="{0AFB8EEB-0ABE-4EA4-8889-45E8F1C6FEE5}"/>
  </hyperlinks>
  <pageMargins left="0.7" right="0.7" top="0.75" bottom="0.75" header="0.3" footer="0.3"/>
  <pageSetup paperSize="9" scale="74" orientation="landscape" r:id="rId1"/>
  <ignoredErrors>
    <ignoredError sqref="A2" numberStoredAsText="1"/>
  </ignoredErrors>
  <drawing r:id="rId2"/>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5E41F-6FF8-4DA3-8DF7-7D63C78EC3DE}">
  <dimension ref="A1:R49"/>
  <sheetViews>
    <sheetView zoomScaleNormal="100" workbookViewId="0">
      <selection sqref="A1:E14"/>
    </sheetView>
  </sheetViews>
  <sheetFormatPr defaultColWidth="7.875" defaultRowHeight="14.25"/>
  <cols>
    <col min="2" max="2" width="75.625" customWidth="1"/>
    <col min="3" max="3" width="26.875" customWidth="1"/>
    <col min="4" max="4" width="23" customWidth="1"/>
    <col min="5" max="5" width="17.875" customWidth="1"/>
  </cols>
  <sheetData>
    <row r="1" spans="1:18" ht="20.25">
      <c r="A1" s="586" t="s">
        <v>180</v>
      </c>
    </row>
    <row r="2" spans="1:18" ht="15">
      <c r="A2" s="106" t="s">
        <v>200</v>
      </c>
      <c r="B2" s="351"/>
      <c r="C2" s="351"/>
      <c r="D2" s="351"/>
      <c r="E2" s="351"/>
      <c r="F2" s="351"/>
      <c r="G2" s="351"/>
      <c r="H2" s="351"/>
      <c r="I2" s="351"/>
      <c r="J2" s="351"/>
      <c r="K2" s="351"/>
      <c r="L2" s="351"/>
      <c r="M2" s="351"/>
      <c r="N2" s="351"/>
      <c r="O2" s="351"/>
      <c r="P2" s="351"/>
      <c r="Q2" s="351"/>
      <c r="R2" s="351"/>
    </row>
    <row r="3" spans="1:18" ht="15">
      <c r="A3" s="106" t="s">
        <v>196</v>
      </c>
      <c r="B3" s="351"/>
      <c r="C3" s="351"/>
      <c r="D3" s="351"/>
      <c r="E3" s="351"/>
      <c r="F3" s="351"/>
      <c r="G3" s="351"/>
      <c r="H3" s="351"/>
      <c r="I3" s="351"/>
      <c r="J3" s="351"/>
      <c r="K3" s="351"/>
      <c r="L3" s="351"/>
      <c r="M3" s="351"/>
      <c r="N3" s="351"/>
      <c r="O3" s="351"/>
      <c r="P3" s="351"/>
      <c r="Q3" s="351"/>
      <c r="R3" s="351"/>
    </row>
    <row r="4" spans="1:18">
      <c r="A4" s="351"/>
      <c r="C4" s="351"/>
      <c r="D4" s="351"/>
      <c r="E4" s="351"/>
      <c r="F4" s="351"/>
      <c r="G4" s="351"/>
      <c r="H4" s="351"/>
      <c r="I4" s="351"/>
      <c r="J4" s="351"/>
      <c r="K4" s="351"/>
      <c r="L4" s="351"/>
      <c r="M4" s="351"/>
      <c r="N4" s="351"/>
      <c r="O4" s="351"/>
      <c r="P4" s="351"/>
      <c r="Q4" s="351"/>
      <c r="R4" s="351"/>
    </row>
    <row r="5" spans="1:18">
      <c r="C5" s="48" t="s">
        <v>197</v>
      </c>
      <c r="D5" s="48" t="s">
        <v>531</v>
      </c>
      <c r="E5" s="48" t="s">
        <v>198</v>
      </c>
    </row>
    <row r="6" spans="1:18" ht="45">
      <c r="B6" s="107"/>
      <c r="C6" s="135" t="s">
        <v>1404</v>
      </c>
      <c r="D6" s="135" t="s">
        <v>1405</v>
      </c>
      <c r="E6" s="979" t="s">
        <v>1406</v>
      </c>
    </row>
    <row r="7" spans="1:18" ht="15">
      <c r="B7" s="107"/>
      <c r="C7" s="135" t="s">
        <v>1407</v>
      </c>
      <c r="D7" s="135" t="s">
        <v>1407</v>
      </c>
      <c r="E7" s="980"/>
    </row>
    <row r="8" spans="1:18" ht="15">
      <c r="A8" s="981" t="s">
        <v>1408</v>
      </c>
      <c r="B8" s="982"/>
      <c r="C8" s="982"/>
      <c r="D8" s="982"/>
      <c r="E8" s="983"/>
    </row>
    <row r="9" spans="1:18">
      <c r="A9" s="175">
        <v>1</v>
      </c>
      <c r="B9" s="36" t="s">
        <v>1409</v>
      </c>
      <c r="C9" s="587">
        <v>1369.716357</v>
      </c>
      <c r="D9" s="587">
        <v>6.1495179999999996</v>
      </c>
      <c r="E9" s="48"/>
    </row>
    <row r="10" spans="1:18">
      <c r="A10" s="175">
        <v>2</v>
      </c>
      <c r="B10" s="36" t="s">
        <v>1410</v>
      </c>
      <c r="C10" s="587">
        <v>1049.0305949999999</v>
      </c>
      <c r="D10" s="587">
        <v>914.71323600000005</v>
      </c>
      <c r="E10" s="48"/>
    </row>
    <row r="11" spans="1:18">
      <c r="A11" s="175">
        <v>3</v>
      </c>
      <c r="B11" s="36" t="s">
        <v>1411</v>
      </c>
      <c r="C11" s="587">
        <v>9142.270117</v>
      </c>
      <c r="D11" s="587">
        <v>9101.2247960000004</v>
      </c>
      <c r="E11" s="48"/>
    </row>
    <row r="12" spans="1:18">
      <c r="A12" s="175">
        <v>4</v>
      </c>
      <c r="B12" s="36" t="s">
        <v>1412</v>
      </c>
      <c r="C12" s="587">
        <v>81.916441000000006</v>
      </c>
      <c r="D12" s="587">
        <v>76.373952000000003</v>
      </c>
      <c r="E12" s="48"/>
    </row>
    <row r="13" spans="1:18">
      <c r="A13" s="175">
        <v>5</v>
      </c>
      <c r="B13" s="36" t="s">
        <v>1413</v>
      </c>
      <c r="C13" s="587">
        <v>2.9038780000000002</v>
      </c>
      <c r="D13" s="587">
        <v>2.9038780000000002</v>
      </c>
      <c r="E13" s="48"/>
    </row>
    <row r="14" spans="1:18">
      <c r="A14" s="175">
        <v>6</v>
      </c>
      <c r="B14" s="36" t="s">
        <v>1414</v>
      </c>
      <c r="C14" s="587">
        <v>0</v>
      </c>
      <c r="D14" s="587">
        <v>46.190967000000001</v>
      </c>
      <c r="E14" s="48"/>
    </row>
    <row r="15" spans="1:18">
      <c r="A15" s="175">
        <v>7</v>
      </c>
      <c r="B15" s="36" t="s">
        <v>1415</v>
      </c>
      <c r="C15" s="587">
        <v>260.47117700000001</v>
      </c>
      <c r="D15" s="587">
        <v>194.48568900000001</v>
      </c>
      <c r="E15" s="48"/>
    </row>
    <row r="16" spans="1:18">
      <c r="A16" s="175">
        <v>8</v>
      </c>
      <c r="B16" s="36" t="s">
        <v>1416</v>
      </c>
      <c r="C16" s="587">
        <v>168.187318</v>
      </c>
      <c r="D16" s="587">
        <v>165.312421</v>
      </c>
      <c r="E16" s="48" t="s">
        <v>308</v>
      </c>
    </row>
    <row r="17" spans="1:5">
      <c r="A17" s="175">
        <v>9</v>
      </c>
      <c r="B17" s="36" t="s">
        <v>1417</v>
      </c>
      <c r="C17" s="587">
        <v>105.477757</v>
      </c>
      <c r="D17" s="587">
        <v>79.045266999999996</v>
      </c>
      <c r="E17" s="48"/>
    </row>
    <row r="18" spans="1:5">
      <c r="A18" s="175">
        <v>10</v>
      </c>
      <c r="B18" s="36" t="s">
        <v>1418</v>
      </c>
      <c r="C18" s="587">
        <v>25.154568999999999</v>
      </c>
      <c r="D18" s="587">
        <v>10.645030999999999</v>
      </c>
      <c r="E18" s="48"/>
    </row>
    <row r="19" spans="1:5" s="29" customFormat="1" ht="15">
      <c r="A19" s="425">
        <v>11</v>
      </c>
      <c r="B19" s="350" t="s">
        <v>1419</v>
      </c>
      <c r="C19" s="588">
        <v>12036.940891</v>
      </c>
      <c r="D19" s="588">
        <v>10431.732333</v>
      </c>
      <c r="E19" s="135"/>
    </row>
    <row r="20" spans="1:5" ht="15">
      <c r="A20" s="981" t="s">
        <v>1420</v>
      </c>
      <c r="B20" s="982"/>
      <c r="C20" s="982"/>
      <c r="D20" s="982"/>
      <c r="E20" s="983"/>
    </row>
    <row r="21" spans="1:5">
      <c r="A21" s="175">
        <v>1</v>
      </c>
      <c r="B21" s="36" t="s">
        <v>1421</v>
      </c>
      <c r="C21" s="587">
        <v>4872.6376399999999</v>
      </c>
      <c r="D21" s="587">
        <v>4896.1210250000004</v>
      </c>
      <c r="E21" s="48"/>
    </row>
    <row r="22" spans="1:5">
      <c r="A22" s="175">
        <v>2</v>
      </c>
      <c r="B22" s="36" t="s">
        <v>1412</v>
      </c>
      <c r="C22" s="587">
        <v>223.65901099999999</v>
      </c>
      <c r="D22" s="587">
        <v>205.95411899999999</v>
      </c>
      <c r="E22" s="48"/>
    </row>
    <row r="23" spans="1:5">
      <c r="A23" s="175">
        <v>3</v>
      </c>
      <c r="B23" s="36" t="s">
        <v>1422</v>
      </c>
      <c r="C23" s="587">
        <v>4479.6361280000001</v>
      </c>
      <c r="D23" s="587">
        <v>4427.893548</v>
      </c>
      <c r="E23" s="48"/>
    </row>
    <row r="24" spans="1:5">
      <c r="A24" s="175">
        <v>4</v>
      </c>
      <c r="B24" s="40" t="s">
        <v>1423</v>
      </c>
      <c r="C24" s="587">
        <v>121.35706</v>
      </c>
      <c r="D24" s="587">
        <v>69.614479000000003</v>
      </c>
      <c r="E24" s="48" t="s">
        <v>368</v>
      </c>
    </row>
    <row r="25" spans="1:5">
      <c r="A25" s="175">
        <v>5</v>
      </c>
      <c r="B25" s="36" t="s">
        <v>1424</v>
      </c>
      <c r="C25" s="587">
        <v>1528.964027</v>
      </c>
      <c r="D25" s="587">
        <v>0</v>
      </c>
      <c r="E25" s="48"/>
    </row>
    <row r="26" spans="1:5">
      <c r="A26" s="175">
        <v>6</v>
      </c>
      <c r="B26" s="36" t="s">
        <v>1425</v>
      </c>
      <c r="C26" s="587">
        <v>164.371769</v>
      </c>
      <c r="D26" s="587">
        <v>158.40562299999999</v>
      </c>
      <c r="E26" s="48"/>
    </row>
    <row r="27" spans="1:5">
      <c r="A27" s="175">
        <v>7</v>
      </c>
      <c r="B27" s="36" t="s">
        <v>1426</v>
      </c>
      <c r="C27" s="587">
        <v>1.233387</v>
      </c>
      <c r="D27" s="587">
        <v>1.233387</v>
      </c>
      <c r="E27" s="48"/>
    </row>
    <row r="28" spans="1:5">
      <c r="A28" s="175">
        <v>8</v>
      </c>
      <c r="B28" s="36" t="s">
        <v>1427</v>
      </c>
      <c r="C28" s="587">
        <v>58.458216999999998</v>
      </c>
      <c r="D28" s="587">
        <v>54.196416999999997</v>
      </c>
      <c r="E28" s="48"/>
    </row>
    <row r="29" spans="1:5" s="29" customFormat="1" ht="15">
      <c r="A29" s="425">
        <v>9</v>
      </c>
      <c r="B29" s="350" t="s">
        <v>1428</v>
      </c>
      <c r="C29" s="588">
        <v>11328.960179</v>
      </c>
      <c r="D29" s="588">
        <v>9743.8041190000004</v>
      </c>
      <c r="E29" s="135"/>
    </row>
    <row r="30" spans="1:5" ht="15">
      <c r="A30" s="981" t="s">
        <v>952</v>
      </c>
      <c r="B30" s="982"/>
      <c r="C30" s="982"/>
      <c r="D30" s="982"/>
      <c r="E30" s="983"/>
    </row>
    <row r="31" spans="1:5" s="29" customFormat="1" ht="15">
      <c r="A31" s="425">
        <v>1</v>
      </c>
      <c r="B31" s="350" t="s">
        <v>1429</v>
      </c>
      <c r="C31" s="588">
        <v>130.71529699999999</v>
      </c>
      <c r="D31" s="588">
        <v>140.748392</v>
      </c>
      <c r="E31" s="653"/>
    </row>
    <row r="32" spans="1:5">
      <c r="A32" s="175">
        <v>2</v>
      </c>
      <c r="B32" s="40" t="s">
        <v>451</v>
      </c>
      <c r="C32" s="587">
        <v>169.731964</v>
      </c>
      <c r="D32" s="587">
        <v>169.731964</v>
      </c>
      <c r="E32" s="38" t="s">
        <v>292</v>
      </c>
    </row>
    <row r="33" spans="1:5">
      <c r="A33" s="175">
        <v>3</v>
      </c>
      <c r="B33" s="40" t="s">
        <v>1430</v>
      </c>
      <c r="C33" s="587">
        <v>-39.016666999999998</v>
      </c>
      <c r="D33" s="587">
        <v>-28.983571999999999</v>
      </c>
      <c r="E33" s="38" t="s">
        <v>298</v>
      </c>
    </row>
    <row r="34" spans="1:5">
      <c r="A34" s="175">
        <v>4</v>
      </c>
      <c r="B34" s="545" t="s">
        <v>1431</v>
      </c>
      <c r="C34" s="587">
        <v>-0.68876000000000004</v>
      </c>
      <c r="D34" s="587">
        <v>-0.68876000000000004</v>
      </c>
      <c r="E34" s="38" t="s">
        <v>312</v>
      </c>
    </row>
    <row r="35" spans="1:5" s="29" customFormat="1" ht="15">
      <c r="A35" s="425">
        <v>5</v>
      </c>
      <c r="B35" s="350" t="s">
        <v>1432</v>
      </c>
      <c r="C35" s="588">
        <v>517.80541500000004</v>
      </c>
      <c r="D35" s="588">
        <v>487.71982200000002</v>
      </c>
      <c r="E35" s="653"/>
    </row>
    <row r="36" spans="1:5">
      <c r="A36" s="175">
        <v>6</v>
      </c>
      <c r="B36" s="40" t="s">
        <v>1433</v>
      </c>
      <c r="C36" s="587">
        <v>365.872952</v>
      </c>
      <c r="D36" s="587">
        <v>335.91775100000001</v>
      </c>
      <c r="E36" s="38"/>
    </row>
    <row r="37" spans="1:5">
      <c r="A37" s="175">
        <v>7</v>
      </c>
      <c r="B37" s="545" t="s">
        <v>1434</v>
      </c>
      <c r="C37" s="587">
        <v>281.699411</v>
      </c>
      <c r="D37" s="587">
        <v>259.07150000000001</v>
      </c>
      <c r="E37" s="38" t="s">
        <v>296</v>
      </c>
    </row>
    <row r="38" spans="1:5">
      <c r="A38" s="175">
        <v>8</v>
      </c>
      <c r="B38" s="545" t="s">
        <v>1435</v>
      </c>
      <c r="C38" s="587">
        <v>0</v>
      </c>
      <c r="D38" s="587">
        <v>2.3250000000000002</v>
      </c>
      <c r="E38" s="38" t="s">
        <v>296</v>
      </c>
    </row>
    <row r="39" spans="1:5">
      <c r="A39" s="175">
        <v>9</v>
      </c>
      <c r="B39" s="545" t="s">
        <v>1436</v>
      </c>
      <c r="C39" s="587">
        <v>-4.7202000000000001E-2</v>
      </c>
      <c r="D39" s="587">
        <v>-4.7202000000000001E-2</v>
      </c>
      <c r="E39" s="38" t="s">
        <v>298</v>
      </c>
    </row>
    <row r="40" spans="1:5">
      <c r="A40" s="175">
        <v>10</v>
      </c>
      <c r="B40" s="545" t="s">
        <v>1437</v>
      </c>
      <c r="C40" s="587">
        <v>84.220742999999999</v>
      </c>
      <c r="D40" s="587">
        <v>76.893452999999994</v>
      </c>
      <c r="E40" s="38" t="s">
        <v>303</v>
      </c>
    </row>
    <row r="41" spans="1:5" ht="28.5">
      <c r="A41" s="175">
        <v>11</v>
      </c>
      <c r="B41" s="545" t="s">
        <v>1438</v>
      </c>
      <c r="C41" s="587">
        <v>0</v>
      </c>
      <c r="D41" s="587">
        <v>0</v>
      </c>
      <c r="E41" s="38" t="s">
        <v>318</v>
      </c>
    </row>
    <row r="42" spans="1:5">
      <c r="A42" s="175">
        <v>12</v>
      </c>
      <c r="B42" s="40" t="s">
        <v>1439</v>
      </c>
      <c r="C42" s="587">
        <v>151.93246300000001</v>
      </c>
      <c r="D42" s="587">
        <v>151.80206999999999</v>
      </c>
      <c r="E42" s="38" t="s">
        <v>1440</v>
      </c>
    </row>
    <row r="43" spans="1:5">
      <c r="A43" s="175">
        <v>13</v>
      </c>
      <c r="B43" s="545" t="s">
        <v>1441</v>
      </c>
      <c r="C43" s="587">
        <v>7.7430709999999996</v>
      </c>
      <c r="D43" s="587">
        <v>7.612679</v>
      </c>
      <c r="E43" s="38"/>
    </row>
    <row r="44" spans="1:5" s="29" customFormat="1" ht="15">
      <c r="A44" s="425">
        <v>14</v>
      </c>
      <c r="B44" s="545" t="s">
        <v>1442</v>
      </c>
      <c r="C44" s="587">
        <v>144.189392</v>
      </c>
      <c r="D44" s="587">
        <v>144.189392</v>
      </c>
      <c r="E44" s="653"/>
    </row>
    <row r="45" spans="1:5" ht="15">
      <c r="A45" s="175">
        <v>15</v>
      </c>
      <c r="B45" s="589" t="s">
        <v>1443</v>
      </c>
      <c r="C45" s="587">
        <v>648.520712</v>
      </c>
      <c r="D45" s="587">
        <v>628.46821299999999</v>
      </c>
      <c r="E45" s="38"/>
    </row>
    <row r="46" spans="1:5">
      <c r="A46" s="175">
        <v>16</v>
      </c>
      <c r="B46" s="40" t="s">
        <v>1444</v>
      </c>
      <c r="C46" s="587">
        <v>59.46</v>
      </c>
      <c r="D46" s="587">
        <v>59.46</v>
      </c>
      <c r="E46" s="38" t="s">
        <v>344</v>
      </c>
    </row>
    <row r="47" spans="1:5" s="29" customFormat="1" ht="15">
      <c r="A47" s="425">
        <v>17</v>
      </c>
      <c r="B47" s="36" t="s">
        <v>1445</v>
      </c>
      <c r="C47" s="588">
        <v>0</v>
      </c>
      <c r="D47" s="588">
        <v>0</v>
      </c>
      <c r="E47" s="653"/>
    </row>
    <row r="48" spans="1:5" s="29" customFormat="1" ht="15">
      <c r="A48" s="425">
        <v>18</v>
      </c>
      <c r="B48" s="350" t="s">
        <v>1446</v>
      </c>
      <c r="C48" s="588">
        <v>707.98071200000004</v>
      </c>
      <c r="D48" s="588">
        <v>687.92821300000003</v>
      </c>
      <c r="E48" s="653"/>
    </row>
    <row r="49" spans="1:5" ht="15">
      <c r="A49" s="425">
        <v>19</v>
      </c>
      <c r="B49" s="350" t="s">
        <v>1447</v>
      </c>
      <c r="C49" s="588">
        <v>12036.940891</v>
      </c>
      <c r="D49" s="588">
        <v>10431.732333</v>
      </c>
      <c r="E49" s="653"/>
    </row>
  </sheetData>
  <mergeCells count="4">
    <mergeCell ref="E6:E7"/>
    <mergeCell ref="A8:E8"/>
    <mergeCell ref="A20:E20"/>
    <mergeCell ref="A30:E30"/>
  </mergeCells>
  <pageMargins left="0.7" right="0.7" top="0.75" bottom="0.75" header="0.3" footer="0.3"/>
  <pageSetup paperSize="9" scale="79" orientation="landscape" r:id="rId1"/>
  <rowBreaks count="1" manualBreakCount="1">
    <brk id="29" max="16383" man="1"/>
  </rowBreaks>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DF054-07AE-401D-B654-2A67141765F8}">
  <dimension ref="A1:N55"/>
  <sheetViews>
    <sheetView zoomScaleNormal="100" workbookViewId="0">
      <selection sqref="A1:I39"/>
    </sheetView>
  </sheetViews>
  <sheetFormatPr defaultColWidth="8.125" defaultRowHeight="14.25"/>
  <cols>
    <col min="1" max="1" width="4.375" style="379" customWidth="1"/>
    <col min="2" max="2" width="34.625" customWidth="1"/>
    <col min="3" max="6" width="19" customWidth="1"/>
    <col min="7" max="8" width="19" hidden="1" customWidth="1"/>
    <col min="9" max="9" width="19" customWidth="1"/>
  </cols>
  <sheetData>
    <row r="1" spans="1:14" ht="24" customHeight="1">
      <c r="A1" s="128" t="s">
        <v>182</v>
      </c>
      <c r="C1" s="493"/>
      <c r="D1" s="493"/>
      <c r="E1" s="493"/>
      <c r="F1" s="493"/>
      <c r="G1" s="493"/>
      <c r="H1" s="493"/>
      <c r="I1" s="493"/>
    </row>
    <row r="2" spans="1:14" ht="15">
      <c r="A2" s="29" t="s">
        <v>200</v>
      </c>
    </row>
    <row r="3" spans="1:14" ht="15">
      <c r="A3" s="29" t="s">
        <v>196</v>
      </c>
    </row>
    <row r="4" spans="1:14" ht="15">
      <c r="A4"/>
      <c r="B4" s="29"/>
    </row>
    <row r="5" spans="1:14">
      <c r="A5"/>
      <c r="C5" s="151" t="s">
        <v>197</v>
      </c>
      <c r="D5" s="151" t="s">
        <v>531</v>
      </c>
      <c r="E5" s="151" t="s">
        <v>198</v>
      </c>
      <c r="F5" s="151" t="s">
        <v>573</v>
      </c>
      <c r="G5" s="151" t="s">
        <v>199</v>
      </c>
      <c r="H5" s="151" t="s">
        <v>574</v>
      </c>
      <c r="I5" s="151" t="s">
        <v>575</v>
      </c>
    </row>
    <row r="6" spans="1:14">
      <c r="A6"/>
      <c r="C6" s="986" t="s">
        <v>1448</v>
      </c>
      <c r="D6" s="917" t="s">
        <v>1449</v>
      </c>
      <c r="E6" s="987" t="s">
        <v>1450</v>
      </c>
      <c r="F6" s="987"/>
      <c r="G6" s="987"/>
      <c r="H6" s="987"/>
      <c r="I6" s="987"/>
    </row>
    <row r="7" spans="1:14" ht="66" customHeight="1">
      <c r="A7"/>
      <c r="C7" s="986"/>
      <c r="D7" s="917"/>
      <c r="E7" s="151" t="s">
        <v>1451</v>
      </c>
      <c r="F7" s="151" t="s">
        <v>1452</v>
      </c>
      <c r="G7" s="151" t="s">
        <v>1453</v>
      </c>
      <c r="H7" s="151" t="s">
        <v>1454</v>
      </c>
      <c r="I7" s="151" t="s">
        <v>1455</v>
      </c>
    </row>
    <row r="8" spans="1:14" ht="55.5" customHeight="1">
      <c r="B8" s="590" t="s">
        <v>1456</v>
      </c>
      <c r="C8" s="591"/>
      <c r="D8" s="590"/>
      <c r="E8" s="590"/>
      <c r="F8" s="590"/>
      <c r="G8" s="590"/>
      <c r="H8" s="590"/>
      <c r="I8" s="590"/>
      <c r="N8" s="592"/>
    </row>
    <row r="9" spans="1:14">
      <c r="A9" s="175">
        <v>1</v>
      </c>
      <c r="B9" s="496" t="s">
        <v>1457</v>
      </c>
      <c r="C9" s="593">
        <v>91.7517</v>
      </c>
      <c r="D9" s="594">
        <v>91.7517</v>
      </c>
      <c r="E9" s="594">
        <v>91.7517</v>
      </c>
      <c r="F9" s="594">
        <v>0</v>
      </c>
      <c r="G9" s="594"/>
      <c r="H9" s="595"/>
      <c r="I9" s="595">
        <v>0</v>
      </c>
    </row>
    <row r="10" spans="1:14">
      <c r="A10" s="175">
        <v>2</v>
      </c>
      <c r="B10" s="496" t="s">
        <v>1458</v>
      </c>
      <c r="C10" s="593">
        <v>1049.0306</v>
      </c>
      <c r="D10" s="594">
        <v>914.71320000000003</v>
      </c>
      <c r="E10" s="594">
        <v>914.71320000000003</v>
      </c>
      <c r="F10" s="594">
        <v>0</v>
      </c>
      <c r="G10" s="594"/>
      <c r="H10" s="595"/>
      <c r="I10" s="595">
        <v>0</v>
      </c>
    </row>
    <row r="11" spans="1:14">
      <c r="A11" s="175">
        <v>3</v>
      </c>
      <c r="B11" s="496" t="s">
        <v>1459</v>
      </c>
      <c r="C11" s="593">
        <v>488.44760000000002</v>
      </c>
      <c r="D11" s="594">
        <v>450.86810000000003</v>
      </c>
      <c r="E11" s="594">
        <v>450.86810000000003</v>
      </c>
      <c r="F11" s="594">
        <v>0</v>
      </c>
      <c r="G11" s="594"/>
      <c r="H11" s="595"/>
      <c r="I11" s="595">
        <v>0</v>
      </c>
    </row>
    <row r="12" spans="1:14">
      <c r="A12" s="175">
        <v>4</v>
      </c>
      <c r="B12" s="496" t="s">
        <v>1412</v>
      </c>
      <c r="C12" s="593">
        <v>81.916399999999996</v>
      </c>
      <c r="D12" s="594">
        <v>76.373999999999995</v>
      </c>
      <c r="E12" s="594">
        <v>0</v>
      </c>
      <c r="F12" s="594">
        <v>76.373999999999995</v>
      </c>
      <c r="G12" s="594"/>
      <c r="H12" s="595"/>
      <c r="I12" s="595">
        <v>0</v>
      </c>
    </row>
    <row r="13" spans="1:14">
      <c r="A13" s="175">
        <v>5</v>
      </c>
      <c r="B13" s="496" t="s">
        <v>1460</v>
      </c>
      <c r="C13" s="593">
        <v>8562.0707999999995</v>
      </c>
      <c r="D13" s="594">
        <v>8558.6049999999996</v>
      </c>
      <c r="E13" s="594">
        <v>8558.6049999999996</v>
      </c>
      <c r="F13" s="594">
        <v>0</v>
      </c>
      <c r="G13" s="594"/>
      <c r="H13" s="595"/>
      <c r="I13" s="595">
        <v>0</v>
      </c>
    </row>
    <row r="14" spans="1:14">
      <c r="A14" s="175">
        <v>6</v>
      </c>
      <c r="B14" s="496" t="s">
        <v>1461</v>
      </c>
      <c r="C14" s="593">
        <v>1369.7164</v>
      </c>
      <c r="D14" s="594">
        <v>6.1494999999999997</v>
      </c>
      <c r="E14" s="594">
        <v>6.1494999999999997</v>
      </c>
      <c r="F14" s="594">
        <v>0</v>
      </c>
      <c r="G14" s="594"/>
      <c r="H14" s="595"/>
      <c r="I14" s="595">
        <v>0</v>
      </c>
    </row>
    <row r="15" spans="1:14">
      <c r="A15" s="175">
        <v>7</v>
      </c>
      <c r="B15" s="496" t="s">
        <v>1462</v>
      </c>
      <c r="C15" s="593">
        <v>2.9039000000000001</v>
      </c>
      <c r="D15" s="594">
        <v>2.9039000000000001</v>
      </c>
      <c r="E15" s="594">
        <v>2.9039000000000001</v>
      </c>
      <c r="F15" s="594">
        <v>0</v>
      </c>
      <c r="G15" s="594"/>
      <c r="H15" s="595"/>
      <c r="I15" s="595">
        <v>0</v>
      </c>
    </row>
    <row r="16" spans="1:14">
      <c r="A16" s="175">
        <v>8</v>
      </c>
      <c r="B16" s="496" t="s">
        <v>1463</v>
      </c>
      <c r="C16" s="593">
        <v>0</v>
      </c>
      <c r="D16" s="594">
        <v>46.191000000000003</v>
      </c>
      <c r="E16" s="594">
        <v>37.4238</v>
      </c>
      <c r="F16" s="594">
        <v>0</v>
      </c>
      <c r="G16" s="594"/>
      <c r="H16" s="595"/>
      <c r="I16" s="595">
        <v>8.7670999999999992</v>
      </c>
    </row>
    <row r="17" spans="1:9">
      <c r="A17" s="175">
        <v>9</v>
      </c>
      <c r="B17" s="496" t="s">
        <v>1464</v>
      </c>
      <c r="C17" s="593">
        <v>168.18729999999999</v>
      </c>
      <c r="D17" s="594">
        <v>165.3124</v>
      </c>
      <c r="E17" s="594">
        <v>15.5596</v>
      </c>
      <c r="F17" s="594">
        <v>0</v>
      </c>
      <c r="G17" s="594"/>
      <c r="H17" s="595"/>
      <c r="I17" s="595">
        <v>149.75280000000001</v>
      </c>
    </row>
    <row r="18" spans="1:9">
      <c r="A18" s="175">
        <v>10</v>
      </c>
      <c r="B18" s="496" t="s">
        <v>1465</v>
      </c>
      <c r="C18" s="593">
        <v>62.318800000000003</v>
      </c>
      <c r="D18" s="594">
        <v>0</v>
      </c>
      <c r="E18" s="594">
        <v>0</v>
      </c>
      <c r="F18" s="594">
        <v>0</v>
      </c>
      <c r="G18" s="594"/>
      <c r="H18" s="595"/>
      <c r="I18" s="595">
        <v>0</v>
      </c>
    </row>
    <row r="19" spans="1:9">
      <c r="A19" s="175">
        <v>11</v>
      </c>
      <c r="B19" s="496" t="s">
        <v>1466</v>
      </c>
      <c r="C19" s="593">
        <v>29.9651</v>
      </c>
      <c r="D19" s="594">
        <v>29.173300000000001</v>
      </c>
      <c r="E19" s="594">
        <v>29.173300000000001</v>
      </c>
      <c r="F19" s="594">
        <v>0</v>
      </c>
      <c r="G19" s="594"/>
      <c r="H19" s="595"/>
      <c r="I19" s="595">
        <v>0</v>
      </c>
    </row>
    <row r="20" spans="1:9">
      <c r="A20" s="175">
        <v>12</v>
      </c>
      <c r="B20" s="496" t="s">
        <v>1417</v>
      </c>
      <c r="C20" s="593">
        <v>105.4778</v>
      </c>
      <c r="D20" s="594">
        <v>79.045299999999997</v>
      </c>
      <c r="E20" s="594">
        <v>79.045299999999997</v>
      </c>
      <c r="F20" s="594">
        <v>0</v>
      </c>
      <c r="G20" s="594"/>
      <c r="H20" s="595"/>
      <c r="I20" s="595">
        <v>0</v>
      </c>
    </row>
    <row r="21" spans="1:9">
      <c r="A21" s="175">
        <v>13</v>
      </c>
      <c r="B21" s="496" t="s">
        <v>1418</v>
      </c>
      <c r="C21" s="593">
        <v>25.154599999999999</v>
      </c>
      <c r="D21" s="594">
        <v>10.645</v>
      </c>
      <c r="E21" s="594">
        <v>10.645</v>
      </c>
      <c r="F21" s="594">
        <v>0</v>
      </c>
      <c r="G21" s="594"/>
      <c r="H21" s="595"/>
      <c r="I21" s="595">
        <v>0</v>
      </c>
    </row>
    <row r="22" spans="1:9" ht="15">
      <c r="A22" s="596" t="s">
        <v>1467</v>
      </c>
      <c r="B22" s="597" t="s">
        <v>1468</v>
      </c>
      <c r="C22" s="655">
        <v>12036.9409</v>
      </c>
      <c r="D22" s="656">
        <v>10431.7323</v>
      </c>
      <c r="E22" s="656">
        <v>10196.8385</v>
      </c>
      <c r="F22" s="656">
        <v>76.373999999999995</v>
      </c>
      <c r="G22" s="656"/>
      <c r="H22" s="657"/>
      <c r="I22" s="657">
        <v>158.51990000000001</v>
      </c>
    </row>
    <row r="23" spans="1:9" ht="51.75" customHeight="1">
      <c r="A23" s="175"/>
      <c r="B23" s="590" t="s">
        <v>1469</v>
      </c>
      <c r="C23" s="591"/>
      <c r="D23" s="590"/>
      <c r="E23" s="590"/>
      <c r="F23" s="590"/>
      <c r="G23" s="590"/>
      <c r="H23" s="590"/>
      <c r="I23" s="590"/>
    </row>
    <row r="24" spans="1:9">
      <c r="A24" s="598" t="s">
        <v>252</v>
      </c>
      <c r="B24" s="496" t="s">
        <v>1421</v>
      </c>
      <c r="C24" s="593">
        <v>4872.6376</v>
      </c>
      <c r="D24" s="594">
        <v>4896.1210000000001</v>
      </c>
      <c r="E24" s="594">
        <v>0</v>
      </c>
      <c r="F24" s="594">
        <v>0</v>
      </c>
      <c r="G24" s="594"/>
      <c r="H24" s="595"/>
      <c r="I24" s="595">
        <v>0</v>
      </c>
    </row>
    <row r="25" spans="1:9">
      <c r="A25" s="175">
        <v>2</v>
      </c>
      <c r="B25" s="496" t="s">
        <v>1412</v>
      </c>
      <c r="C25" s="593">
        <v>223.65899999999999</v>
      </c>
      <c r="D25" s="594">
        <v>205.95410000000001</v>
      </c>
      <c r="E25" s="594">
        <v>0</v>
      </c>
      <c r="F25" s="594">
        <v>205.95410000000001</v>
      </c>
      <c r="G25" s="594"/>
      <c r="H25" s="595"/>
      <c r="I25" s="595">
        <v>0</v>
      </c>
    </row>
    <row r="26" spans="1:9">
      <c r="A26" s="175">
        <v>3</v>
      </c>
      <c r="B26" s="496" t="s">
        <v>1422</v>
      </c>
      <c r="C26" s="593">
        <v>4479.6360999999997</v>
      </c>
      <c r="D26" s="594">
        <v>4427.8935000000001</v>
      </c>
      <c r="E26" s="594">
        <v>0</v>
      </c>
      <c r="F26" s="594">
        <v>0</v>
      </c>
      <c r="G26" s="594"/>
      <c r="H26" s="595"/>
      <c r="I26" s="595">
        <v>0</v>
      </c>
    </row>
    <row r="27" spans="1:9">
      <c r="A27" s="598" t="s">
        <v>261</v>
      </c>
      <c r="B27" s="496" t="s">
        <v>1424</v>
      </c>
      <c r="C27" s="593">
        <v>1528.9639999999999</v>
      </c>
      <c r="D27" s="594">
        <v>0</v>
      </c>
      <c r="E27" s="594">
        <v>0</v>
      </c>
      <c r="F27" s="594">
        <v>0</v>
      </c>
      <c r="G27" s="594"/>
      <c r="H27" s="595"/>
      <c r="I27" s="595">
        <v>0</v>
      </c>
    </row>
    <row r="28" spans="1:9">
      <c r="A28" s="175">
        <v>5</v>
      </c>
      <c r="B28" s="496" t="s">
        <v>1425</v>
      </c>
      <c r="C28" s="593">
        <v>164.37180000000001</v>
      </c>
      <c r="D28" s="594">
        <v>158.40559999999999</v>
      </c>
      <c r="E28" s="594">
        <v>0</v>
      </c>
      <c r="F28" s="594">
        <v>0</v>
      </c>
      <c r="G28" s="594"/>
      <c r="H28" s="595"/>
      <c r="I28" s="595">
        <v>0</v>
      </c>
    </row>
    <row r="29" spans="1:9">
      <c r="A29" s="175">
        <v>6</v>
      </c>
      <c r="B29" s="496" t="s">
        <v>1426</v>
      </c>
      <c r="C29" s="593">
        <v>1.2334000000000001</v>
      </c>
      <c r="D29" s="594">
        <v>1.2334000000000001</v>
      </c>
      <c r="E29" s="594">
        <v>0</v>
      </c>
      <c r="F29" s="594">
        <v>0</v>
      </c>
      <c r="G29" s="594"/>
      <c r="H29" s="595"/>
      <c r="I29" s="595">
        <v>0</v>
      </c>
    </row>
    <row r="30" spans="1:9">
      <c r="A30" s="598" t="s">
        <v>1470</v>
      </c>
      <c r="B30" s="496" t="s">
        <v>1427</v>
      </c>
      <c r="C30" s="593">
        <v>58.458199999999998</v>
      </c>
      <c r="D30" s="594">
        <v>54.196399999999997</v>
      </c>
      <c r="E30" s="594">
        <v>0</v>
      </c>
      <c r="F30" s="594">
        <v>0</v>
      </c>
      <c r="G30" s="594"/>
      <c r="H30" s="595"/>
      <c r="I30" s="595">
        <v>0</v>
      </c>
    </row>
    <row r="31" spans="1:9" ht="15">
      <c r="A31" s="425">
        <v>8</v>
      </c>
      <c r="B31" s="597" t="s">
        <v>1471</v>
      </c>
      <c r="C31" s="655">
        <v>11328.9602</v>
      </c>
      <c r="D31" s="656">
        <v>9743.8040999999994</v>
      </c>
      <c r="E31" s="656">
        <v>0</v>
      </c>
      <c r="F31" s="656">
        <v>205.95410000000001</v>
      </c>
      <c r="G31" s="656"/>
      <c r="H31" s="657"/>
      <c r="I31" s="657">
        <v>0</v>
      </c>
    </row>
    <row r="32" spans="1:9" ht="15">
      <c r="B32" s="985"/>
      <c r="C32" s="985"/>
    </row>
    <row r="33" spans="1:9" ht="14.45" customHeight="1">
      <c r="A33" s="988" t="s">
        <v>1472</v>
      </c>
      <c r="B33" s="988"/>
      <c r="C33" s="988"/>
      <c r="D33" s="988"/>
      <c r="E33" s="988"/>
      <c r="F33" s="988"/>
      <c r="G33" s="988"/>
      <c r="H33" s="988"/>
      <c r="I33" s="988"/>
    </row>
    <row r="34" spans="1:9">
      <c r="A34" s="599"/>
      <c r="B34" s="599"/>
      <c r="C34" s="599"/>
      <c r="D34" s="599"/>
      <c r="E34" s="599"/>
      <c r="F34" s="599"/>
      <c r="G34" s="599"/>
      <c r="H34" s="599"/>
      <c r="I34" s="599"/>
    </row>
    <row r="35" spans="1:9" ht="39" customHeight="1">
      <c r="A35" s="988" t="s">
        <v>1964</v>
      </c>
      <c r="B35" s="988"/>
      <c r="C35" s="988"/>
      <c r="D35" s="988"/>
      <c r="E35" s="988"/>
      <c r="F35" s="988"/>
      <c r="G35" s="988"/>
      <c r="H35" s="988"/>
      <c r="I35" s="988"/>
    </row>
    <row r="36" spans="1:9">
      <c r="A36" s="599"/>
      <c r="B36" s="599"/>
      <c r="C36" s="599"/>
      <c r="D36" s="599"/>
      <c r="E36" s="599"/>
      <c r="F36" s="599"/>
      <c r="G36" s="599"/>
      <c r="H36" s="599"/>
      <c r="I36" s="599"/>
    </row>
    <row r="37" spans="1:9" ht="28.9" customHeight="1">
      <c r="A37" s="988" t="s">
        <v>1965</v>
      </c>
      <c r="B37" s="988"/>
      <c r="C37" s="988"/>
      <c r="D37" s="988"/>
      <c r="E37" s="988"/>
      <c r="F37" s="988"/>
      <c r="G37" s="988"/>
      <c r="H37" s="988"/>
      <c r="I37" s="988"/>
    </row>
    <row r="38" spans="1:9">
      <c r="A38" s="599"/>
      <c r="B38" s="599"/>
      <c r="C38" s="599"/>
      <c r="D38" s="599"/>
      <c r="E38" s="599"/>
      <c r="F38" s="599"/>
      <c r="G38" s="599"/>
      <c r="H38" s="599"/>
      <c r="I38" s="599"/>
    </row>
    <row r="39" spans="1:9" ht="28.9" customHeight="1">
      <c r="A39" s="988" t="s">
        <v>1963</v>
      </c>
      <c r="B39" s="988"/>
      <c r="C39" s="988"/>
      <c r="D39" s="988"/>
      <c r="E39" s="988"/>
      <c r="F39" s="988"/>
      <c r="G39" s="988"/>
      <c r="H39" s="988"/>
      <c r="I39" s="988"/>
    </row>
    <row r="40" spans="1:9">
      <c r="B40" s="989"/>
      <c r="C40" s="989"/>
    </row>
    <row r="41" spans="1:9">
      <c r="B41" s="984"/>
      <c r="C41" s="984"/>
    </row>
    <row r="42" spans="1:9">
      <c r="B42" s="984"/>
      <c r="C42" s="984"/>
    </row>
    <row r="43" spans="1:9">
      <c r="B43" s="984"/>
      <c r="C43" s="984"/>
    </row>
    <row r="44" spans="1:9">
      <c r="B44" s="984"/>
      <c r="C44" s="984"/>
    </row>
    <row r="45" spans="1:9">
      <c r="B45" s="984"/>
      <c r="C45" s="984"/>
    </row>
    <row r="46" spans="1:9">
      <c r="B46" s="984"/>
      <c r="C46" s="984"/>
    </row>
    <row r="47" spans="1:9">
      <c r="B47" s="984"/>
      <c r="C47" s="984"/>
    </row>
    <row r="48" spans="1:9">
      <c r="B48" s="984"/>
      <c r="C48" s="984"/>
    </row>
    <row r="49" spans="2:3">
      <c r="B49" s="984"/>
      <c r="C49" s="984"/>
    </row>
    <row r="50" spans="2:3" ht="15">
      <c r="B50" s="985"/>
      <c r="C50" s="985"/>
    </row>
    <row r="51" spans="2:3">
      <c r="B51" s="984"/>
      <c r="C51" s="984"/>
    </row>
    <row r="52" spans="2:3">
      <c r="B52" s="984"/>
      <c r="C52" s="984"/>
    </row>
    <row r="53" spans="2:3">
      <c r="B53" s="984"/>
      <c r="C53" s="984"/>
    </row>
    <row r="54" spans="2:3">
      <c r="B54" s="984"/>
      <c r="C54" s="984"/>
    </row>
    <row r="55" spans="2:3">
      <c r="B55" s="984"/>
      <c r="C55" s="984"/>
    </row>
  </sheetData>
  <mergeCells count="24">
    <mergeCell ref="B43:C43"/>
    <mergeCell ref="C6:C7"/>
    <mergeCell ref="D6:D7"/>
    <mergeCell ref="E6:I6"/>
    <mergeCell ref="B32:C32"/>
    <mergeCell ref="A33:I33"/>
    <mergeCell ref="A35:I35"/>
    <mergeCell ref="A37:I37"/>
    <mergeCell ref="A39:I39"/>
    <mergeCell ref="B40:C40"/>
    <mergeCell ref="B41:C41"/>
    <mergeCell ref="B42:C42"/>
    <mergeCell ref="B55:C55"/>
    <mergeCell ref="B44:C44"/>
    <mergeCell ref="B45:C45"/>
    <mergeCell ref="B46:C46"/>
    <mergeCell ref="B47:C47"/>
    <mergeCell ref="B48:C48"/>
    <mergeCell ref="B49:C49"/>
    <mergeCell ref="B50:C50"/>
    <mergeCell ref="B51:C51"/>
    <mergeCell ref="B52:C52"/>
    <mergeCell ref="B53:C53"/>
    <mergeCell ref="B54:C54"/>
  </mergeCells>
  <pageMargins left="0.7" right="0.7" top="0.75" bottom="0.75" header="0.3" footer="0.3"/>
  <pageSetup paperSize="9" scale="90" orientation="landscape" r:id="rId1"/>
  <rowBreaks count="2" manualBreakCount="2">
    <brk id="22" max="16383" man="1"/>
    <brk id="39" max="16383" man="1"/>
  </rowBreaks>
  <colBreaks count="1" manualBreakCount="1">
    <brk id="9" max="1048575" man="1"/>
  </colBreaks>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D1AFE-455A-485A-86FF-CA9F886A3AE1}">
  <dimension ref="A1:H27"/>
  <sheetViews>
    <sheetView topLeftCell="A2" zoomScaleNormal="100" workbookViewId="0">
      <selection activeCell="A2" sqref="A2:G27"/>
    </sheetView>
  </sheetViews>
  <sheetFormatPr defaultColWidth="8.125" defaultRowHeight="14.25"/>
  <cols>
    <col min="1" max="1" width="7.5" style="379" customWidth="1"/>
    <col min="2" max="2" width="71.375" customWidth="1"/>
    <col min="3" max="4" width="12.75" customWidth="1"/>
    <col min="5" max="5" width="7.125" hidden="1" customWidth="1"/>
    <col min="6" max="6" width="12.75" customWidth="1"/>
    <col min="7" max="7" width="12.75" hidden="1" customWidth="1"/>
    <col min="8" max="8" width="22.25" customWidth="1"/>
  </cols>
  <sheetData>
    <row r="1" spans="1:8" ht="20.25">
      <c r="A1" s="128" t="s">
        <v>184</v>
      </c>
    </row>
    <row r="2" spans="1:8" ht="15">
      <c r="A2" s="29" t="s">
        <v>200</v>
      </c>
    </row>
    <row r="3" spans="1:8" ht="15">
      <c r="A3" s="29" t="s">
        <v>196</v>
      </c>
    </row>
    <row r="5" spans="1:8">
      <c r="A5"/>
      <c r="C5" s="151" t="s">
        <v>197</v>
      </c>
      <c r="D5" s="151" t="s">
        <v>531</v>
      </c>
      <c r="E5" s="151" t="s">
        <v>198</v>
      </c>
      <c r="F5" s="151" t="s">
        <v>573</v>
      </c>
      <c r="G5" s="600" t="s">
        <v>199</v>
      </c>
    </row>
    <row r="6" spans="1:8" ht="25.9" customHeight="1">
      <c r="A6"/>
      <c r="C6" s="986" t="s">
        <v>565</v>
      </c>
      <c r="D6" s="987" t="s">
        <v>1473</v>
      </c>
      <c r="E6" s="987"/>
      <c r="F6" s="987"/>
      <c r="G6" s="987"/>
      <c r="H6" s="486"/>
    </row>
    <row r="7" spans="1:8" ht="57">
      <c r="A7"/>
      <c r="C7" s="986"/>
      <c r="D7" s="151" t="s">
        <v>1474</v>
      </c>
      <c r="E7" s="151" t="s">
        <v>1475</v>
      </c>
      <c r="F7" s="152" t="s">
        <v>1476</v>
      </c>
      <c r="G7" s="600" t="s">
        <v>1477</v>
      </c>
    </row>
    <row r="8" spans="1:8" ht="15">
      <c r="A8" s="601">
        <v>1</v>
      </c>
      <c r="B8" s="426" t="s">
        <v>1478</v>
      </c>
      <c r="C8" s="594">
        <v>10273.212</v>
      </c>
      <c r="D8" s="594">
        <v>10196.838</v>
      </c>
      <c r="E8" s="602"/>
      <c r="F8" s="594">
        <v>76.373999999999995</v>
      </c>
      <c r="G8" s="176"/>
    </row>
    <row r="9" spans="1:8" ht="30">
      <c r="A9" s="601">
        <v>2</v>
      </c>
      <c r="B9" s="383" t="s">
        <v>1479</v>
      </c>
      <c r="C9" s="594">
        <v>205.95400000000001</v>
      </c>
      <c r="D9" s="594">
        <v>0</v>
      </c>
      <c r="E9" s="602"/>
      <c r="F9" s="594">
        <v>205.95400000000001</v>
      </c>
      <c r="G9" s="176"/>
    </row>
    <row r="10" spans="1:8" ht="15">
      <c r="A10" s="601">
        <v>3</v>
      </c>
      <c r="B10" s="383" t="s">
        <v>1480</v>
      </c>
      <c r="C10" s="594">
        <v>10479.166999999999</v>
      </c>
      <c r="D10" s="594">
        <v>10196.838</v>
      </c>
      <c r="E10" s="602"/>
      <c r="F10" s="594">
        <v>282.32799999999997</v>
      </c>
      <c r="G10" s="176"/>
    </row>
    <row r="11" spans="1:8" ht="15">
      <c r="A11" s="601">
        <v>4</v>
      </c>
      <c r="B11" s="597" t="s">
        <v>1481</v>
      </c>
      <c r="C11" s="594">
        <v>608.726</v>
      </c>
      <c r="D11" s="594">
        <v>608.726</v>
      </c>
      <c r="E11" s="602"/>
      <c r="F11" s="594">
        <v>0</v>
      </c>
      <c r="G11" s="603"/>
    </row>
    <row r="12" spans="1:8" hidden="1">
      <c r="A12" s="600">
        <v>5</v>
      </c>
      <c r="B12" s="604" t="s">
        <v>1482</v>
      </c>
      <c r="C12" s="594">
        <v>0</v>
      </c>
      <c r="D12" s="594">
        <v>0</v>
      </c>
      <c r="E12" s="602"/>
      <c r="F12" s="594">
        <v>0</v>
      </c>
      <c r="G12" s="603"/>
    </row>
    <row r="13" spans="1:8">
      <c r="A13" s="600">
        <v>6</v>
      </c>
      <c r="B13" s="604" t="s">
        <v>1483</v>
      </c>
      <c r="C13" s="594">
        <v>-223.66499999999999</v>
      </c>
      <c r="D13" s="594">
        <v>0</v>
      </c>
      <c r="E13" s="602"/>
      <c r="F13" s="594">
        <v>-223.66499999999999</v>
      </c>
      <c r="G13" s="603"/>
    </row>
    <row r="14" spans="1:8">
      <c r="A14" s="600">
        <v>7</v>
      </c>
      <c r="B14" s="604" t="s">
        <v>1484</v>
      </c>
      <c r="C14" s="594">
        <v>33.238</v>
      </c>
      <c r="D14" s="594">
        <v>33.238</v>
      </c>
      <c r="E14" s="602"/>
      <c r="F14" s="594">
        <v>0</v>
      </c>
      <c r="G14" s="603"/>
    </row>
    <row r="15" spans="1:8">
      <c r="A15" s="600">
        <v>8</v>
      </c>
      <c r="B15" s="604" t="s">
        <v>1485</v>
      </c>
      <c r="C15" s="594">
        <v>-49.225999999999999</v>
      </c>
      <c r="D15" s="594">
        <v>-49.225999999999999</v>
      </c>
      <c r="E15" s="602"/>
      <c r="F15" s="594">
        <v>0</v>
      </c>
      <c r="G15" s="603"/>
    </row>
    <row r="16" spans="1:8">
      <c r="A16" s="600">
        <v>9</v>
      </c>
      <c r="B16" s="604" t="s">
        <v>1486</v>
      </c>
      <c r="C16" s="594">
        <v>-396.66399999999999</v>
      </c>
      <c r="D16" s="594">
        <v>-396.66399999999999</v>
      </c>
      <c r="E16" s="602"/>
      <c r="F16" s="594">
        <v>0</v>
      </c>
      <c r="G16" s="603"/>
    </row>
    <row r="17" spans="1:7" hidden="1">
      <c r="A17" s="600">
        <v>10</v>
      </c>
      <c r="B17" s="604" t="s">
        <v>1487</v>
      </c>
      <c r="C17" s="594">
        <v>0</v>
      </c>
      <c r="D17" s="594">
        <v>0</v>
      </c>
      <c r="E17" s="602"/>
      <c r="F17" s="594">
        <v>0</v>
      </c>
      <c r="G17" s="603"/>
    </row>
    <row r="18" spans="1:7">
      <c r="A18" s="600">
        <v>11</v>
      </c>
      <c r="B18" s="604" t="s">
        <v>1488</v>
      </c>
      <c r="C18" s="594">
        <v>0.17699999999999999</v>
      </c>
      <c r="D18" s="594">
        <v>0.17699999999999999</v>
      </c>
      <c r="E18" s="602"/>
      <c r="F18" s="594">
        <v>0</v>
      </c>
      <c r="G18" s="603"/>
    </row>
    <row r="19" spans="1:7" ht="15">
      <c r="A19" s="601">
        <v>12</v>
      </c>
      <c r="B19" s="597" t="s">
        <v>1489</v>
      </c>
      <c r="C19" s="594">
        <v>10451.752</v>
      </c>
      <c r="D19" s="594">
        <v>10393.089</v>
      </c>
      <c r="E19" s="602"/>
      <c r="F19" s="594">
        <v>58.662999999999997</v>
      </c>
      <c r="G19" s="176"/>
    </row>
    <row r="21" spans="1:7">
      <c r="A21" s="988" t="s">
        <v>1966</v>
      </c>
      <c r="B21" s="988"/>
      <c r="C21" s="988"/>
      <c r="D21" s="988"/>
      <c r="E21" s="988"/>
      <c r="F21" s="988"/>
    </row>
    <row r="22" spans="1:7">
      <c r="A22" s="599"/>
      <c r="B22" s="599"/>
      <c r="C22" s="599"/>
      <c r="D22" s="599"/>
      <c r="E22" s="599"/>
      <c r="F22" s="599"/>
    </row>
    <row r="23" spans="1:7" ht="46.15" customHeight="1">
      <c r="A23" s="988" t="s">
        <v>1490</v>
      </c>
      <c r="B23" s="988"/>
      <c r="C23" s="988"/>
      <c r="D23" s="988"/>
      <c r="E23" s="988"/>
      <c r="F23" s="988"/>
    </row>
    <row r="24" spans="1:7">
      <c r="A24" s="599"/>
      <c r="B24" s="599"/>
      <c r="C24" s="599"/>
      <c r="D24" s="599"/>
      <c r="E24" s="599"/>
      <c r="F24" s="599"/>
    </row>
    <row r="25" spans="1:7">
      <c r="A25" s="988" t="s">
        <v>1491</v>
      </c>
      <c r="B25" s="988"/>
      <c r="C25" s="988"/>
      <c r="D25" s="988"/>
      <c r="E25" s="988"/>
      <c r="F25" s="988"/>
    </row>
    <row r="26" spans="1:7">
      <c r="A26" s="599"/>
      <c r="B26" s="599"/>
      <c r="C26" s="599"/>
      <c r="D26" s="599"/>
      <c r="E26" s="599"/>
      <c r="F26" s="599"/>
    </row>
    <row r="27" spans="1:7">
      <c r="A27" s="988" t="s">
        <v>1492</v>
      </c>
      <c r="B27" s="988"/>
      <c r="C27" s="988"/>
      <c r="D27" s="988"/>
      <c r="E27" s="988"/>
      <c r="F27" s="988"/>
    </row>
  </sheetData>
  <mergeCells count="6">
    <mergeCell ref="A27:F27"/>
    <mergeCell ref="C6:C7"/>
    <mergeCell ref="D6:G6"/>
    <mergeCell ref="A21:F21"/>
    <mergeCell ref="A23:F23"/>
    <mergeCell ref="A25:F25"/>
  </mergeCells>
  <pageMargins left="0.7" right="0.7" top="0.75" bottom="0.75" header="0.3" footer="0.3"/>
  <pageSetup paperSize="9"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724A2-BEA1-4D32-8909-938B35653C63}">
  <dimension ref="A1:H33"/>
  <sheetViews>
    <sheetView zoomScaleNormal="100" workbookViewId="0">
      <selection activeCell="A15" sqref="A15"/>
    </sheetView>
  </sheetViews>
  <sheetFormatPr defaultColWidth="8.125" defaultRowHeight="14.25"/>
  <cols>
    <col min="1" max="1" width="36" customWidth="1"/>
    <col min="2" max="2" width="16" customWidth="1"/>
    <col min="3" max="7" width="12.75" customWidth="1"/>
    <col min="8" max="8" width="33.25" bestFit="1" customWidth="1"/>
  </cols>
  <sheetData>
    <row r="1" spans="1:8" ht="18">
      <c r="A1" s="605" t="s">
        <v>186</v>
      </c>
    </row>
    <row r="2" spans="1:8" ht="15">
      <c r="A2" s="29" t="s">
        <v>200</v>
      </c>
    </row>
    <row r="3" spans="1:8">
      <c r="A3" s="90"/>
    </row>
    <row r="4" spans="1:8">
      <c r="A4" s="193" t="s">
        <v>197</v>
      </c>
      <c r="B4" s="378" t="s">
        <v>531</v>
      </c>
      <c r="C4" s="32" t="s">
        <v>198</v>
      </c>
      <c r="D4" s="32" t="s">
        <v>573</v>
      </c>
      <c r="E4" s="32" t="s">
        <v>199</v>
      </c>
      <c r="F4" s="32" t="s">
        <v>574</v>
      </c>
      <c r="G4" s="32" t="s">
        <v>575</v>
      </c>
      <c r="H4" s="378" t="s">
        <v>576</v>
      </c>
    </row>
    <row r="5" spans="1:8">
      <c r="A5" s="990" t="s">
        <v>1493</v>
      </c>
      <c r="B5" s="917" t="s">
        <v>1494</v>
      </c>
      <c r="C5" s="991" t="s">
        <v>1495</v>
      </c>
      <c r="D5" s="992"/>
      <c r="E5" s="992"/>
      <c r="F5" s="992"/>
      <c r="G5" s="993"/>
      <c r="H5" s="877" t="s">
        <v>1496</v>
      </c>
    </row>
    <row r="6" spans="1:8" ht="42.75">
      <c r="A6" s="990"/>
      <c r="B6" s="917"/>
      <c r="C6" s="32" t="s">
        <v>1497</v>
      </c>
      <c r="D6" s="32" t="s">
        <v>1498</v>
      </c>
      <c r="E6" s="32" t="s">
        <v>1499</v>
      </c>
      <c r="F6" s="32" t="s">
        <v>1500</v>
      </c>
      <c r="G6" s="32" t="s">
        <v>1501</v>
      </c>
      <c r="H6" s="879"/>
    </row>
    <row r="7" spans="1:8">
      <c r="A7" s="175" t="s">
        <v>426</v>
      </c>
      <c r="B7" s="378" t="s">
        <v>1502</v>
      </c>
      <c r="C7" s="378" t="s">
        <v>1503</v>
      </c>
      <c r="D7" s="378"/>
      <c r="E7" s="378"/>
      <c r="F7" s="378"/>
      <c r="G7" s="378"/>
      <c r="H7" s="378" t="s">
        <v>1504</v>
      </c>
    </row>
    <row r="8" spans="1:8">
      <c r="A8" s="175" t="s">
        <v>1505</v>
      </c>
      <c r="B8" s="378" t="s">
        <v>1502</v>
      </c>
      <c r="C8" s="378" t="s">
        <v>1503</v>
      </c>
      <c r="D8" s="378"/>
      <c r="E8" s="378"/>
      <c r="F8" s="378"/>
      <c r="G8" s="378"/>
      <c r="H8" s="378" t="s">
        <v>1506</v>
      </c>
    </row>
    <row r="9" spans="1:8">
      <c r="A9" s="175" t="s">
        <v>1507</v>
      </c>
      <c r="B9" s="378" t="s">
        <v>1502</v>
      </c>
      <c r="C9" s="378" t="s">
        <v>1503</v>
      </c>
      <c r="D9" s="378"/>
      <c r="E9" s="378"/>
      <c r="F9" s="378"/>
      <c r="G9" s="378"/>
      <c r="H9" s="378" t="s">
        <v>1508</v>
      </c>
    </row>
    <row r="10" spans="1:8">
      <c r="A10" s="175" t="s">
        <v>1509</v>
      </c>
      <c r="B10" s="378" t="s">
        <v>1502</v>
      </c>
      <c r="C10" s="378" t="s">
        <v>1503</v>
      </c>
      <c r="D10" s="378"/>
      <c r="E10" s="378"/>
      <c r="F10" s="378"/>
      <c r="G10" s="378"/>
      <c r="H10" s="378" t="s">
        <v>1393</v>
      </c>
    </row>
    <row r="11" spans="1:8">
      <c r="A11" s="175" t="s">
        <v>1510</v>
      </c>
      <c r="B11" s="378" t="s">
        <v>1502</v>
      </c>
      <c r="C11" s="378" t="s">
        <v>1503</v>
      </c>
      <c r="D11" s="378"/>
      <c r="E11" s="378"/>
      <c r="F11" s="378"/>
      <c r="G11" s="378"/>
      <c r="H11" s="378" t="s">
        <v>1511</v>
      </c>
    </row>
    <row r="12" spans="1:8">
      <c r="A12" s="175" t="s">
        <v>1512</v>
      </c>
      <c r="B12" s="378" t="s">
        <v>1502</v>
      </c>
      <c r="C12" s="378" t="s">
        <v>1503</v>
      </c>
      <c r="D12" s="378"/>
      <c r="E12" s="378"/>
      <c r="F12" s="378"/>
      <c r="G12" s="378"/>
      <c r="H12" s="378" t="s">
        <v>1506</v>
      </c>
    </row>
    <row r="13" spans="1:8">
      <c r="A13" s="175" t="s">
        <v>1513</v>
      </c>
      <c r="B13" s="378" t="s">
        <v>1502</v>
      </c>
      <c r="C13" s="378" t="s">
        <v>1503</v>
      </c>
      <c r="D13" s="378"/>
      <c r="E13" s="378"/>
      <c r="F13" s="378"/>
      <c r="G13" s="378"/>
      <c r="H13" s="378" t="s">
        <v>1506</v>
      </c>
    </row>
    <row r="14" spans="1:8">
      <c r="A14" s="175" t="s">
        <v>1514</v>
      </c>
      <c r="B14" s="378" t="s">
        <v>1502</v>
      </c>
      <c r="C14" s="378" t="s">
        <v>1503</v>
      </c>
      <c r="D14" s="378"/>
      <c r="E14" s="378"/>
      <c r="F14" s="378"/>
      <c r="G14" s="378"/>
      <c r="H14" s="378" t="s">
        <v>1506</v>
      </c>
    </row>
    <row r="15" spans="1:8">
      <c r="A15" s="175" t="s">
        <v>1515</v>
      </c>
      <c r="B15" s="378" t="s">
        <v>1502</v>
      </c>
      <c r="C15" s="378" t="s">
        <v>1503</v>
      </c>
      <c r="D15" s="378"/>
      <c r="E15" s="378"/>
      <c r="F15" s="378"/>
      <c r="G15" s="378"/>
      <c r="H15" s="378" t="s">
        <v>1506</v>
      </c>
    </row>
    <row r="16" spans="1:8">
      <c r="A16" s="175" t="s">
        <v>1516</v>
      </c>
      <c r="B16" s="378" t="s">
        <v>1502</v>
      </c>
      <c r="C16" s="378" t="s">
        <v>1503</v>
      </c>
      <c r="D16" s="378"/>
      <c r="E16" s="378"/>
      <c r="F16" s="378"/>
      <c r="G16" s="378"/>
      <c r="H16" s="378" t="s">
        <v>1506</v>
      </c>
    </row>
    <row r="17" spans="1:8">
      <c r="A17" s="175" t="s">
        <v>1517</v>
      </c>
      <c r="B17" s="378" t="s">
        <v>1502</v>
      </c>
      <c r="C17" s="378" t="s">
        <v>1503</v>
      </c>
      <c r="D17" s="378"/>
      <c r="E17" s="378"/>
      <c r="F17" s="378"/>
      <c r="G17" s="378"/>
      <c r="H17" s="378" t="s">
        <v>1506</v>
      </c>
    </row>
    <row r="18" spans="1:8">
      <c r="A18" s="175" t="s">
        <v>1518</v>
      </c>
      <c r="B18" s="378" t="s">
        <v>1502</v>
      </c>
      <c r="C18" s="378" t="s">
        <v>1503</v>
      </c>
      <c r="D18" s="378"/>
      <c r="E18" s="378"/>
      <c r="F18" s="378"/>
      <c r="G18" s="378"/>
      <c r="H18" s="378" t="s">
        <v>1506</v>
      </c>
    </row>
    <row r="19" spans="1:8">
      <c r="A19" s="175" t="s">
        <v>1519</v>
      </c>
      <c r="B19" s="378" t="s">
        <v>1502</v>
      </c>
      <c r="C19" s="378" t="s">
        <v>1503</v>
      </c>
      <c r="D19" s="378"/>
      <c r="E19" s="378"/>
      <c r="F19" s="378"/>
      <c r="G19" s="378"/>
      <c r="H19" s="378" t="s">
        <v>1506</v>
      </c>
    </row>
    <row r="20" spans="1:8">
      <c r="A20" s="175" t="s">
        <v>1520</v>
      </c>
      <c r="B20" s="378" t="s">
        <v>1502</v>
      </c>
      <c r="C20" s="378" t="s">
        <v>1503</v>
      </c>
      <c r="D20" s="378"/>
      <c r="E20" s="378"/>
      <c r="F20" s="378"/>
      <c r="G20" s="378"/>
      <c r="H20" s="378" t="s">
        <v>1506</v>
      </c>
    </row>
    <row r="21" spans="1:8">
      <c r="A21" s="175" t="s">
        <v>1521</v>
      </c>
      <c r="B21" s="378" t="s">
        <v>1499</v>
      </c>
      <c r="C21" s="378"/>
      <c r="D21" s="378"/>
      <c r="E21" s="378" t="s">
        <v>1503</v>
      </c>
      <c r="F21" s="378"/>
      <c r="G21" s="378"/>
      <c r="H21" s="378" t="s">
        <v>1522</v>
      </c>
    </row>
    <row r="22" spans="1:8">
      <c r="A22" s="175" t="s">
        <v>1523</v>
      </c>
      <c r="B22" s="378" t="s">
        <v>1499</v>
      </c>
      <c r="C22" s="378"/>
      <c r="D22" s="378"/>
      <c r="E22" s="378" t="s">
        <v>1503</v>
      </c>
      <c r="F22" s="378"/>
      <c r="G22" s="378"/>
      <c r="H22" s="378" t="s">
        <v>1524</v>
      </c>
    </row>
    <row r="23" spans="1:8">
      <c r="A23" s="175" t="s">
        <v>1525</v>
      </c>
      <c r="B23" s="378" t="s">
        <v>1499</v>
      </c>
      <c r="C23" s="378"/>
      <c r="D23" s="378"/>
      <c r="E23" s="378" t="s">
        <v>1503</v>
      </c>
      <c r="F23" s="378"/>
      <c r="G23" s="378"/>
      <c r="H23" s="378" t="s">
        <v>1526</v>
      </c>
    </row>
    <row r="24" spans="1:8" ht="16.5">
      <c r="A24" s="175" t="s">
        <v>1527</v>
      </c>
      <c r="B24" s="378" t="s">
        <v>1499</v>
      </c>
      <c r="C24" s="378"/>
      <c r="D24" s="378"/>
      <c r="E24" s="378"/>
      <c r="F24" s="378"/>
      <c r="G24" s="378" t="s">
        <v>1528</v>
      </c>
      <c r="H24" s="378" t="s">
        <v>1529</v>
      </c>
    </row>
    <row r="25" spans="1:8" ht="16.5">
      <c r="A25" s="175" t="s">
        <v>1530</v>
      </c>
      <c r="B25" s="378" t="s">
        <v>1502</v>
      </c>
      <c r="C25" s="378"/>
      <c r="D25" s="378"/>
      <c r="E25" s="378"/>
      <c r="F25" s="378"/>
      <c r="G25" s="378" t="s">
        <v>1528</v>
      </c>
      <c r="H25" s="378" t="s">
        <v>1531</v>
      </c>
    </row>
    <row r="26" spans="1:8">
      <c r="A26" s="175" t="s">
        <v>1532</v>
      </c>
      <c r="B26" s="378" t="s">
        <v>1502</v>
      </c>
      <c r="C26" s="378"/>
      <c r="D26" s="378"/>
      <c r="E26" s="378"/>
      <c r="F26" s="378" t="s">
        <v>1503</v>
      </c>
      <c r="G26" s="378"/>
      <c r="H26" s="378" t="s">
        <v>1533</v>
      </c>
    </row>
    <row r="27" spans="1:8">
      <c r="A27" s="175" t="s">
        <v>1534</v>
      </c>
      <c r="B27" s="378" t="s">
        <v>1502</v>
      </c>
      <c r="C27" s="378"/>
      <c r="D27" s="378"/>
      <c r="E27" s="378"/>
      <c r="F27" s="378" t="s">
        <v>1503</v>
      </c>
      <c r="G27" s="378"/>
      <c r="H27" s="378" t="s">
        <v>1533</v>
      </c>
    </row>
    <row r="28" spans="1:8">
      <c r="A28" s="175" t="s">
        <v>1535</v>
      </c>
      <c r="B28" s="378" t="s">
        <v>1499</v>
      </c>
      <c r="C28" s="378"/>
      <c r="D28" s="378"/>
      <c r="E28" s="378"/>
      <c r="F28" s="378" t="s">
        <v>1503</v>
      </c>
      <c r="G28" s="378"/>
      <c r="H28" s="378" t="s">
        <v>1533</v>
      </c>
    </row>
    <row r="29" spans="1:8">
      <c r="A29" s="175" t="s">
        <v>1536</v>
      </c>
      <c r="B29" s="378" t="s">
        <v>1499</v>
      </c>
      <c r="C29" s="378"/>
      <c r="D29" s="378"/>
      <c r="E29" s="378"/>
      <c r="F29" s="378" t="s">
        <v>1503</v>
      </c>
      <c r="G29" s="378"/>
      <c r="H29" s="378" t="s">
        <v>1533</v>
      </c>
    </row>
    <row r="30" spans="1:8">
      <c r="A30" s="175" t="s">
        <v>1537</v>
      </c>
      <c r="B30" s="378" t="s">
        <v>1499</v>
      </c>
      <c r="C30" s="378"/>
      <c r="D30" s="378"/>
      <c r="E30" s="378"/>
      <c r="F30" s="378" t="s">
        <v>1503</v>
      </c>
      <c r="G30" s="378"/>
      <c r="H30" s="378" t="s">
        <v>1533</v>
      </c>
    </row>
    <row r="31" spans="1:8">
      <c r="A31" s="175" t="s">
        <v>1538</v>
      </c>
      <c r="B31" s="378" t="s">
        <v>1499</v>
      </c>
      <c r="C31" s="378"/>
      <c r="D31" s="378"/>
      <c r="E31" s="378"/>
      <c r="F31" s="378" t="s">
        <v>1503</v>
      </c>
      <c r="G31" s="378"/>
      <c r="H31" s="378" t="s">
        <v>1533</v>
      </c>
    </row>
    <row r="32" spans="1:8">
      <c r="A32" s="90"/>
    </row>
    <row r="33" spans="1:1" ht="17.25">
      <c r="A33" s="606" t="s">
        <v>1539</v>
      </c>
    </row>
  </sheetData>
  <mergeCells count="4">
    <mergeCell ref="A5:A6"/>
    <mergeCell ref="B5:B6"/>
    <mergeCell ref="C5:G5"/>
    <mergeCell ref="H5:H6"/>
  </mergeCells>
  <pageMargins left="0.7" right="0.7" top="0.75" bottom="0.75" header="0.3" footer="0.3"/>
  <pageSetup paperSize="9" scale="81"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63D1B7-1273-445A-B31D-8B729B201F35}">
  <dimension ref="A1:C3"/>
  <sheetViews>
    <sheetView zoomScaleNormal="100" workbookViewId="0">
      <selection activeCell="I27" sqref="I27"/>
    </sheetView>
  </sheetViews>
  <sheetFormatPr defaultRowHeight="14.25"/>
  <cols>
    <col min="1" max="1" width="9.5" bestFit="1" customWidth="1"/>
    <col min="2" max="2" width="42.75" bestFit="1" customWidth="1"/>
  </cols>
  <sheetData>
    <row r="1" spans="1:3" s="101" customFormat="1" ht="15">
      <c r="A1" s="21">
        <v>10</v>
      </c>
      <c r="B1" s="13" t="s">
        <v>191</v>
      </c>
    </row>
    <row r="2" spans="1:3" s="1" customFormat="1" ht="28.5">
      <c r="A2" s="6" t="s">
        <v>192</v>
      </c>
      <c r="B2" s="7" t="s">
        <v>193</v>
      </c>
      <c r="C2" s="99"/>
    </row>
    <row r="3" spans="1:3" s="1" customFormat="1">
      <c r="A3" s="8" t="s">
        <v>194</v>
      </c>
      <c r="B3" s="7" t="s">
        <v>195</v>
      </c>
      <c r="C3" s="99"/>
    </row>
  </sheetData>
  <hyperlinks>
    <hyperlink ref="A2" location="'Table 10.1'!A1" display="Table 10.1" xr:uid="{A98F52F4-0FEE-45E8-B684-94E6BEEBFE90}"/>
    <hyperlink ref="B2" location="'Table 10.1'!A1" display="Compliance with regulatory disclosure requirements" xr:uid="{47B31746-3FCA-476F-958B-3F681413B3C2}"/>
    <hyperlink ref="A3" location="'Table 10.2'!A1" display="Table 10.2" xr:uid="{B5908D8A-906F-4045-BB0C-EFE8167594A7}"/>
    <hyperlink ref="B3" location="'Table 10.2'!A1" display="Immaterial items not disclosed" xr:uid="{5C7EDC10-37F8-4B75-8E5F-9337B9C6F17A}"/>
  </hyperlinks>
  <pageMargins left="0.7" right="0.7" top="0.75" bottom="0.75" header="0.3" footer="0.3"/>
  <pageSetup paperSize="9"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59B594-4211-43C0-A7DF-24B37B3BCA34}">
  <dimension ref="A1:C402"/>
  <sheetViews>
    <sheetView topLeftCell="A294" zoomScaleNormal="100" workbookViewId="0">
      <selection activeCell="C305" sqref="C305"/>
    </sheetView>
  </sheetViews>
  <sheetFormatPr defaultRowHeight="14.25"/>
  <cols>
    <col min="1" max="1" width="17.75" customWidth="1"/>
    <col min="2" max="2" width="43.75" customWidth="1"/>
    <col min="3" max="3" width="51.625" customWidth="1"/>
  </cols>
  <sheetData>
    <row r="1" spans="1:3" ht="18">
      <c r="A1" s="675" t="s">
        <v>1540</v>
      </c>
      <c r="B1" s="605" t="s">
        <v>193</v>
      </c>
    </row>
    <row r="4" spans="1:3" s="29" customFormat="1" ht="15">
      <c r="A4" s="618" t="s">
        <v>1541</v>
      </c>
      <c r="B4" s="618"/>
      <c r="C4" s="618" t="s">
        <v>1406</v>
      </c>
    </row>
    <row r="5" spans="1:3" ht="60">
      <c r="A5" s="623" t="s">
        <v>1542</v>
      </c>
      <c r="B5" s="624" t="s">
        <v>1543</v>
      </c>
      <c r="C5" s="622" t="s">
        <v>1544</v>
      </c>
    </row>
    <row r="6" spans="1:3" ht="75">
      <c r="A6" s="625"/>
      <c r="B6" s="626" t="s">
        <v>1545</v>
      </c>
      <c r="C6" s="622" t="s">
        <v>1544</v>
      </c>
    </row>
    <row r="7" spans="1:3" ht="225">
      <c r="A7" s="625"/>
      <c r="B7" s="626" t="s">
        <v>1546</v>
      </c>
      <c r="C7" s="622" t="s">
        <v>1547</v>
      </c>
    </row>
    <row r="8" spans="1:3" ht="60">
      <c r="A8" s="625"/>
      <c r="B8" s="626" t="s">
        <v>1548</v>
      </c>
      <c r="C8" s="622" t="s">
        <v>1549</v>
      </c>
    </row>
    <row r="9" spans="1:3" ht="165">
      <c r="A9" s="625"/>
      <c r="B9" s="626" t="s">
        <v>1550</v>
      </c>
      <c r="C9" s="622" t="s">
        <v>1549</v>
      </c>
    </row>
    <row r="10" spans="1:3" ht="105">
      <c r="A10" s="625"/>
      <c r="B10" s="626" t="s">
        <v>1551</v>
      </c>
      <c r="C10" s="622" t="s">
        <v>1549</v>
      </c>
    </row>
    <row r="11" spans="1:3" ht="75">
      <c r="A11" s="625"/>
      <c r="B11" s="626" t="s">
        <v>1552</v>
      </c>
      <c r="C11" s="622" t="s">
        <v>1553</v>
      </c>
    </row>
    <row r="12" spans="1:3" ht="15">
      <c r="A12" s="623" t="s">
        <v>1554</v>
      </c>
      <c r="B12" s="624"/>
      <c r="C12" s="622"/>
    </row>
    <row r="13" spans="1:3" ht="15">
      <c r="A13" s="625" t="s">
        <v>1555</v>
      </c>
      <c r="B13" s="626"/>
      <c r="C13" s="622"/>
    </row>
    <row r="14" spans="1:3" ht="75">
      <c r="A14" s="627"/>
      <c r="B14" s="622" t="s">
        <v>1556</v>
      </c>
      <c r="C14" s="622" t="s">
        <v>1557</v>
      </c>
    </row>
    <row r="15" spans="1:3" ht="90">
      <c r="A15" s="621"/>
      <c r="B15" s="620" t="s">
        <v>1558</v>
      </c>
      <c r="C15" s="622" t="s">
        <v>1557</v>
      </c>
    </row>
    <row r="16" spans="1:3" ht="105">
      <c r="A16" s="621"/>
      <c r="B16" s="620" t="s">
        <v>1559</v>
      </c>
      <c r="C16" s="622" t="s">
        <v>1557</v>
      </c>
    </row>
    <row r="17" spans="1:3" ht="15">
      <c r="A17" s="621" t="s">
        <v>1560</v>
      </c>
      <c r="B17" s="620"/>
      <c r="C17" s="620"/>
    </row>
    <row r="18" spans="1:3" ht="15">
      <c r="A18" s="621" t="s">
        <v>1561</v>
      </c>
      <c r="B18" s="620"/>
      <c r="C18" s="620"/>
    </row>
    <row r="19" spans="1:3" ht="45">
      <c r="A19" s="621"/>
      <c r="B19" s="620" t="s">
        <v>1562</v>
      </c>
      <c r="C19" s="620" t="s">
        <v>1563</v>
      </c>
    </row>
    <row r="20" spans="1:3" ht="45">
      <c r="A20" s="621"/>
      <c r="B20" s="620" t="s">
        <v>1564</v>
      </c>
      <c r="C20" s="620" t="s">
        <v>1565</v>
      </c>
    </row>
    <row r="21" spans="1:3" ht="75">
      <c r="A21" s="621"/>
      <c r="B21" s="620" t="s">
        <v>1566</v>
      </c>
      <c r="C21" s="620" t="s">
        <v>1567</v>
      </c>
    </row>
    <row r="22" spans="1:3" ht="15">
      <c r="A22" s="621" t="s">
        <v>1568</v>
      </c>
      <c r="B22" s="620"/>
      <c r="C22" s="620"/>
    </row>
    <row r="23" spans="1:3" ht="15">
      <c r="A23" s="621" t="s">
        <v>1569</v>
      </c>
      <c r="B23" s="620"/>
      <c r="C23" s="620" t="s">
        <v>1570</v>
      </c>
    </row>
    <row r="24" spans="1:3" ht="15">
      <c r="A24" s="621" t="s">
        <v>1571</v>
      </c>
      <c r="B24" s="620"/>
      <c r="C24" s="620"/>
    </row>
    <row r="25" spans="1:3" ht="15">
      <c r="A25" s="621" t="s">
        <v>1572</v>
      </c>
      <c r="B25" s="620"/>
      <c r="C25" s="620" t="s">
        <v>440</v>
      </c>
    </row>
    <row r="26" spans="1:3" ht="15">
      <c r="A26" s="621" t="s">
        <v>1573</v>
      </c>
      <c r="B26" s="620"/>
      <c r="C26" s="620"/>
    </row>
    <row r="27" spans="1:3" ht="45">
      <c r="A27" s="621" t="s">
        <v>1574</v>
      </c>
      <c r="B27" s="620"/>
      <c r="C27" s="620" t="s">
        <v>1563</v>
      </c>
    </row>
    <row r="28" spans="1:3" ht="45">
      <c r="A28" s="621"/>
      <c r="B28" s="620" t="s">
        <v>1575</v>
      </c>
      <c r="C28" s="620"/>
    </row>
    <row r="29" spans="1:3" ht="30">
      <c r="A29" s="621"/>
      <c r="B29" s="620" t="s">
        <v>1576</v>
      </c>
      <c r="C29" s="620" t="s">
        <v>1577</v>
      </c>
    </row>
    <row r="30" spans="1:3" ht="30">
      <c r="A30" s="621"/>
      <c r="B30" s="620" t="s">
        <v>1578</v>
      </c>
      <c r="C30" s="620" t="s">
        <v>1579</v>
      </c>
    </row>
    <row r="31" spans="1:3" ht="45">
      <c r="A31" s="621"/>
      <c r="B31" s="620" t="s">
        <v>1580</v>
      </c>
      <c r="C31" s="620" t="s">
        <v>1570</v>
      </c>
    </row>
    <row r="32" spans="1:3" ht="15">
      <c r="A32" s="621" t="s">
        <v>1581</v>
      </c>
      <c r="B32" s="620"/>
      <c r="C32" s="620"/>
    </row>
    <row r="33" spans="1:3" ht="15">
      <c r="A33" s="621" t="s">
        <v>1582</v>
      </c>
      <c r="B33" s="620"/>
      <c r="C33" s="620"/>
    </row>
    <row r="34" spans="1:3" ht="135">
      <c r="A34" s="621"/>
      <c r="B34" s="620" t="s">
        <v>1583</v>
      </c>
      <c r="C34" s="620" t="s">
        <v>1584</v>
      </c>
    </row>
    <row r="35" spans="1:3" ht="105">
      <c r="A35" s="621"/>
      <c r="B35" s="620" t="s">
        <v>1585</v>
      </c>
      <c r="C35" s="620" t="s">
        <v>1584</v>
      </c>
    </row>
    <row r="36" spans="1:3" ht="15">
      <c r="A36" s="621" t="s">
        <v>1586</v>
      </c>
      <c r="B36" s="620"/>
      <c r="C36" s="620"/>
    </row>
    <row r="37" spans="1:3" ht="15">
      <c r="A37" s="621" t="s">
        <v>1587</v>
      </c>
      <c r="B37" s="620"/>
      <c r="C37" s="620"/>
    </row>
    <row r="38" spans="1:3" ht="15">
      <c r="A38" s="621" t="s">
        <v>1588</v>
      </c>
      <c r="B38" s="620"/>
      <c r="C38" s="620"/>
    </row>
    <row r="39" spans="1:3" ht="15">
      <c r="A39" s="621" t="s">
        <v>1589</v>
      </c>
      <c r="B39" s="620"/>
      <c r="C39" s="620"/>
    </row>
    <row r="40" spans="1:3" ht="15">
      <c r="A40" s="621" t="s">
        <v>1590</v>
      </c>
      <c r="B40" s="620"/>
      <c r="C40" s="620"/>
    </row>
    <row r="41" spans="1:3" ht="15">
      <c r="A41" s="621" t="s">
        <v>1591</v>
      </c>
      <c r="B41" s="620"/>
      <c r="C41" s="620"/>
    </row>
    <row r="42" spans="1:3" ht="60">
      <c r="A42" s="621"/>
      <c r="B42" s="620" t="s">
        <v>1592</v>
      </c>
      <c r="C42" s="620"/>
    </row>
    <row r="43" spans="1:3" ht="90">
      <c r="A43" s="621" t="s">
        <v>285</v>
      </c>
      <c r="B43" s="620" t="s">
        <v>1593</v>
      </c>
      <c r="C43" s="620" t="s">
        <v>1594</v>
      </c>
    </row>
    <row r="44" spans="1:3" ht="15">
      <c r="A44" s="621"/>
      <c r="B44" s="620"/>
      <c r="C44" s="620"/>
    </row>
    <row r="45" spans="1:3" ht="75">
      <c r="A45" s="621" t="s">
        <v>286</v>
      </c>
      <c r="B45" s="620" t="s">
        <v>1595</v>
      </c>
      <c r="C45" s="620" t="s">
        <v>1596</v>
      </c>
    </row>
    <row r="46" spans="1:3" ht="15">
      <c r="A46" s="621"/>
      <c r="B46" s="620"/>
      <c r="C46" s="620"/>
    </row>
    <row r="47" spans="1:3" ht="60">
      <c r="A47" s="621" t="s">
        <v>1597</v>
      </c>
      <c r="B47" s="620" t="s">
        <v>1598</v>
      </c>
      <c r="C47" s="620" t="s">
        <v>1596</v>
      </c>
    </row>
    <row r="48" spans="1:3" ht="15">
      <c r="A48" s="621"/>
      <c r="B48" s="620"/>
      <c r="C48" s="620"/>
    </row>
    <row r="49" spans="1:3" ht="90">
      <c r="A49" s="621" t="s">
        <v>1599</v>
      </c>
      <c r="B49" s="620" t="s">
        <v>1600</v>
      </c>
      <c r="C49" s="620" t="s">
        <v>1594</v>
      </c>
    </row>
    <row r="50" spans="1:3" ht="15">
      <c r="A50" s="621"/>
      <c r="B50" s="620"/>
      <c r="C50" s="620"/>
    </row>
    <row r="51" spans="1:3" ht="75">
      <c r="A51" s="621" t="s">
        <v>1601</v>
      </c>
      <c r="B51" s="620" t="s">
        <v>1602</v>
      </c>
      <c r="C51" s="620" t="s">
        <v>1596</v>
      </c>
    </row>
    <row r="52" spans="1:3" ht="15">
      <c r="A52" s="621"/>
      <c r="B52" s="620"/>
      <c r="C52" s="620"/>
    </row>
    <row r="53" spans="1:3" ht="60">
      <c r="A53" s="621" t="s">
        <v>1603</v>
      </c>
      <c r="B53" s="620" t="s">
        <v>1604</v>
      </c>
      <c r="C53" s="620"/>
    </row>
    <row r="54" spans="1:3" ht="90">
      <c r="A54" s="621" t="s">
        <v>1605</v>
      </c>
      <c r="B54" s="620" t="s">
        <v>1606</v>
      </c>
      <c r="C54" s="620" t="s">
        <v>1594</v>
      </c>
    </row>
    <row r="55" spans="1:3" ht="15">
      <c r="A55" s="621"/>
      <c r="B55" s="620"/>
      <c r="C55" s="620"/>
    </row>
    <row r="56" spans="1:3" ht="90">
      <c r="A56" s="621" t="s">
        <v>1607</v>
      </c>
      <c r="B56" s="620" t="s">
        <v>1608</v>
      </c>
      <c r="C56" s="620" t="s">
        <v>1594</v>
      </c>
    </row>
    <row r="57" spans="1:3" ht="15">
      <c r="A57" s="621"/>
      <c r="B57" s="620"/>
      <c r="C57" s="620"/>
    </row>
    <row r="58" spans="1:3" ht="30">
      <c r="A58" s="621"/>
      <c r="B58" s="620" t="s">
        <v>1609</v>
      </c>
      <c r="C58" s="620"/>
    </row>
    <row r="59" spans="1:3" ht="30">
      <c r="A59" s="621" t="s">
        <v>285</v>
      </c>
      <c r="B59" s="620" t="s">
        <v>1610</v>
      </c>
      <c r="C59" s="620" t="s">
        <v>1611</v>
      </c>
    </row>
    <row r="60" spans="1:3" ht="15">
      <c r="A60" s="621"/>
      <c r="B60" s="620"/>
      <c r="C60" s="620"/>
    </row>
    <row r="61" spans="1:3" ht="45">
      <c r="A61" s="621" t="s">
        <v>286</v>
      </c>
      <c r="B61" s="620" t="s">
        <v>1612</v>
      </c>
      <c r="C61" s="620" t="s">
        <v>1611</v>
      </c>
    </row>
    <row r="62" spans="1:3" ht="15">
      <c r="A62" s="621"/>
      <c r="B62" s="620"/>
      <c r="C62" s="620"/>
    </row>
    <row r="63" spans="1:3" ht="75">
      <c r="A63" s="621" t="s">
        <v>1597</v>
      </c>
      <c r="B63" s="620" t="s">
        <v>1613</v>
      </c>
      <c r="C63" s="620" t="s">
        <v>1611</v>
      </c>
    </row>
    <row r="64" spans="1:3" ht="15">
      <c r="A64" s="621"/>
      <c r="B64" s="620"/>
      <c r="C64" s="620"/>
    </row>
    <row r="65" spans="1:3" ht="45">
      <c r="A65" s="621" t="s">
        <v>1599</v>
      </c>
      <c r="B65" s="620" t="s">
        <v>1614</v>
      </c>
      <c r="C65" s="620" t="s">
        <v>1611</v>
      </c>
    </row>
    <row r="66" spans="1:3" ht="15">
      <c r="A66" s="621"/>
      <c r="B66" s="620"/>
      <c r="C66" s="620"/>
    </row>
    <row r="67" spans="1:3" ht="30">
      <c r="A67" s="621" t="s">
        <v>1601</v>
      </c>
      <c r="B67" s="620" t="s">
        <v>1615</v>
      </c>
      <c r="C67" s="620" t="s">
        <v>1611</v>
      </c>
    </row>
    <row r="68" spans="1:3" ht="15">
      <c r="A68" s="621" t="s">
        <v>1616</v>
      </c>
      <c r="B68" s="620"/>
      <c r="C68" s="620"/>
    </row>
    <row r="69" spans="1:3" ht="15">
      <c r="A69" s="621" t="s">
        <v>1617</v>
      </c>
      <c r="B69" s="620"/>
      <c r="C69" s="620"/>
    </row>
    <row r="70" spans="1:3" ht="45">
      <c r="A70" s="621"/>
      <c r="B70" s="620" t="s">
        <v>1618</v>
      </c>
      <c r="C70" s="620"/>
    </row>
    <row r="71" spans="1:3" ht="30">
      <c r="A71" s="621" t="s">
        <v>285</v>
      </c>
      <c r="B71" s="620" t="s">
        <v>1619</v>
      </c>
      <c r="C71" s="620" t="s">
        <v>1620</v>
      </c>
    </row>
    <row r="72" spans="1:3" ht="15">
      <c r="A72" s="621"/>
      <c r="B72" s="620"/>
      <c r="C72" s="620"/>
    </row>
    <row r="73" spans="1:3" ht="255">
      <c r="A73" s="621" t="s">
        <v>286</v>
      </c>
      <c r="B73" s="620" t="s">
        <v>1621</v>
      </c>
      <c r="C73" s="620" t="s">
        <v>1622</v>
      </c>
    </row>
    <row r="74" spans="1:3" ht="75">
      <c r="A74" s="621" t="s">
        <v>1597</v>
      </c>
      <c r="B74" s="620" t="s">
        <v>1623</v>
      </c>
      <c r="C74" s="620" t="s">
        <v>1624</v>
      </c>
    </row>
    <row r="75" spans="1:3" ht="15">
      <c r="A75" s="621"/>
      <c r="B75" s="620"/>
      <c r="C75" s="620"/>
    </row>
    <row r="76" spans="1:3" ht="120">
      <c r="A76" s="621" t="s">
        <v>1599</v>
      </c>
      <c r="B76" s="620" t="s">
        <v>1625</v>
      </c>
      <c r="C76" s="620" t="s">
        <v>1626</v>
      </c>
    </row>
    <row r="77" spans="1:3" ht="15">
      <c r="A77" s="621"/>
      <c r="B77" s="620"/>
      <c r="C77" s="620"/>
    </row>
    <row r="78" spans="1:3" ht="105">
      <c r="A78" s="621" t="s">
        <v>1601</v>
      </c>
      <c r="B78" s="620" t="s">
        <v>1627</v>
      </c>
      <c r="C78" s="628" t="s">
        <v>440</v>
      </c>
    </row>
    <row r="79" spans="1:3" ht="15">
      <c r="A79" s="621"/>
      <c r="B79" s="620"/>
      <c r="C79" s="620"/>
    </row>
    <row r="80" spans="1:3" ht="60">
      <c r="A80" s="621" t="s">
        <v>1603</v>
      </c>
      <c r="B80" s="620" t="s">
        <v>1628</v>
      </c>
      <c r="C80" s="620" t="s">
        <v>1629</v>
      </c>
    </row>
    <row r="81" spans="1:3" ht="15">
      <c r="A81" s="621"/>
      <c r="B81" s="620"/>
      <c r="C81" s="620"/>
    </row>
    <row r="82" spans="1:3" ht="60">
      <c r="A82" s="621" t="s">
        <v>1630</v>
      </c>
      <c r="B82" s="620" t="s">
        <v>1631</v>
      </c>
      <c r="C82" s="620" t="s">
        <v>440</v>
      </c>
    </row>
    <row r="83" spans="1:3" ht="15">
      <c r="A83" s="621"/>
      <c r="B83" s="620"/>
      <c r="C83" s="620"/>
    </row>
    <row r="84" spans="1:3" ht="45">
      <c r="A84" s="621" t="s">
        <v>1632</v>
      </c>
      <c r="B84" s="620" t="s">
        <v>1633</v>
      </c>
      <c r="C84" s="620" t="s">
        <v>440</v>
      </c>
    </row>
    <row r="85" spans="1:3" ht="15">
      <c r="A85" s="621" t="s">
        <v>1634</v>
      </c>
      <c r="B85" s="620"/>
      <c r="C85" s="620"/>
    </row>
    <row r="86" spans="1:3" ht="15">
      <c r="A86" s="621" t="s">
        <v>1635</v>
      </c>
      <c r="B86" s="620"/>
      <c r="C86" s="620"/>
    </row>
    <row r="87" spans="1:3" ht="30">
      <c r="A87" s="621"/>
      <c r="B87" s="620" t="s">
        <v>1636</v>
      </c>
      <c r="C87" s="620"/>
    </row>
    <row r="88" spans="1:3" ht="90">
      <c r="A88" s="621" t="s">
        <v>285</v>
      </c>
      <c r="B88" s="620" t="s">
        <v>1637</v>
      </c>
      <c r="C88" s="620" t="s">
        <v>1638</v>
      </c>
    </row>
    <row r="89" spans="1:3" ht="15">
      <c r="A89" s="621"/>
      <c r="B89" s="620"/>
      <c r="C89" s="620"/>
    </row>
    <row r="90" spans="1:3" ht="45">
      <c r="A90" s="621" t="s">
        <v>286</v>
      </c>
      <c r="B90" s="620" t="s">
        <v>1639</v>
      </c>
      <c r="C90" s="620" t="s">
        <v>1640</v>
      </c>
    </row>
    <row r="91" spans="1:3" ht="15">
      <c r="A91" s="621"/>
      <c r="B91" s="620"/>
      <c r="C91" s="620"/>
    </row>
    <row r="92" spans="1:3" ht="30">
      <c r="A92" s="621" t="s">
        <v>1597</v>
      </c>
      <c r="B92" s="620" t="s">
        <v>1641</v>
      </c>
      <c r="C92" s="620" t="s">
        <v>1640</v>
      </c>
    </row>
    <row r="93" spans="1:3" ht="15">
      <c r="A93" s="621"/>
      <c r="B93" s="620"/>
      <c r="C93" s="620"/>
    </row>
    <row r="94" spans="1:3" ht="30">
      <c r="A94" s="621" t="s">
        <v>1599</v>
      </c>
      <c r="B94" s="620" t="s">
        <v>1642</v>
      </c>
      <c r="C94" s="620"/>
    </row>
    <row r="95" spans="1:3" ht="30">
      <c r="A95" s="621" t="s">
        <v>1605</v>
      </c>
      <c r="B95" s="620" t="s">
        <v>1643</v>
      </c>
      <c r="C95" s="620" t="s">
        <v>1644</v>
      </c>
    </row>
    <row r="96" spans="1:3" ht="15">
      <c r="A96" s="621"/>
      <c r="B96" s="620"/>
      <c r="C96" s="620"/>
    </row>
    <row r="97" spans="1:3" ht="15">
      <c r="A97" s="621" t="s">
        <v>1607</v>
      </c>
      <c r="B97" s="620" t="s">
        <v>1645</v>
      </c>
      <c r="C97" s="620" t="s">
        <v>1644</v>
      </c>
    </row>
    <row r="98" spans="1:3" ht="15">
      <c r="A98" s="621"/>
      <c r="B98" s="620"/>
      <c r="C98" s="620"/>
    </row>
    <row r="99" spans="1:3" ht="30">
      <c r="A99" s="621" t="s">
        <v>1646</v>
      </c>
      <c r="B99" s="620" t="s">
        <v>1647</v>
      </c>
      <c r="C99" s="620" t="s">
        <v>1644</v>
      </c>
    </row>
    <row r="100" spans="1:3" ht="15">
      <c r="A100" s="621"/>
      <c r="B100" s="620"/>
      <c r="C100" s="620"/>
    </row>
    <row r="101" spans="1:3" ht="60">
      <c r="A101" s="621" t="s">
        <v>1648</v>
      </c>
      <c r="B101" s="620" t="s">
        <v>1649</v>
      </c>
      <c r="C101" s="620" t="s">
        <v>440</v>
      </c>
    </row>
    <row r="102" spans="1:3" ht="15">
      <c r="A102" s="621"/>
      <c r="B102" s="620"/>
      <c r="C102" s="620"/>
    </row>
    <row r="103" spans="1:3" ht="75">
      <c r="A103" s="621" t="s">
        <v>1603</v>
      </c>
      <c r="B103" s="620" t="s">
        <v>1650</v>
      </c>
      <c r="C103" s="620" t="s">
        <v>1644</v>
      </c>
    </row>
    <row r="104" spans="1:3" ht="15">
      <c r="A104" s="621" t="s">
        <v>1651</v>
      </c>
      <c r="B104" s="620"/>
      <c r="C104" s="620"/>
    </row>
    <row r="105" spans="1:3" ht="15">
      <c r="A105" s="621" t="s">
        <v>1652</v>
      </c>
      <c r="B105" s="620"/>
      <c r="C105" s="620"/>
    </row>
    <row r="106" spans="1:3" ht="45">
      <c r="A106" s="621"/>
      <c r="B106" s="620" t="s">
        <v>1653</v>
      </c>
      <c r="C106" s="620"/>
    </row>
    <row r="107" spans="1:3" ht="60">
      <c r="A107" s="621" t="s">
        <v>285</v>
      </c>
      <c r="B107" s="620" t="s">
        <v>1654</v>
      </c>
      <c r="C107" s="620" t="s">
        <v>1655</v>
      </c>
    </row>
    <row r="108" spans="1:3" ht="15">
      <c r="A108" s="621"/>
      <c r="B108" s="620"/>
      <c r="C108" s="620"/>
    </row>
    <row r="109" spans="1:3" ht="15">
      <c r="A109" s="621" t="s">
        <v>286</v>
      </c>
      <c r="B109" s="620" t="s">
        <v>1656</v>
      </c>
      <c r="C109" s="620" t="s">
        <v>440</v>
      </c>
    </row>
    <row r="110" spans="1:3" ht="15">
      <c r="A110" s="621"/>
      <c r="B110" s="620"/>
      <c r="C110" s="620"/>
    </row>
    <row r="111" spans="1:3" ht="60">
      <c r="A111" s="621" t="s">
        <v>1597</v>
      </c>
      <c r="B111" s="620" t="s">
        <v>1657</v>
      </c>
      <c r="C111" s="620" t="s">
        <v>1658</v>
      </c>
    </row>
    <row r="112" spans="1:3" ht="15">
      <c r="A112" s="621"/>
      <c r="B112" s="620"/>
      <c r="C112" s="620"/>
    </row>
    <row r="113" spans="1:3" ht="30">
      <c r="A113" s="621" t="s">
        <v>1599</v>
      </c>
      <c r="B113" s="620" t="s">
        <v>1659</v>
      </c>
      <c r="C113" s="620" t="s">
        <v>1660</v>
      </c>
    </row>
    <row r="114" spans="1:3" ht="15">
      <c r="A114" s="621" t="s">
        <v>1661</v>
      </c>
      <c r="B114" s="620"/>
      <c r="C114" s="620"/>
    </row>
    <row r="115" spans="1:3" ht="15">
      <c r="A115" s="621" t="s">
        <v>1662</v>
      </c>
      <c r="B115" s="620"/>
      <c r="C115" s="620"/>
    </row>
    <row r="116" spans="1:3" ht="75">
      <c r="A116" s="621"/>
      <c r="B116" s="620" t="s">
        <v>1663</v>
      </c>
      <c r="C116" s="620"/>
    </row>
    <row r="117" spans="1:3" ht="45">
      <c r="A117" s="621" t="s">
        <v>285</v>
      </c>
      <c r="B117" s="620" t="s">
        <v>1664</v>
      </c>
      <c r="C117" s="620" t="s">
        <v>1665</v>
      </c>
    </row>
    <row r="118" spans="1:3" ht="15">
      <c r="A118" s="621"/>
      <c r="B118" s="620"/>
      <c r="C118" s="620"/>
    </row>
    <row r="119" spans="1:3" ht="75">
      <c r="A119" s="621" t="s">
        <v>286</v>
      </c>
      <c r="B119" s="620" t="s">
        <v>1666</v>
      </c>
      <c r="C119" s="620" t="s">
        <v>1667</v>
      </c>
    </row>
    <row r="120" spans="1:3" ht="15">
      <c r="A120" s="621"/>
      <c r="B120" s="620"/>
      <c r="C120" s="620"/>
    </row>
    <row r="121" spans="1:3" ht="45">
      <c r="A121" s="621" t="s">
        <v>1597</v>
      </c>
      <c r="B121" s="620" t="s">
        <v>1668</v>
      </c>
      <c r="C121" s="620" t="s">
        <v>440</v>
      </c>
    </row>
    <row r="122" spans="1:3" ht="13.15" customHeight="1">
      <c r="A122" s="621"/>
      <c r="B122" s="620"/>
      <c r="C122" s="620"/>
    </row>
    <row r="123" spans="1:3" ht="120">
      <c r="A123" s="621" t="s">
        <v>1599</v>
      </c>
      <c r="B123" s="620" t="s">
        <v>1669</v>
      </c>
      <c r="C123" s="620" t="s">
        <v>1670</v>
      </c>
    </row>
    <row r="124" spans="1:3" ht="15">
      <c r="A124" s="621"/>
      <c r="B124" s="620"/>
      <c r="C124" s="620"/>
    </row>
    <row r="125" spans="1:3" ht="105">
      <c r="A125" s="621" t="s">
        <v>1601</v>
      </c>
      <c r="B125" s="620" t="s">
        <v>1671</v>
      </c>
      <c r="C125" s="620" t="s">
        <v>1672</v>
      </c>
    </row>
    <row r="126" spans="1:3" ht="15">
      <c r="A126" s="621"/>
      <c r="B126" s="620"/>
      <c r="C126" s="620"/>
    </row>
    <row r="127" spans="1:3" ht="105">
      <c r="A127" s="621" t="s">
        <v>1603</v>
      </c>
      <c r="B127" s="620" t="s">
        <v>1673</v>
      </c>
      <c r="C127" s="620" t="s">
        <v>1674</v>
      </c>
    </row>
    <row r="128" spans="1:3" ht="15">
      <c r="A128" s="621"/>
      <c r="B128" s="620"/>
      <c r="C128" s="620"/>
    </row>
    <row r="129" spans="1:3" ht="75">
      <c r="A129" s="621" t="s">
        <v>1630</v>
      </c>
      <c r="B129" s="620" t="s">
        <v>1675</v>
      </c>
      <c r="C129" s="620" t="s">
        <v>1676</v>
      </c>
    </row>
    <row r="130" spans="1:3" ht="15">
      <c r="A130" s="621"/>
      <c r="B130" s="620"/>
      <c r="C130" s="620"/>
    </row>
    <row r="131" spans="1:3" ht="75">
      <c r="A131" s="621" t="s">
        <v>1632</v>
      </c>
      <c r="B131" s="620" t="s">
        <v>1677</v>
      </c>
      <c r="C131" s="620" t="s">
        <v>440</v>
      </c>
    </row>
    <row r="132" spans="1:3" ht="15">
      <c r="A132" s="621" t="s">
        <v>1678</v>
      </c>
      <c r="B132" s="620"/>
      <c r="C132" s="620"/>
    </row>
    <row r="133" spans="1:3" ht="15">
      <c r="A133" s="621" t="s">
        <v>1679</v>
      </c>
      <c r="B133" s="620"/>
      <c r="C133" s="620"/>
    </row>
    <row r="134" spans="1:3" ht="45">
      <c r="A134" s="621"/>
      <c r="B134" s="620" t="s">
        <v>1680</v>
      </c>
      <c r="C134" s="620"/>
    </row>
    <row r="135" spans="1:3" ht="60">
      <c r="A135" s="621" t="s">
        <v>285</v>
      </c>
      <c r="B135" s="620" t="s">
        <v>1681</v>
      </c>
      <c r="C135" s="620" t="s">
        <v>1682</v>
      </c>
    </row>
    <row r="136" spans="1:3" ht="15">
      <c r="A136" s="621"/>
      <c r="B136" s="620"/>
      <c r="C136" s="620"/>
    </row>
    <row r="137" spans="1:3" ht="45">
      <c r="A137" s="621" t="s">
        <v>286</v>
      </c>
      <c r="B137" s="620" t="s">
        <v>1683</v>
      </c>
      <c r="C137" s="620" t="s">
        <v>1682</v>
      </c>
    </row>
    <row r="138" spans="1:3" ht="15">
      <c r="A138" s="621"/>
      <c r="B138" s="620"/>
      <c r="C138" s="620"/>
    </row>
    <row r="139" spans="1:3" ht="45">
      <c r="A139" s="621" t="s">
        <v>1597</v>
      </c>
      <c r="B139" s="620" t="s">
        <v>1684</v>
      </c>
      <c r="C139" s="620" t="s">
        <v>440</v>
      </c>
    </row>
    <row r="140" spans="1:3" ht="15">
      <c r="A140" s="621"/>
      <c r="B140" s="620"/>
      <c r="C140" s="620"/>
    </row>
    <row r="141" spans="1:3" ht="30">
      <c r="A141" s="621" t="s">
        <v>1599</v>
      </c>
      <c r="B141" s="620" t="s">
        <v>1685</v>
      </c>
      <c r="C141" s="620" t="s">
        <v>440</v>
      </c>
    </row>
    <row r="142" spans="1:3" ht="15">
      <c r="A142" s="621"/>
      <c r="B142" s="620"/>
      <c r="C142" s="620"/>
    </row>
    <row r="143" spans="1:3" ht="60">
      <c r="A143" s="621" t="s">
        <v>1601</v>
      </c>
      <c r="B143" s="620" t="s">
        <v>1686</v>
      </c>
      <c r="C143" s="620" t="s">
        <v>1687</v>
      </c>
    </row>
    <row r="144" spans="1:3" ht="15">
      <c r="A144" s="621"/>
      <c r="B144" s="620"/>
      <c r="C144" s="620"/>
    </row>
    <row r="145" spans="1:3" ht="90">
      <c r="A145" s="621" t="s">
        <v>1603</v>
      </c>
      <c r="B145" s="620" t="s">
        <v>1688</v>
      </c>
      <c r="C145" s="620" t="s">
        <v>1689</v>
      </c>
    </row>
    <row r="146" spans="1:3" ht="15">
      <c r="A146" s="621"/>
      <c r="B146" s="620"/>
      <c r="C146" s="620"/>
    </row>
    <row r="147" spans="1:3" ht="90">
      <c r="A147" s="621" t="s">
        <v>1630</v>
      </c>
      <c r="B147" s="620" t="s">
        <v>1690</v>
      </c>
      <c r="C147" s="620" t="s">
        <v>1689</v>
      </c>
    </row>
    <row r="148" spans="1:3" ht="15">
      <c r="A148" s="621"/>
      <c r="B148" s="620"/>
      <c r="C148" s="620"/>
    </row>
    <row r="149" spans="1:3" ht="60">
      <c r="A149" s="621" t="s">
        <v>1632</v>
      </c>
      <c r="B149" s="620" t="s">
        <v>1691</v>
      </c>
      <c r="C149" s="620" t="s">
        <v>1692</v>
      </c>
    </row>
    <row r="150" spans="1:3" ht="15">
      <c r="A150" s="621"/>
      <c r="B150" s="620"/>
      <c r="C150" s="620"/>
    </row>
    <row r="151" spans="1:3" ht="75">
      <c r="A151" s="621" t="s">
        <v>1605</v>
      </c>
      <c r="B151" s="620" t="s">
        <v>1693</v>
      </c>
      <c r="C151" s="620" t="s">
        <v>1694</v>
      </c>
    </row>
    <row r="152" spans="1:3" ht="15">
      <c r="A152" s="621"/>
      <c r="B152" s="620"/>
      <c r="C152" s="620"/>
    </row>
    <row r="153" spans="1:3" ht="90">
      <c r="A153" s="621" t="s">
        <v>1695</v>
      </c>
      <c r="B153" s="620" t="s">
        <v>1696</v>
      </c>
      <c r="C153" s="620" t="s">
        <v>440</v>
      </c>
    </row>
    <row r="154" spans="1:3" ht="15">
      <c r="A154" s="621"/>
      <c r="B154" s="620"/>
      <c r="C154" s="620"/>
    </row>
    <row r="155" spans="1:3" ht="45">
      <c r="A155" s="621" t="s">
        <v>1697</v>
      </c>
      <c r="B155" s="620" t="s">
        <v>1698</v>
      </c>
      <c r="C155" s="620" t="s">
        <v>440</v>
      </c>
    </row>
    <row r="156" spans="1:3" ht="15">
      <c r="A156" s="621"/>
      <c r="B156" s="620"/>
      <c r="C156" s="620"/>
    </row>
    <row r="157" spans="1:3" ht="60">
      <c r="A157" s="621" t="s">
        <v>1699</v>
      </c>
      <c r="B157" s="620" t="s">
        <v>1700</v>
      </c>
      <c r="C157" s="620" t="s">
        <v>1701</v>
      </c>
    </row>
    <row r="158" spans="1:3" ht="15">
      <c r="A158" s="621"/>
      <c r="B158" s="620"/>
      <c r="C158" s="620"/>
    </row>
    <row r="159" spans="1:3" ht="60">
      <c r="A159" s="621" t="s">
        <v>1702</v>
      </c>
      <c r="B159" s="620" t="s">
        <v>1703</v>
      </c>
      <c r="C159" s="620" t="s">
        <v>1689</v>
      </c>
    </row>
    <row r="160" spans="1:3" ht="15">
      <c r="A160" s="621" t="s">
        <v>1704</v>
      </c>
      <c r="B160" s="620"/>
      <c r="C160" s="620"/>
    </row>
    <row r="161" spans="1:3" ht="15">
      <c r="A161" s="621" t="s">
        <v>1705</v>
      </c>
      <c r="B161" s="620"/>
      <c r="C161" s="620"/>
    </row>
    <row r="162" spans="1:3" ht="60">
      <c r="A162" s="621"/>
      <c r="B162" s="620" t="s">
        <v>1706</v>
      </c>
      <c r="C162" s="620"/>
    </row>
    <row r="163" spans="1:3" ht="60">
      <c r="A163" s="621" t="s">
        <v>285</v>
      </c>
      <c r="B163" s="620" t="s">
        <v>1707</v>
      </c>
      <c r="C163" s="620" t="s">
        <v>1708</v>
      </c>
    </row>
    <row r="164" spans="1:3" ht="15">
      <c r="A164" s="621"/>
      <c r="B164" s="620"/>
      <c r="C164" s="620"/>
    </row>
    <row r="165" spans="1:3" ht="30">
      <c r="A165" s="621" t="s">
        <v>286</v>
      </c>
      <c r="B165" s="620" t="s">
        <v>1709</v>
      </c>
      <c r="C165" s="620" t="s">
        <v>1710</v>
      </c>
    </row>
    <row r="166" spans="1:3" ht="15">
      <c r="A166" s="621" t="s">
        <v>1711</v>
      </c>
      <c r="B166" s="620"/>
      <c r="C166" s="620"/>
    </row>
    <row r="167" spans="1:3" ht="15">
      <c r="A167" s="621" t="s">
        <v>1712</v>
      </c>
      <c r="B167" s="620"/>
      <c r="C167" s="620" t="s">
        <v>1713</v>
      </c>
    </row>
    <row r="168" spans="1:3" ht="15">
      <c r="A168" s="621" t="s">
        <v>1714</v>
      </c>
      <c r="B168" s="620"/>
      <c r="C168" s="620"/>
    </row>
    <row r="169" spans="1:3" ht="15">
      <c r="A169" s="621" t="s">
        <v>1715</v>
      </c>
      <c r="B169" s="620"/>
      <c r="C169" s="620"/>
    </row>
    <row r="170" spans="1:3" ht="30">
      <c r="A170" s="621"/>
      <c r="B170" s="620" t="s">
        <v>1716</v>
      </c>
      <c r="C170" s="620"/>
    </row>
    <row r="171" spans="1:3" ht="60">
      <c r="A171" s="621" t="s">
        <v>285</v>
      </c>
      <c r="B171" s="620" t="s">
        <v>1717</v>
      </c>
      <c r="C171" s="620" t="s">
        <v>1718</v>
      </c>
    </row>
    <row r="172" spans="1:3" ht="15">
      <c r="A172" s="621"/>
      <c r="B172" s="620"/>
      <c r="C172" s="620"/>
    </row>
    <row r="173" spans="1:3" ht="45">
      <c r="A173" s="621" t="s">
        <v>286</v>
      </c>
      <c r="B173" s="620" t="s">
        <v>1719</v>
      </c>
      <c r="C173" s="620" t="s">
        <v>1718</v>
      </c>
    </row>
    <row r="174" spans="1:3" ht="15">
      <c r="A174" s="621"/>
      <c r="B174" s="620"/>
      <c r="C174" s="620"/>
    </row>
    <row r="175" spans="1:3" ht="120">
      <c r="A175" s="621" t="s">
        <v>1597</v>
      </c>
      <c r="B175" s="620" t="s">
        <v>1720</v>
      </c>
      <c r="C175" s="620" t="s">
        <v>1721</v>
      </c>
    </row>
    <row r="176" spans="1:3" ht="15">
      <c r="A176" s="621"/>
      <c r="B176" s="620"/>
      <c r="C176" s="620"/>
    </row>
    <row r="177" spans="1:3" ht="30">
      <c r="A177" s="621" t="s">
        <v>1599</v>
      </c>
      <c r="B177" s="620" t="s">
        <v>1722</v>
      </c>
      <c r="C177" s="620" t="s">
        <v>1723</v>
      </c>
    </row>
    <row r="178" spans="1:3" ht="15">
      <c r="A178" s="621"/>
      <c r="B178" s="620"/>
      <c r="C178" s="620"/>
    </row>
    <row r="179" spans="1:3" ht="105">
      <c r="A179" s="621" t="s">
        <v>1601</v>
      </c>
      <c r="B179" s="620" t="s">
        <v>1724</v>
      </c>
      <c r="C179" s="620" t="s">
        <v>1725</v>
      </c>
    </row>
    <row r="180" spans="1:3" ht="15">
      <c r="A180" s="621"/>
      <c r="B180" s="620"/>
      <c r="C180" s="620"/>
    </row>
    <row r="181" spans="1:3" ht="90">
      <c r="A181" s="621" t="s">
        <v>1603</v>
      </c>
      <c r="B181" s="620" t="s">
        <v>1726</v>
      </c>
      <c r="C181" s="620" t="s">
        <v>1725</v>
      </c>
    </row>
    <row r="182" spans="1:3" ht="15">
      <c r="A182" s="621"/>
      <c r="B182" s="620"/>
      <c r="C182" s="620"/>
    </row>
    <row r="183" spans="1:3" ht="30">
      <c r="A183" s="621" t="s">
        <v>1630</v>
      </c>
      <c r="B183" s="620" t="s">
        <v>1727</v>
      </c>
      <c r="C183" s="620" t="s">
        <v>1728</v>
      </c>
    </row>
    <row r="184" spans="1:3" ht="15">
      <c r="A184" s="621" t="s">
        <v>1729</v>
      </c>
      <c r="B184" s="620"/>
      <c r="C184" s="620"/>
    </row>
    <row r="185" spans="1:3" ht="15">
      <c r="A185" s="621" t="s">
        <v>1730</v>
      </c>
      <c r="B185" s="620"/>
      <c r="C185" s="620"/>
    </row>
    <row r="186" spans="1:3" ht="135">
      <c r="A186" s="621"/>
      <c r="B186" s="620" t="s">
        <v>1731</v>
      </c>
      <c r="C186" s="620" t="s">
        <v>1732</v>
      </c>
    </row>
    <row r="187" spans="1:3" ht="15">
      <c r="A187" s="621" t="s">
        <v>1733</v>
      </c>
      <c r="B187" s="620"/>
      <c r="C187" s="620"/>
    </row>
    <row r="188" spans="1:3" ht="15">
      <c r="A188" s="621" t="s">
        <v>1734</v>
      </c>
      <c r="B188" s="620"/>
      <c r="C188" s="620"/>
    </row>
    <row r="189" spans="1:3" ht="60">
      <c r="A189" s="621"/>
      <c r="B189" s="620" t="s">
        <v>1735</v>
      </c>
      <c r="C189" s="620"/>
    </row>
    <row r="190" spans="1:3" ht="45">
      <c r="A190" s="621" t="s">
        <v>285</v>
      </c>
      <c r="B190" s="620" t="s">
        <v>1736</v>
      </c>
      <c r="C190" s="620" t="s">
        <v>1737</v>
      </c>
    </row>
    <row r="191" spans="1:3" ht="15">
      <c r="A191" s="621"/>
      <c r="B191" s="620"/>
      <c r="C191" s="620"/>
    </row>
    <row r="192" spans="1:3" ht="30">
      <c r="A192" s="621" t="s">
        <v>286</v>
      </c>
      <c r="B192" s="620" t="s">
        <v>1738</v>
      </c>
      <c r="C192" s="620" t="s">
        <v>1737</v>
      </c>
    </row>
    <row r="193" spans="1:3" ht="15">
      <c r="A193" s="621"/>
      <c r="B193" s="620"/>
      <c r="C193" s="620"/>
    </row>
    <row r="194" spans="1:3" ht="45">
      <c r="A194" s="621" t="s">
        <v>1597</v>
      </c>
      <c r="B194" s="620" t="s">
        <v>1739</v>
      </c>
      <c r="C194" s="620" t="s">
        <v>1737</v>
      </c>
    </row>
    <row r="195" spans="1:3" ht="15">
      <c r="A195" s="621"/>
      <c r="B195" s="620"/>
      <c r="C195" s="620"/>
    </row>
    <row r="196" spans="1:3" ht="90">
      <c r="A196" s="621" t="s">
        <v>1599</v>
      </c>
      <c r="B196" s="620" t="s">
        <v>1740</v>
      </c>
      <c r="C196" s="620" t="s">
        <v>1737</v>
      </c>
    </row>
    <row r="197" spans="1:3" ht="15">
      <c r="A197" s="621"/>
      <c r="B197" s="620"/>
      <c r="C197" s="620"/>
    </row>
    <row r="198" spans="1:3" ht="75">
      <c r="A198" s="621" t="s">
        <v>1601</v>
      </c>
      <c r="B198" s="620" t="s">
        <v>1741</v>
      </c>
      <c r="C198" s="620" t="s">
        <v>1742</v>
      </c>
    </row>
    <row r="199" spans="1:3" ht="15">
      <c r="A199" s="621" t="s">
        <v>1743</v>
      </c>
      <c r="B199" s="620"/>
      <c r="C199" s="620"/>
    </row>
    <row r="200" spans="1:3" ht="15">
      <c r="A200" s="621" t="s">
        <v>1744</v>
      </c>
      <c r="B200" s="620"/>
      <c r="C200" s="620"/>
    </row>
    <row r="201" spans="1:3" ht="90">
      <c r="A201" s="621"/>
      <c r="B201" s="620" t="s">
        <v>1745</v>
      </c>
      <c r="C201" s="620" t="s">
        <v>1746</v>
      </c>
    </row>
    <row r="202" spans="1:3" ht="15">
      <c r="A202" s="621" t="s">
        <v>1747</v>
      </c>
      <c r="B202" s="620"/>
      <c r="C202" s="620"/>
    </row>
    <row r="203" spans="1:3" ht="15">
      <c r="A203" s="621" t="s">
        <v>1748</v>
      </c>
      <c r="B203" s="620"/>
      <c r="C203" s="620"/>
    </row>
    <row r="204" spans="1:3" ht="30">
      <c r="A204" s="621"/>
      <c r="B204" s="620" t="s">
        <v>1749</v>
      </c>
      <c r="C204" s="620"/>
    </row>
    <row r="205" spans="1:3" ht="45">
      <c r="A205" s="621" t="s">
        <v>285</v>
      </c>
      <c r="B205" s="620" t="s">
        <v>1750</v>
      </c>
      <c r="C205" s="620" t="s">
        <v>1751</v>
      </c>
    </row>
    <row r="206" spans="1:3" ht="15">
      <c r="A206" s="621"/>
      <c r="B206" s="620"/>
      <c r="C206" s="620"/>
    </row>
    <row r="207" spans="1:3" ht="75">
      <c r="A207" s="621" t="s">
        <v>286</v>
      </c>
      <c r="B207" s="620" t="s">
        <v>1752</v>
      </c>
      <c r="C207" s="620" t="s">
        <v>1753</v>
      </c>
    </row>
    <row r="208" spans="1:3" ht="15">
      <c r="A208" s="621"/>
      <c r="B208" s="620"/>
      <c r="C208" s="620"/>
    </row>
    <row r="209" spans="1:3" ht="30">
      <c r="A209" s="621" t="s">
        <v>1597</v>
      </c>
      <c r="B209" s="620" t="s">
        <v>1754</v>
      </c>
      <c r="C209" s="620" t="s">
        <v>1753</v>
      </c>
    </row>
    <row r="210" spans="1:3" ht="15">
      <c r="A210" s="621" t="s">
        <v>1755</v>
      </c>
      <c r="B210" s="620"/>
      <c r="C210" s="620"/>
    </row>
    <row r="211" spans="1:3" ht="15">
      <c r="A211" s="621" t="s">
        <v>1756</v>
      </c>
      <c r="B211" s="620"/>
      <c r="C211" s="620"/>
    </row>
    <row r="212" spans="1:3" ht="30">
      <c r="A212" s="621"/>
      <c r="B212" s="620" t="s">
        <v>1757</v>
      </c>
      <c r="C212" s="620"/>
    </row>
    <row r="213" spans="1:3" ht="45">
      <c r="A213" s="621" t="s">
        <v>285</v>
      </c>
      <c r="B213" s="620" t="s">
        <v>1758</v>
      </c>
      <c r="C213" s="620" t="s">
        <v>1667</v>
      </c>
    </row>
    <row r="214" spans="1:3" ht="15">
      <c r="A214" s="621"/>
      <c r="B214" s="620"/>
      <c r="C214" s="620"/>
    </row>
    <row r="215" spans="1:3" ht="30">
      <c r="A215" s="621" t="s">
        <v>286</v>
      </c>
      <c r="B215" s="620" t="s">
        <v>1759</v>
      </c>
      <c r="C215" s="620" t="s">
        <v>1667</v>
      </c>
    </row>
    <row r="216" spans="1:3" ht="15">
      <c r="A216" s="621"/>
      <c r="B216" s="620"/>
      <c r="C216" s="620"/>
    </row>
    <row r="217" spans="1:3" ht="60">
      <c r="A217" s="621" t="s">
        <v>1597</v>
      </c>
      <c r="B217" s="620" t="s">
        <v>1760</v>
      </c>
      <c r="C217" s="620" t="s">
        <v>1667</v>
      </c>
    </row>
    <row r="218" spans="1:3" ht="15">
      <c r="A218" s="621"/>
      <c r="B218" s="620"/>
      <c r="C218" s="620"/>
    </row>
    <row r="219" spans="1:3" ht="45">
      <c r="A219" s="621" t="s">
        <v>1599</v>
      </c>
      <c r="B219" s="620" t="s">
        <v>1761</v>
      </c>
      <c r="C219" s="620" t="s">
        <v>1667</v>
      </c>
    </row>
    <row r="220" spans="1:3" ht="15">
      <c r="A220" s="621"/>
      <c r="B220" s="620"/>
      <c r="C220" s="620"/>
    </row>
    <row r="221" spans="1:3" ht="30">
      <c r="A221" s="621" t="s">
        <v>1601</v>
      </c>
      <c r="B221" s="620" t="s">
        <v>1762</v>
      </c>
      <c r="C221" s="620" t="s">
        <v>1667</v>
      </c>
    </row>
    <row r="222" spans="1:3" ht="15">
      <c r="A222" s="621"/>
      <c r="B222" s="620"/>
      <c r="C222" s="620"/>
    </row>
    <row r="223" spans="1:3" ht="45">
      <c r="A223" s="621" t="s">
        <v>1603</v>
      </c>
      <c r="B223" s="620" t="s">
        <v>1763</v>
      </c>
      <c r="C223" s="620"/>
    </row>
    <row r="224" spans="1:3" ht="60">
      <c r="A224" s="621" t="s">
        <v>1605</v>
      </c>
      <c r="B224" s="620" t="s">
        <v>1764</v>
      </c>
      <c r="C224" s="620" t="s">
        <v>1667</v>
      </c>
    </row>
    <row r="225" spans="1:3" ht="15">
      <c r="A225" s="621"/>
      <c r="B225" s="620"/>
      <c r="C225" s="620"/>
    </row>
    <row r="226" spans="1:3" ht="90">
      <c r="A226" s="621" t="s">
        <v>1607</v>
      </c>
      <c r="B226" s="620" t="s">
        <v>1765</v>
      </c>
      <c r="C226" s="620" t="s">
        <v>1667</v>
      </c>
    </row>
    <row r="227" spans="1:3" ht="15">
      <c r="A227" s="621"/>
      <c r="B227" s="620"/>
      <c r="C227" s="620"/>
    </row>
    <row r="228" spans="1:3" ht="90">
      <c r="A228" s="621" t="s">
        <v>1646</v>
      </c>
      <c r="B228" s="620" t="s">
        <v>1766</v>
      </c>
      <c r="C228" s="620" t="s">
        <v>1667</v>
      </c>
    </row>
    <row r="229" spans="1:3" ht="15">
      <c r="A229" s="621"/>
      <c r="B229" s="620"/>
      <c r="C229" s="620"/>
    </row>
    <row r="230" spans="1:3" ht="45">
      <c r="A230" s="621" t="s">
        <v>1630</v>
      </c>
      <c r="B230" s="620" t="s">
        <v>1767</v>
      </c>
      <c r="C230" s="620"/>
    </row>
    <row r="231" spans="1:3" ht="30">
      <c r="A231" s="621" t="s">
        <v>1605</v>
      </c>
      <c r="B231" s="620" t="s">
        <v>1768</v>
      </c>
      <c r="C231" s="620" t="s">
        <v>1667</v>
      </c>
    </row>
    <row r="232" spans="1:3" ht="15">
      <c r="A232" s="621"/>
      <c r="B232" s="620"/>
      <c r="C232" s="620"/>
    </row>
    <row r="233" spans="1:3" ht="30">
      <c r="A233" s="621" t="s">
        <v>1607</v>
      </c>
      <c r="B233" s="620" t="s">
        <v>1769</v>
      </c>
      <c r="C233" s="620" t="s">
        <v>1667</v>
      </c>
    </row>
    <row r="234" spans="1:3" ht="15">
      <c r="A234" s="621"/>
      <c r="B234" s="620"/>
      <c r="C234" s="620"/>
    </row>
    <row r="235" spans="1:3" ht="30">
      <c r="A235" s="621" t="s">
        <v>1646</v>
      </c>
      <c r="B235" s="620" t="s">
        <v>1770</v>
      </c>
      <c r="C235" s="620" t="s">
        <v>1667</v>
      </c>
    </row>
    <row r="236" spans="1:3" ht="15">
      <c r="A236" s="621"/>
      <c r="B236" s="620"/>
      <c r="C236" s="620"/>
    </row>
    <row r="237" spans="1:3" ht="75">
      <c r="A237" s="621" t="s">
        <v>1632</v>
      </c>
      <c r="B237" s="620" t="s">
        <v>1771</v>
      </c>
      <c r="C237" s="620" t="s">
        <v>1772</v>
      </c>
    </row>
    <row r="238" spans="1:3" ht="15">
      <c r="A238" s="621" t="s">
        <v>1773</v>
      </c>
      <c r="B238" s="620"/>
      <c r="C238" s="620"/>
    </row>
    <row r="239" spans="1:3" s="619" customFormat="1" ht="15">
      <c r="A239" s="621" t="s">
        <v>1774</v>
      </c>
      <c r="B239" s="620"/>
      <c r="C239" s="620"/>
    </row>
    <row r="240" spans="1:3" s="619" customFormat="1" ht="105">
      <c r="A240" s="621"/>
      <c r="B240" s="620" t="s">
        <v>1775</v>
      </c>
      <c r="C240" s="628" t="s">
        <v>1776</v>
      </c>
    </row>
    <row r="241" spans="1:3" s="619" customFormat="1" ht="60">
      <c r="A241" s="621" t="s">
        <v>285</v>
      </c>
      <c r="B241" s="620" t="s">
        <v>1777</v>
      </c>
      <c r="C241" s="628" t="s">
        <v>1778</v>
      </c>
    </row>
    <row r="242" spans="1:3" s="619" customFormat="1" ht="15">
      <c r="A242" s="621"/>
      <c r="B242" s="620"/>
      <c r="C242" s="620"/>
    </row>
    <row r="243" spans="1:3" s="619" customFormat="1" ht="60">
      <c r="A243" s="621" t="s">
        <v>286</v>
      </c>
      <c r="B243" s="620" t="s">
        <v>1779</v>
      </c>
      <c r="C243" s="628" t="s">
        <v>1778</v>
      </c>
    </row>
    <row r="244" spans="1:3" s="619" customFormat="1" ht="15">
      <c r="A244" s="621"/>
      <c r="B244" s="620"/>
      <c r="C244" s="620"/>
    </row>
    <row r="245" spans="1:3" s="619" customFormat="1" ht="90">
      <c r="A245" s="621" t="s">
        <v>1597</v>
      </c>
      <c r="B245" s="620" t="s">
        <v>1780</v>
      </c>
      <c r="C245" s="628" t="s">
        <v>1776</v>
      </c>
    </row>
    <row r="246" spans="1:3" s="619" customFormat="1" ht="15">
      <c r="A246" s="621"/>
      <c r="B246" s="620"/>
      <c r="C246" s="620"/>
    </row>
    <row r="247" spans="1:3" s="619" customFormat="1" ht="60">
      <c r="A247" s="621" t="s">
        <v>1599</v>
      </c>
      <c r="B247" s="620" t="s">
        <v>1781</v>
      </c>
      <c r="C247" s="628" t="s">
        <v>1776</v>
      </c>
    </row>
    <row r="248" spans="1:3" s="619" customFormat="1" ht="15">
      <c r="A248" s="621"/>
      <c r="B248" s="620"/>
      <c r="C248" s="620"/>
    </row>
    <row r="249" spans="1:3" s="619" customFormat="1" ht="75">
      <c r="A249" s="621" t="s">
        <v>1601</v>
      </c>
      <c r="B249" s="620" t="s">
        <v>1782</v>
      </c>
      <c r="C249" s="628" t="s">
        <v>1776</v>
      </c>
    </row>
    <row r="250" spans="1:3" s="619" customFormat="1" ht="45">
      <c r="A250" s="621" t="s">
        <v>1605</v>
      </c>
      <c r="B250" s="620" t="s">
        <v>1783</v>
      </c>
      <c r="C250" s="628" t="s">
        <v>1776</v>
      </c>
    </row>
    <row r="251" spans="1:3" s="619" customFormat="1" ht="15">
      <c r="A251" s="621"/>
      <c r="B251" s="620"/>
      <c r="C251" s="620"/>
    </row>
    <row r="252" spans="1:3" s="619" customFormat="1" ht="120">
      <c r="A252" s="621" t="s">
        <v>1607</v>
      </c>
      <c r="B252" s="620" t="s">
        <v>1784</v>
      </c>
      <c r="C252" s="628" t="s">
        <v>1776</v>
      </c>
    </row>
    <row r="253" spans="1:3" s="619" customFormat="1" ht="15">
      <c r="A253" s="621"/>
      <c r="B253" s="620"/>
      <c r="C253" s="620"/>
    </row>
    <row r="254" spans="1:3" s="619" customFormat="1" ht="30">
      <c r="A254" s="621" t="s">
        <v>1646</v>
      </c>
      <c r="B254" s="620" t="s">
        <v>1785</v>
      </c>
      <c r="C254" s="628" t="s">
        <v>1776</v>
      </c>
    </row>
    <row r="255" spans="1:3" s="619" customFormat="1" ht="15">
      <c r="A255" s="621"/>
      <c r="B255" s="620"/>
      <c r="C255" s="620"/>
    </row>
    <row r="256" spans="1:3" s="619" customFormat="1" ht="45">
      <c r="A256" s="621" t="s">
        <v>1786</v>
      </c>
      <c r="B256" s="620" t="s">
        <v>1787</v>
      </c>
      <c r="C256" s="628" t="s">
        <v>1776</v>
      </c>
    </row>
    <row r="257" spans="1:3" s="619" customFormat="1" ht="15">
      <c r="A257" s="621"/>
      <c r="B257" s="620"/>
      <c r="C257" s="620"/>
    </row>
    <row r="258" spans="1:3" s="619" customFormat="1" ht="30">
      <c r="A258" s="621" t="s">
        <v>1788</v>
      </c>
      <c r="B258" s="620" t="s">
        <v>1789</v>
      </c>
      <c r="C258" s="628" t="s">
        <v>1776</v>
      </c>
    </row>
    <row r="259" spans="1:3" s="619" customFormat="1" ht="15">
      <c r="A259" s="621"/>
      <c r="B259" s="620"/>
      <c r="C259" s="620"/>
    </row>
    <row r="260" spans="1:3" s="619" customFormat="1" ht="30">
      <c r="A260" s="621" t="s">
        <v>1603</v>
      </c>
      <c r="B260" s="620" t="s">
        <v>1790</v>
      </c>
      <c r="C260" s="628" t="s">
        <v>1776</v>
      </c>
    </row>
    <row r="261" spans="1:3" s="619" customFormat="1" ht="15">
      <c r="A261" s="621"/>
      <c r="B261" s="620"/>
      <c r="C261" s="620"/>
    </row>
    <row r="262" spans="1:3" s="619" customFormat="1" ht="30">
      <c r="A262" s="621" t="s">
        <v>1630</v>
      </c>
      <c r="B262" s="620" t="s">
        <v>1791</v>
      </c>
      <c r="C262" s="628" t="s">
        <v>1776</v>
      </c>
    </row>
    <row r="263" spans="1:3" s="619" customFormat="1" ht="90">
      <c r="A263" s="621"/>
      <c r="B263" s="620" t="s">
        <v>1792</v>
      </c>
      <c r="C263" s="620"/>
    </row>
    <row r="264" spans="1:3" s="619" customFormat="1" ht="15">
      <c r="A264" s="621" t="s">
        <v>1793</v>
      </c>
      <c r="B264" s="620"/>
      <c r="C264" s="620"/>
    </row>
    <row r="265" spans="1:3" s="619" customFormat="1" ht="15">
      <c r="A265" s="621" t="s">
        <v>1794</v>
      </c>
      <c r="B265" s="620"/>
      <c r="C265" s="620" t="s">
        <v>1795</v>
      </c>
    </row>
    <row r="266" spans="1:3" s="619" customFormat="1" ht="15">
      <c r="A266" s="621" t="s">
        <v>1796</v>
      </c>
      <c r="B266" s="620"/>
      <c r="C266" s="620"/>
    </row>
    <row r="267" spans="1:3" s="619" customFormat="1" ht="15">
      <c r="A267" s="621" t="s">
        <v>1797</v>
      </c>
      <c r="B267" s="620"/>
      <c r="C267" s="620" t="s">
        <v>1798</v>
      </c>
    </row>
    <row r="268" spans="1:3" s="619" customFormat="1" ht="15">
      <c r="A268" s="621" t="s">
        <v>1799</v>
      </c>
      <c r="B268" s="620"/>
      <c r="C268" s="620"/>
    </row>
    <row r="269" spans="1:3" s="619" customFormat="1" ht="15">
      <c r="A269" s="621" t="s">
        <v>1800</v>
      </c>
      <c r="B269" s="620"/>
      <c r="C269" s="620"/>
    </row>
    <row r="270" spans="1:3" s="619" customFormat="1" ht="135">
      <c r="A270" s="621"/>
      <c r="B270" s="620" t="s">
        <v>1801</v>
      </c>
      <c r="C270" s="620"/>
    </row>
    <row r="271" spans="1:3" s="619" customFormat="1" ht="135">
      <c r="A271" s="621" t="s">
        <v>285</v>
      </c>
      <c r="B271" s="620" t="s">
        <v>1802</v>
      </c>
      <c r="C271" s="620" t="s">
        <v>1803</v>
      </c>
    </row>
    <row r="272" spans="1:3" s="619" customFormat="1" ht="15">
      <c r="A272" s="621"/>
      <c r="B272" s="620"/>
      <c r="C272" s="620"/>
    </row>
    <row r="273" spans="1:3" s="619" customFormat="1" ht="45">
      <c r="A273" s="621" t="s">
        <v>286</v>
      </c>
      <c r="B273" s="620" t="s">
        <v>1804</v>
      </c>
      <c r="C273" s="620" t="s">
        <v>1803</v>
      </c>
    </row>
    <row r="274" spans="1:3" s="619" customFormat="1" ht="15">
      <c r="A274" s="621"/>
      <c r="B274" s="620"/>
      <c r="C274" s="620"/>
    </row>
    <row r="275" spans="1:3" s="619" customFormat="1" ht="60">
      <c r="A275" s="621" t="s">
        <v>1597</v>
      </c>
      <c r="B275" s="620" t="s">
        <v>1805</v>
      </c>
      <c r="C275" s="620" t="s">
        <v>1803</v>
      </c>
    </row>
    <row r="276" spans="1:3" s="619" customFormat="1" ht="15">
      <c r="A276" s="621"/>
      <c r="B276" s="620"/>
      <c r="C276" s="620"/>
    </row>
    <row r="277" spans="1:3" s="619" customFormat="1" ht="45">
      <c r="A277" s="621" t="s">
        <v>1599</v>
      </c>
      <c r="B277" s="620" t="s">
        <v>1806</v>
      </c>
      <c r="C277" s="620" t="s">
        <v>1803</v>
      </c>
    </row>
    <row r="278" spans="1:3" s="619" customFormat="1" ht="15">
      <c r="A278" s="621"/>
      <c r="B278" s="620"/>
      <c r="C278" s="620"/>
    </row>
    <row r="279" spans="1:3" s="619" customFormat="1" ht="45">
      <c r="A279" s="621" t="s">
        <v>1601</v>
      </c>
      <c r="B279" s="620" t="s">
        <v>1807</v>
      </c>
      <c r="C279" s="620" t="s">
        <v>1803</v>
      </c>
    </row>
    <row r="280" spans="1:3" s="619" customFormat="1" ht="15">
      <c r="A280" s="621"/>
      <c r="B280" s="620"/>
      <c r="C280" s="620"/>
    </row>
    <row r="281" spans="1:3" s="619" customFormat="1" ht="45">
      <c r="A281" s="621" t="s">
        <v>1603</v>
      </c>
      <c r="B281" s="620" t="s">
        <v>1808</v>
      </c>
      <c r="C281" s="620" t="s">
        <v>1803</v>
      </c>
    </row>
    <row r="282" spans="1:3" s="619" customFormat="1" ht="15">
      <c r="A282" s="621"/>
      <c r="B282" s="620"/>
      <c r="C282" s="620"/>
    </row>
    <row r="283" spans="1:3" s="619" customFormat="1" ht="45">
      <c r="A283" s="621" t="s">
        <v>1630</v>
      </c>
      <c r="B283" s="620" t="s">
        <v>1809</v>
      </c>
      <c r="C283" s="620" t="s">
        <v>1810</v>
      </c>
    </row>
    <row r="284" spans="1:3" s="619" customFormat="1" ht="15">
      <c r="A284" s="621"/>
      <c r="B284" s="620"/>
      <c r="C284" s="620"/>
    </row>
    <row r="285" spans="1:3" s="619" customFormat="1" ht="75">
      <c r="A285" s="621" t="s">
        <v>1632</v>
      </c>
      <c r="B285" s="620" t="s">
        <v>1811</v>
      </c>
      <c r="C285" s="620" t="s">
        <v>1812</v>
      </c>
    </row>
    <row r="286" spans="1:3" s="619" customFormat="1" ht="15">
      <c r="A286" s="621"/>
      <c r="B286" s="620"/>
      <c r="C286" s="620"/>
    </row>
    <row r="287" spans="1:3" s="619" customFormat="1" ht="45">
      <c r="A287" s="621" t="s">
        <v>1605</v>
      </c>
      <c r="B287" s="620" t="s">
        <v>1813</v>
      </c>
      <c r="C287" s="620" t="s">
        <v>1812</v>
      </c>
    </row>
    <row r="288" spans="1:3" s="619" customFormat="1" ht="15">
      <c r="A288" s="621"/>
      <c r="B288" s="620"/>
      <c r="C288" s="620"/>
    </row>
    <row r="289" spans="1:3" s="619" customFormat="1" ht="60">
      <c r="A289" s="621" t="s">
        <v>1607</v>
      </c>
      <c r="B289" s="620" t="s">
        <v>1814</v>
      </c>
      <c r="C289" s="620" t="s">
        <v>1812</v>
      </c>
    </row>
    <row r="290" spans="1:3" s="619" customFormat="1" ht="15">
      <c r="A290" s="621"/>
      <c r="B290" s="620"/>
      <c r="C290" s="620"/>
    </row>
    <row r="291" spans="1:3" s="619" customFormat="1" ht="60">
      <c r="A291" s="621" t="s">
        <v>1646</v>
      </c>
      <c r="B291" s="620" t="s">
        <v>1815</v>
      </c>
      <c r="C291" s="620" t="s">
        <v>1816</v>
      </c>
    </row>
    <row r="292" spans="1:3" s="619" customFormat="1" ht="15">
      <c r="A292" s="621"/>
      <c r="B292" s="620"/>
      <c r="C292" s="620"/>
    </row>
    <row r="293" spans="1:3" s="619" customFormat="1" ht="45">
      <c r="A293" s="621" t="s">
        <v>1786</v>
      </c>
      <c r="B293" s="620" t="s">
        <v>1817</v>
      </c>
      <c r="C293" s="620" t="s">
        <v>1816</v>
      </c>
    </row>
    <row r="294" spans="1:3" s="619" customFormat="1" ht="15">
      <c r="A294" s="621"/>
      <c r="B294" s="620"/>
      <c r="C294" s="620"/>
    </row>
    <row r="295" spans="1:3" s="619" customFormat="1" ht="45">
      <c r="A295" s="621" t="s">
        <v>1788</v>
      </c>
      <c r="B295" s="620" t="s">
        <v>1818</v>
      </c>
      <c r="C295" s="620" t="s">
        <v>1819</v>
      </c>
    </row>
    <row r="296" spans="1:3" s="619" customFormat="1" ht="15">
      <c r="A296" s="621"/>
      <c r="B296" s="620"/>
      <c r="C296" s="620"/>
    </row>
    <row r="297" spans="1:3" s="619" customFormat="1" ht="45">
      <c r="A297" s="621" t="s">
        <v>1820</v>
      </c>
      <c r="B297" s="620" t="s">
        <v>1821</v>
      </c>
      <c r="C297" s="620" t="s">
        <v>1819</v>
      </c>
    </row>
    <row r="298" spans="1:3" s="619" customFormat="1" ht="15">
      <c r="A298" s="621"/>
      <c r="B298" s="620"/>
      <c r="C298" s="620"/>
    </row>
    <row r="299" spans="1:3" s="619" customFormat="1" ht="60">
      <c r="A299" s="621" t="s">
        <v>1822</v>
      </c>
      <c r="B299" s="620" t="s">
        <v>1823</v>
      </c>
      <c r="C299" s="620" t="s">
        <v>1819</v>
      </c>
    </row>
    <row r="300" spans="1:3" s="619" customFormat="1" ht="15">
      <c r="A300" s="621"/>
      <c r="B300" s="620"/>
      <c r="C300" s="620"/>
    </row>
    <row r="301" spans="1:3" s="619" customFormat="1" ht="90">
      <c r="A301" s="621" t="s">
        <v>1605</v>
      </c>
      <c r="B301" s="620" t="s">
        <v>1824</v>
      </c>
      <c r="C301" s="620" t="s">
        <v>440</v>
      </c>
    </row>
    <row r="302" spans="1:3" s="619" customFormat="1" ht="15">
      <c r="A302" s="621"/>
      <c r="B302" s="620"/>
      <c r="C302" s="620"/>
    </row>
    <row r="303" spans="1:3" s="619" customFormat="1" ht="60">
      <c r="A303" s="621" t="s">
        <v>1695</v>
      </c>
      <c r="B303" s="620" t="s">
        <v>1825</v>
      </c>
      <c r="C303" s="620" t="s">
        <v>440</v>
      </c>
    </row>
    <row r="304" spans="1:3" s="619" customFormat="1" ht="15">
      <c r="A304" s="621"/>
      <c r="B304" s="620"/>
      <c r="C304" s="620"/>
    </row>
    <row r="305" spans="1:3" s="619" customFormat="1" ht="45">
      <c r="A305" s="621" t="s">
        <v>1697</v>
      </c>
      <c r="B305" s="620" t="s">
        <v>1826</v>
      </c>
      <c r="C305" s="620" t="s">
        <v>1803</v>
      </c>
    </row>
    <row r="306" spans="1:3" s="619" customFormat="1" ht="75">
      <c r="A306" s="621"/>
      <c r="B306" s="620" t="s">
        <v>1827</v>
      </c>
      <c r="C306" s="620" t="s">
        <v>440</v>
      </c>
    </row>
    <row r="307" spans="1:3" s="619" customFormat="1" ht="90">
      <c r="A307" s="621"/>
      <c r="B307" s="620" t="s">
        <v>1828</v>
      </c>
      <c r="C307" s="620" t="s">
        <v>1829</v>
      </c>
    </row>
    <row r="308" spans="1:3" s="619" customFormat="1" ht="15">
      <c r="A308" s="621" t="s">
        <v>1830</v>
      </c>
      <c r="B308" s="620"/>
      <c r="C308" s="620"/>
    </row>
    <row r="309" spans="1:3" s="619" customFormat="1" ht="15">
      <c r="A309" s="621" t="s">
        <v>1831</v>
      </c>
      <c r="B309" s="620"/>
      <c r="C309" s="620"/>
    </row>
    <row r="310" spans="1:3" s="619" customFormat="1" ht="75">
      <c r="A310" s="621"/>
      <c r="B310" s="620" t="s">
        <v>1832</v>
      </c>
      <c r="C310" s="620"/>
    </row>
    <row r="311" spans="1:3" s="619" customFormat="1" ht="30">
      <c r="A311" s="621" t="s">
        <v>285</v>
      </c>
      <c r="B311" s="620" t="s">
        <v>1833</v>
      </c>
      <c r="C311" s="620" t="s">
        <v>1834</v>
      </c>
    </row>
    <row r="312" spans="1:3" s="619" customFormat="1" ht="15">
      <c r="A312" s="621"/>
      <c r="B312" s="620"/>
      <c r="C312" s="620"/>
    </row>
    <row r="313" spans="1:3" s="619" customFormat="1" ht="60">
      <c r="A313" s="621" t="s">
        <v>286</v>
      </c>
      <c r="B313" s="620" t="s">
        <v>1835</v>
      </c>
      <c r="C313" s="620" t="s">
        <v>1836</v>
      </c>
    </row>
    <row r="314" spans="1:3" s="619" customFormat="1" ht="15">
      <c r="A314" s="621"/>
      <c r="B314" s="620"/>
      <c r="C314" s="620"/>
    </row>
    <row r="315" spans="1:3" s="619" customFormat="1" ht="60">
      <c r="A315" s="621" t="s">
        <v>1597</v>
      </c>
      <c r="B315" s="620" t="s">
        <v>1837</v>
      </c>
      <c r="C315" s="620" t="s">
        <v>440</v>
      </c>
    </row>
    <row r="316" spans="1:3" s="619" customFormat="1" ht="15">
      <c r="A316" s="621"/>
      <c r="B316" s="620"/>
      <c r="C316" s="620"/>
    </row>
    <row r="317" spans="1:3" s="619" customFormat="1" ht="30">
      <c r="A317" s="621" t="s">
        <v>1599</v>
      </c>
      <c r="B317" s="620" t="s">
        <v>1838</v>
      </c>
      <c r="C317" s="620" t="s">
        <v>1839</v>
      </c>
    </row>
    <row r="318" spans="1:3" s="619" customFormat="1" ht="15">
      <c r="A318" s="621"/>
      <c r="B318" s="620"/>
      <c r="C318" s="620"/>
    </row>
    <row r="319" spans="1:3" s="619" customFormat="1" ht="45">
      <c r="A319" s="621" t="s">
        <v>1601</v>
      </c>
      <c r="B319" s="620" t="s">
        <v>1840</v>
      </c>
      <c r="C319" s="620" t="s">
        <v>1839</v>
      </c>
    </row>
    <row r="320" spans="1:3" s="619" customFormat="1" ht="75">
      <c r="A320" s="621"/>
      <c r="B320" s="620" t="s">
        <v>1841</v>
      </c>
      <c r="C320" s="620" t="s">
        <v>1842</v>
      </c>
    </row>
    <row r="321" spans="1:3" s="619" customFormat="1" ht="90">
      <c r="A321" s="621"/>
      <c r="B321" s="620" t="s">
        <v>1843</v>
      </c>
      <c r="C321" s="620" t="s">
        <v>1844</v>
      </c>
    </row>
    <row r="322" spans="1:3" s="619" customFormat="1" ht="15">
      <c r="A322" s="621" t="s">
        <v>1845</v>
      </c>
      <c r="B322" s="620"/>
      <c r="C322" s="620"/>
    </row>
    <row r="323" spans="1:3" s="619" customFormat="1" ht="15">
      <c r="A323" s="621" t="s">
        <v>1846</v>
      </c>
      <c r="B323" s="620"/>
      <c r="C323" s="620"/>
    </row>
    <row r="324" spans="1:3" s="619" customFormat="1" ht="60">
      <c r="A324" s="621"/>
      <c r="B324" s="620" t="s">
        <v>1847</v>
      </c>
      <c r="C324" s="620"/>
    </row>
    <row r="325" spans="1:3" s="619" customFormat="1" ht="60">
      <c r="A325" s="621"/>
      <c r="B325" s="620" t="s">
        <v>1848</v>
      </c>
      <c r="C325" s="620" t="s">
        <v>1849</v>
      </c>
    </row>
    <row r="326" spans="1:3" s="619" customFormat="1" ht="60">
      <c r="A326" s="621" t="s">
        <v>285</v>
      </c>
      <c r="B326" s="620" t="s">
        <v>1764</v>
      </c>
      <c r="C326" s="620" t="s">
        <v>1849</v>
      </c>
    </row>
    <row r="327" spans="1:3" s="619" customFormat="1" ht="15">
      <c r="A327" s="621"/>
      <c r="B327" s="620"/>
      <c r="C327" s="620"/>
    </row>
    <row r="328" spans="1:3" s="619" customFormat="1" ht="105">
      <c r="A328" s="621" t="s">
        <v>286</v>
      </c>
      <c r="B328" s="620" t="s">
        <v>1850</v>
      </c>
      <c r="C328" s="620" t="s">
        <v>1849</v>
      </c>
    </row>
    <row r="329" spans="1:3" s="619" customFormat="1" ht="15">
      <c r="A329" s="621"/>
      <c r="B329" s="620"/>
      <c r="C329" s="620"/>
    </row>
    <row r="330" spans="1:3" s="619" customFormat="1" ht="90">
      <c r="A330" s="621" t="s">
        <v>1597</v>
      </c>
      <c r="B330" s="620" t="s">
        <v>1851</v>
      </c>
      <c r="C330" s="620" t="s">
        <v>1849</v>
      </c>
    </row>
    <row r="331" spans="1:3" s="619" customFormat="1" ht="45">
      <c r="A331" s="621"/>
      <c r="B331" s="620" t="s">
        <v>1852</v>
      </c>
      <c r="C331" s="620" t="s">
        <v>1853</v>
      </c>
    </row>
    <row r="332" spans="1:3" s="619" customFormat="1" ht="15">
      <c r="A332" s="621"/>
      <c r="B332" s="620"/>
      <c r="C332" s="620"/>
    </row>
    <row r="333" spans="1:3" s="619" customFormat="1" ht="60">
      <c r="A333" s="621" t="s">
        <v>285</v>
      </c>
      <c r="B333" s="620" t="s">
        <v>1854</v>
      </c>
      <c r="C333" s="620" t="s">
        <v>1853</v>
      </c>
    </row>
    <row r="334" spans="1:3" s="619" customFormat="1" ht="15">
      <c r="A334" s="621"/>
      <c r="B334" s="620"/>
      <c r="C334" s="620"/>
    </row>
    <row r="335" spans="1:3" s="619" customFormat="1" ht="45">
      <c r="A335" s="621" t="s">
        <v>286</v>
      </c>
      <c r="B335" s="620" t="s">
        <v>1855</v>
      </c>
      <c r="C335" s="620" t="s">
        <v>1853</v>
      </c>
    </row>
    <row r="336" spans="1:3" s="619" customFormat="1" ht="15">
      <c r="A336" s="621"/>
      <c r="B336" s="620"/>
      <c r="C336" s="620"/>
    </row>
    <row r="337" spans="1:3" s="619" customFormat="1" ht="45">
      <c r="A337" s="621" t="s">
        <v>1597</v>
      </c>
      <c r="B337" s="620" t="s">
        <v>1856</v>
      </c>
      <c r="C337" s="620" t="s">
        <v>1853</v>
      </c>
    </row>
    <row r="338" spans="1:3" s="619" customFormat="1" ht="60">
      <c r="A338" s="621"/>
      <c r="B338" s="620" t="s">
        <v>1857</v>
      </c>
      <c r="C338" s="620" t="s">
        <v>1853</v>
      </c>
    </row>
    <row r="339" spans="1:3" s="619" customFormat="1" ht="15">
      <c r="A339" s="621" t="s">
        <v>1858</v>
      </c>
      <c r="B339" s="620"/>
      <c r="C339" s="620"/>
    </row>
    <row r="340" spans="1:3" s="619" customFormat="1" ht="15">
      <c r="A340" s="621" t="s">
        <v>1859</v>
      </c>
      <c r="B340" s="620"/>
      <c r="C340" s="620"/>
    </row>
    <row r="341" spans="1:3" s="619" customFormat="1" ht="15">
      <c r="A341" s="621" t="s">
        <v>1860</v>
      </c>
      <c r="B341" s="620"/>
      <c r="C341" s="620"/>
    </row>
    <row r="342" spans="1:3" s="619" customFormat="1" ht="15">
      <c r="A342" s="621" t="s">
        <v>1861</v>
      </c>
      <c r="B342" s="620"/>
      <c r="C342" s="620"/>
    </row>
    <row r="343" spans="1:3" s="619" customFormat="1" ht="45">
      <c r="A343" s="621"/>
      <c r="B343" s="620" t="s">
        <v>1862</v>
      </c>
      <c r="C343" s="620"/>
    </row>
    <row r="344" spans="1:3" s="619" customFormat="1" ht="30">
      <c r="A344" s="621" t="s">
        <v>285</v>
      </c>
      <c r="B344" s="620" t="s">
        <v>1863</v>
      </c>
      <c r="C344" s="620" t="s">
        <v>1864</v>
      </c>
    </row>
    <row r="345" spans="1:3" s="619" customFormat="1" ht="15">
      <c r="A345" s="621"/>
      <c r="B345" s="620"/>
      <c r="C345" s="620"/>
    </row>
    <row r="346" spans="1:3" s="619" customFormat="1" ht="165">
      <c r="A346" s="621" t="s">
        <v>286</v>
      </c>
      <c r="B346" s="620" t="s">
        <v>1865</v>
      </c>
      <c r="C346" s="620" t="s">
        <v>1866</v>
      </c>
    </row>
    <row r="347" spans="1:3" s="619" customFormat="1" ht="15">
      <c r="A347" s="621"/>
      <c r="B347" s="620"/>
      <c r="C347" s="620"/>
    </row>
    <row r="348" spans="1:3" s="619" customFormat="1" ht="45">
      <c r="A348" s="621" t="s">
        <v>1597</v>
      </c>
      <c r="B348" s="620" t="s">
        <v>1867</v>
      </c>
      <c r="C348" s="620" t="s">
        <v>1864</v>
      </c>
    </row>
    <row r="349" spans="1:3" s="619" customFormat="1" ht="15">
      <c r="A349" s="621"/>
      <c r="B349" s="620"/>
      <c r="C349" s="620"/>
    </row>
    <row r="350" spans="1:3" s="619" customFormat="1" ht="30">
      <c r="A350" s="621" t="s">
        <v>1605</v>
      </c>
      <c r="B350" s="620" t="s">
        <v>1868</v>
      </c>
      <c r="C350" s="620" t="s">
        <v>1864</v>
      </c>
    </row>
    <row r="351" spans="1:3" s="619" customFormat="1" ht="15">
      <c r="A351" s="621"/>
      <c r="B351" s="620"/>
      <c r="C351" s="620"/>
    </row>
    <row r="352" spans="1:3" s="619" customFormat="1" ht="30">
      <c r="A352" s="621" t="s">
        <v>1607</v>
      </c>
      <c r="B352" s="620" t="s">
        <v>1869</v>
      </c>
      <c r="C352" s="620" t="s">
        <v>1864</v>
      </c>
    </row>
    <row r="353" spans="1:3" s="619" customFormat="1" ht="15">
      <c r="A353" s="621"/>
      <c r="B353" s="620"/>
      <c r="C353" s="620"/>
    </row>
    <row r="354" spans="1:3" s="619" customFormat="1" ht="45">
      <c r="A354" s="621" t="s">
        <v>1646</v>
      </c>
      <c r="B354" s="620" t="s">
        <v>1870</v>
      </c>
      <c r="C354" s="620" t="s">
        <v>1864</v>
      </c>
    </row>
    <row r="355" spans="1:3" s="619" customFormat="1" ht="15">
      <c r="A355" s="621"/>
      <c r="B355" s="620"/>
      <c r="C355" s="620"/>
    </row>
    <row r="356" spans="1:3" s="619" customFormat="1" ht="45">
      <c r="A356" s="621" t="s">
        <v>1786</v>
      </c>
      <c r="B356" s="620" t="s">
        <v>1871</v>
      </c>
      <c r="C356" s="620" t="s">
        <v>1864</v>
      </c>
    </row>
    <row r="357" spans="1:3" s="619" customFormat="1" ht="15">
      <c r="A357" s="621"/>
      <c r="B357" s="620"/>
      <c r="C357" s="620"/>
    </row>
    <row r="358" spans="1:3" s="619" customFormat="1" ht="45">
      <c r="A358" s="621" t="s">
        <v>1599</v>
      </c>
      <c r="B358" s="620" t="s">
        <v>1872</v>
      </c>
      <c r="C358" s="620" t="s">
        <v>1864</v>
      </c>
    </row>
    <row r="359" spans="1:3" s="619" customFormat="1" ht="15">
      <c r="A359" s="621"/>
      <c r="B359" s="620"/>
      <c r="C359" s="620"/>
    </row>
    <row r="360" spans="1:3" s="619" customFormat="1" ht="30">
      <c r="A360" s="621" t="s">
        <v>1601</v>
      </c>
      <c r="B360" s="620" t="s">
        <v>1873</v>
      </c>
      <c r="C360" s="620" t="s">
        <v>1864</v>
      </c>
    </row>
    <row r="361" spans="1:3" s="619" customFormat="1" ht="15">
      <c r="A361" s="621"/>
      <c r="B361" s="620"/>
      <c r="C361" s="620"/>
    </row>
    <row r="362" spans="1:3" s="619" customFormat="1" ht="75">
      <c r="A362" s="621" t="s">
        <v>1603</v>
      </c>
      <c r="B362" s="620" t="s">
        <v>1874</v>
      </c>
      <c r="C362" s="620" t="s">
        <v>1864</v>
      </c>
    </row>
    <row r="363" spans="1:3" s="619" customFormat="1" ht="15">
      <c r="A363" s="621"/>
      <c r="B363" s="620"/>
      <c r="C363" s="620"/>
    </row>
    <row r="364" spans="1:3" s="619" customFormat="1" ht="90">
      <c r="A364" s="621" t="s">
        <v>1605</v>
      </c>
      <c r="B364" s="620" t="s">
        <v>1875</v>
      </c>
      <c r="C364" s="620" t="s">
        <v>1864</v>
      </c>
    </row>
    <row r="365" spans="1:3" s="619" customFormat="1" ht="15">
      <c r="A365" s="621"/>
      <c r="B365" s="620"/>
      <c r="C365" s="620"/>
    </row>
    <row r="366" spans="1:3" s="619" customFormat="1" ht="75">
      <c r="A366" s="621" t="s">
        <v>1607</v>
      </c>
      <c r="B366" s="620" t="s">
        <v>1876</v>
      </c>
      <c r="C366" s="620" t="s">
        <v>1864</v>
      </c>
    </row>
    <row r="367" spans="1:3" s="619" customFormat="1" ht="15">
      <c r="A367" s="621"/>
      <c r="B367" s="620"/>
      <c r="C367" s="620"/>
    </row>
    <row r="368" spans="1:3" s="619" customFormat="1" ht="60">
      <c r="A368" s="621" t="s">
        <v>1646</v>
      </c>
      <c r="B368" s="620" t="s">
        <v>1877</v>
      </c>
      <c r="C368" s="620" t="s">
        <v>1864</v>
      </c>
    </row>
    <row r="369" spans="1:3" s="619" customFormat="1" ht="15">
      <c r="A369" s="621"/>
      <c r="B369" s="620"/>
      <c r="C369" s="620"/>
    </row>
    <row r="370" spans="1:3" s="619" customFormat="1" ht="60">
      <c r="A370" s="621" t="s">
        <v>1630</v>
      </c>
      <c r="B370" s="620" t="s">
        <v>1878</v>
      </c>
      <c r="C370" s="620" t="s">
        <v>1879</v>
      </c>
    </row>
    <row r="371" spans="1:3" s="619" customFormat="1" ht="15">
      <c r="A371" s="621"/>
      <c r="B371" s="620"/>
      <c r="C371" s="620"/>
    </row>
    <row r="372" spans="1:3" s="619" customFormat="1" ht="30">
      <c r="A372" s="621" t="s">
        <v>1605</v>
      </c>
      <c r="B372" s="620" t="s">
        <v>1880</v>
      </c>
      <c r="C372" s="620" t="s">
        <v>1881</v>
      </c>
    </row>
    <row r="373" spans="1:3" s="619" customFormat="1" ht="15">
      <c r="A373" s="621"/>
      <c r="B373" s="620"/>
      <c r="C373" s="620"/>
    </row>
    <row r="374" spans="1:3" s="619" customFormat="1" ht="30">
      <c r="A374" s="621" t="s">
        <v>1607</v>
      </c>
      <c r="B374" s="620" t="s">
        <v>1882</v>
      </c>
      <c r="C374" s="620" t="s">
        <v>1881</v>
      </c>
    </row>
    <row r="375" spans="1:3" s="619" customFormat="1" ht="15">
      <c r="A375" s="621"/>
      <c r="B375" s="620"/>
      <c r="C375" s="620"/>
    </row>
    <row r="376" spans="1:3" s="619" customFormat="1" ht="30">
      <c r="A376" s="621" t="s">
        <v>1646</v>
      </c>
      <c r="B376" s="620" t="s">
        <v>1883</v>
      </c>
      <c r="C376" s="620" t="s">
        <v>1881</v>
      </c>
    </row>
    <row r="377" spans="1:3" s="619" customFormat="1" ht="15">
      <c r="A377" s="621"/>
      <c r="B377" s="620"/>
      <c r="C377" s="620"/>
    </row>
    <row r="378" spans="1:3" s="619" customFormat="1" ht="75">
      <c r="A378" s="621" t="s">
        <v>1786</v>
      </c>
      <c r="B378" s="620" t="s">
        <v>1884</v>
      </c>
      <c r="C378" s="620" t="s">
        <v>1881</v>
      </c>
    </row>
    <row r="379" spans="1:3" s="619" customFormat="1" ht="15">
      <c r="A379" s="621"/>
      <c r="B379" s="620"/>
      <c r="C379" s="620"/>
    </row>
    <row r="380" spans="1:3" s="619" customFormat="1" ht="90">
      <c r="A380" s="621" t="s">
        <v>1788</v>
      </c>
      <c r="B380" s="620" t="s">
        <v>1885</v>
      </c>
      <c r="C380" s="620" t="s">
        <v>1881</v>
      </c>
    </row>
    <row r="381" spans="1:3" s="619" customFormat="1" ht="15">
      <c r="A381" s="621"/>
      <c r="B381" s="620"/>
      <c r="C381" s="620"/>
    </row>
    <row r="382" spans="1:3" s="619" customFormat="1" ht="120">
      <c r="A382" s="621" t="s">
        <v>1632</v>
      </c>
      <c r="B382" s="620" t="s">
        <v>1886</v>
      </c>
      <c r="C382" s="620" t="s">
        <v>1887</v>
      </c>
    </row>
    <row r="383" spans="1:3" s="619" customFormat="1" ht="15">
      <c r="A383" s="621" t="s">
        <v>1888</v>
      </c>
      <c r="B383" s="620"/>
      <c r="C383" s="620"/>
    </row>
    <row r="384" spans="1:3" s="619" customFormat="1" ht="15">
      <c r="A384" s="621" t="s">
        <v>1889</v>
      </c>
      <c r="B384" s="620"/>
      <c r="C384" s="620"/>
    </row>
    <row r="385" spans="1:3" s="619" customFormat="1" ht="30">
      <c r="A385" s="621"/>
      <c r="B385" s="620" t="s">
        <v>1890</v>
      </c>
      <c r="C385" s="620"/>
    </row>
    <row r="386" spans="1:3" s="619" customFormat="1" ht="45">
      <c r="A386" s="621" t="s">
        <v>285</v>
      </c>
      <c r="B386" s="620" t="s">
        <v>1891</v>
      </c>
      <c r="C386" s="620" t="s">
        <v>1892</v>
      </c>
    </row>
    <row r="387" spans="1:3" s="619" customFormat="1" ht="15">
      <c r="A387" s="621"/>
      <c r="B387" s="620"/>
      <c r="C387" s="620"/>
    </row>
    <row r="388" spans="1:3" s="619" customFormat="1" ht="30">
      <c r="A388" s="621" t="s">
        <v>286</v>
      </c>
      <c r="B388" s="620" t="s">
        <v>1893</v>
      </c>
      <c r="C388" s="620" t="s">
        <v>1892</v>
      </c>
    </row>
    <row r="389" spans="1:3" s="619" customFormat="1" ht="15">
      <c r="A389" s="621"/>
      <c r="B389" s="620"/>
      <c r="C389" s="620"/>
    </row>
    <row r="390" spans="1:3" s="619" customFormat="1" ht="30">
      <c r="A390" s="621" t="s">
        <v>1597</v>
      </c>
      <c r="B390" s="620" t="s">
        <v>1894</v>
      </c>
      <c r="C390" s="620" t="s">
        <v>1892</v>
      </c>
    </row>
    <row r="391" spans="1:3" s="619" customFormat="1" ht="15">
      <c r="A391" s="621"/>
      <c r="B391" s="620"/>
      <c r="C391" s="620"/>
    </row>
    <row r="392" spans="1:3" s="619" customFormat="1" ht="30">
      <c r="A392" s="621" t="s">
        <v>1599</v>
      </c>
      <c r="B392" s="620" t="s">
        <v>1895</v>
      </c>
      <c r="C392" s="620" t="s">
        <v>440</v>
      </c>
    </row>
    <row r="393" spans="1:3" s="619" customFormat="1" ht="15">
      <c r="A393" s="621"/>
      <c r="B393" s="620"/>
      <c r="C393" s="620"/>
    </row>
    <row r="394" spans="1:3" s="619" customFormat="1" ht="30">
      <c r="A394" s="621" t="s">
        <v>1601</v>
      </c>
      <c r="B394" s="620" t="s">
        <v>1896</v>
      </c>
      <c r="C394" s="620" t="s">
        <v>1892</v>
      </c>
    </row>
    <row r="395" spans="1:3" s="619" customFormat="1" ht="15">
      <c r="A395" s="621"/>
      <c r="B395" s="620"/>
      <c r="C395" s="620"/>
    </row>
    <row r="396" spans="1:3" s="619" customFormat="1" ht="135">
      <c r="A396" s="621" t="s">
        <v>1603</v>
      </c>
      <c r="B396" s="620" t="s">
        <v>1897</v>
      </c>
      <c r="C396" s="620" t="s">
        <v>1898</v>
      </c>
    </row>
    <row r="397" spans="1:3" s="619" customFormat="1" ht="15">
      <c r="A397" s="621"/>
      <c r="B397" s="620"/>
      <c r="C397" s="620"/>
    </row>
    <row r="398" spans="1:3" s="619" customFormat="1" ht="120">
      <c r="A398" s="621" t="s">
        <v>1630</v>
      </c>
      <c r="B398" s="620" t="s">
        <v>1899</v>
      </c>
      <c r="C398" s="620" t="s">
        <v>1900</v>
      </c>
    </row>
    <row r="399" spans="1:3" s="619" customFormat="1" ht="15">
      <c r="A399" s="621" t="s">
        <v>1901</v>
      </c>
      <c r="B399" s="620"/>
      <c r="C399" s="620"/>
    </row>
    <row r="400" spans="1:3" s="619" customFormat="1" ht="15">
      <c r="A400" s="621" t="s">
        <v>1902</v>
      </c>
      <c r="B400" s="620"/>
      <c r="C400" s="620" t="s">
        <v>440</v>
      </c>
    </row>
    <row r="401" spans="1:3" s="619" customFormat="1" ht="15">
      <c r="A401" s="621" t="s">
        <v>1903</v>
      </c>
      <c r="B401" s="620"/>
      <c r="C401" s="620"/>
    </row>
    <row r="402" spans="1:3" s="619" customFormat="1" ht="15">
      <c r="A402" s="621" t="s">
        <v>1904</v>
      </c>
      <c r="B402" s="620"/>
      <c r="C402" s="620" t="s">
        <v>1905</v>
      </c>
    </row>
  </sheetData>
  <hyperlinks>
    <hyperlink ref="C34" r:id="rId1" xr:uid="{D768302B-A23A-47A9-B61E-6212F56F1CC7}"/>
    <hyperlink ref="C35" r:id="rId2" xr:uid="{CEB3CB78-7684-43CA-B018-B6DEF5D20989}"/>
    <hyperlink ref="C281" r:id="rId3" xr:uid="{395DF684-2BE5-429A-B82B-3A96A3CCF5C9}"/>
    <hyperlink ref="C279" r:id="rId4" xr:uid="{E5E671E9-6A90-4AC1-B6B9-4E169E8E06FE}"/>
    <hyperlink ref="C277" r:id="rId5" xr:uid="{79B3461B-A3B1-4267-98F9-C4DEE3915D81}"/>
    <hyperlink ref="C275" r:id="rId6" xr:uid="{D31D6976-21EC-4C7D-831E-26CBC58DB317}"/>
    <hyperlink ref="C273" r:id="rId7" xr:uid="{BB756A9F-E549-4172-BDA8-C8E639322A4C}"/>
    <hyperlink ref="C271" r:id="rId8" xr:uid="{F44307D3-2A33-40D8-AF2E-6E753E8E6170}"/>
    <hyperlink ref="C305" r:id="rId9" xr:uid="{1712DB5E-1081-4CF0-BB3D-A955FB811FA0}"/>
  </hyperlinks>
  <pageMargins left="0.7" right="0.7" top="0.75" bottom="0.75" header="0.3" footer="0.3"/>
  <pageSetup paperSize="9" orientation="landscape" r:id="rId1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728DC5-D038-4CD6-9419-C8645DE168D0}">
  <dimension ref="A1:F131"/>
  <sheetViews>
    <sheetView topLeftCell="A49" zoomScaleNormal="100" workbookViewId="0">
      <selection activeCell="G98" sqref="G98"/>
    </sheetView>
  </sheetViews>
  <sheetFormatPr defaultColWidth="8.125" defaultRowHeight="14.25"/>
  <cols>
    <col min="1" max="1" width="8.125" style="1"/>
    <col min="2" max="2" width="70.625" style="1" customWidth="1"/>
    <col min="3" max="3" width="29.375" style="1" customWidth="1"/>
    <col min="4" max="4" width="30.25" style="1" customWidth="1"/>
    <col min="5" max="16384" width="8.125" style="1"/>
  </cols>
  <sheetData>
    <row r="1" spans="1:4" ht="20.25">
      <c r="A1" s="105" t="s">
        <v>17</v>
      </c>
      <c r="B1" s="105"/>
      <c r="D1" s="105"/>
    </row>
    <row r="2" spans="1:4" ht="15" customHeight="1">
      <c r="A2" s="106" t="s">
        <v>196</v>
      </c>
      <c r="B2" s="107"/>
      <c r="C2" s="107"/>
      <c r="D2" s="107"/>
    </row>
    <row r="3" spans="1:4" ht="15" customHeight="1">
      <c r="A3" s="106" t="s">
        <v>200</v>
      </c>
      <c r="B3" s="107"/>
      <c r="C3" s="107"/>
      <c r="D3" s="107"/>
    </row>
    <row r="4" spans="1:4" ht="15" customHeight="1">
      <c r="A4" s="107"/>
      <c r="B4" s="107"/>
      <c r="C4" s="107"/>
      <c r="D4" s="107"/>
    </row>
    <row r="5" spans="1:4" ht="15">
      <c r="C5" s="108" t="s">
        <v>285</v>
      </c>
      <c r="D5" s="109" t="s">
        <v>286</v>
      </c>
    </row>
    <row r="6" spans="1:4" ht="60">
      <c r="A6" s="732"/>
      <c r="B6" s="732"/>
      <c r="C6" s="110" t="s">
        <v>287</v>
      </c>
      <c r="D6" s="110" t="s">
        <v>288</v>
      </c>
    </row>
    <row r="7" spans="1:4" ht="15">
      <c r="A7" s="729" t="s">
        <v>289</v>
      </c>
      <c r="B7" s="730"/>
      <c r="C7" s="730"/>
      <c r="D7" s="731"/>
    </row>
    <row r="8" spans="1:4" ht="15">
      <c r="A8" s="111">
        <v>1</v>
      </c>
      <c r="B8" s="111" t="s">
        <v>290</v>
      </c>
      <c r="C8" s="112">
        <v>169.732</v>
      </c>
      <c r="D8" s="109"/>
    </row>
    <row r="9" spans="1:4">
      <c r="A9" s="41"/>
      <c r="B9" s="47" t="s">
        <v>291</v>
      </c>
      <c r="C9" s="113">
        <v>169.732</v>
      </c>
      <c r="D9" s="114" t="s">
        <v>292</v>
      </c>
    </row>
    <row r="10" spans="1:4" hidden="1">
      <c r="A10" s="41"/>
      <c r="B10" s="41" t="s">
        <v>293</v>
      </c>
      <c r="C10" s="113"/>
      <c r="D10" s="114"/>
    </row>
    <row r="11" spans="1:4" hidden="1">
      <c r="A11" s="41"/>
      <c r="B11" s="41" t="s">
        <v>294</v>
      </c>
      <c r="C11" s="113"/>
      <c r="D11" s="114"/>
    </row>
    <row r="12" spans="1:4">
      <c r="A12" s="41">
        <v>2</v>
      </c>
      <c r="B12" s="41" t="s">
        <v>295</v>
      </c>
      <c r="C12" s="113">
        <v>261.39299999999997</v>
      </c>
      <c r="D12" s="114" t="s">
        <v>296</v>
      </c>
    </row>
    <row r="13" spans="1:4">
      <c r="A13" s="41">
        <v>3</v>
      </c>
      <c r="B13" s="41" t="s">
        <v>297</v>
      </c>
      <c r="C13" s="113">
        <v>111.203</v>
      </c>
      <c r="D13" s="114" t="s">
        <v>298</v>
      </c>
    </row>
    <row r="14" spans="1:4" hidden="1">
      <c r="A14" s="41" t="s">
        <v>260</v>
      </c>
      <c r="B14" s="41" t="s">
        <v>299</v>
      </c>
      <c r="C14" s="113"/>
      <c r="D14" s="114"/>
    </row>
    <row r="15" spans="1:4" ht="28.5" hidden="1">
      <c r="A15" s="41">
        <v>4</v>
      </c>
      <c r="B15" s="41" t="s">
        <v>300</v>
      </c>
      <c r="C15" s="113"/>
      <c r="D15" s="114"/>
    </row>
    <row r="16" spans="1:4" hidden="1">
      <c r="A16" s="41">
        <v>5</v>
      </c>
      <c r="B16" s="41" t="s">
        <v>301</v>
      </c>
      <c r="C16" s="113"/>
      <c r="D16" s="114"/>
    </row>
    <row r="17" spans="1:4">
      <c r="A17" s="41" t="s">
        <v>265</v>
      </c>
      <c r="B17" s="41" t="s">
        <v>302</v>
      </c>
      <c r="C17" s="113">
        <v>26.154</v>
      </c>
      <c r="D17" s="114" t="s">
        <v>303</v>
      </c>
    </row>
    <row r="18" spans="1:4" ht="15">
      <c r="A18" s="96">
        <v>6</v>
      </c>
      <c r="B18" s="96" t="s">
        <v>304</v>
      </c>
      <c r="C18" s="113">
        <v>568.48199999999997</v>
      </c>
      <c r="D18" s="115"/>
    </row>
    <row r="19" spans="1:4" ht="15">
      <c r="A19" s="729" t="s">
        <v>305</v>
      </c>
      <c r="B19" s="730"/>
      <c r="C19" s="730"/>
      <c r="D19" s="731"/>
    </row>
    <row r="20" spans="1:4">
      <c r="A20" s="41">
        <v>7</v>
      </c>
      <c r="B20" s="41" t="s">
        <v>306</v>
      </c>
      <c r="C20" s="113">
        <v>-0.92500000000000004</v>
      </c>
      <c r="D20" s="115"/>
    </row>
    <row r="21" spans="1:4">
      <c r="A21" s="41">
        <v>8</v>
      </c>
      <c r="B21" s="41" t="s">
        <v>307</v>
      </c>
      <c r="C21" s="113">
        <v>-147.76599999999999</v>
      </c>
      <c r="D21" s="113" t="s">
        <v>308</v>
      </c>
    </row>
    <row r="22" spans="1:4" hidden="1">
      <c r="A22" s="41">
        <v>9</v>
      </c>
      <c r="B22" s="41" t="s">
        <v>309</v>
      </c>
      <c r="C22" s="113"/>
      <c r="D22" s="113"/>
    </row>
    <row r="23" spans="1:4" ht="42.75" hidden="1">
      <c r="A23" s="41">
        <v>10</v>
      </c>
      <c r="B23" s="41" t="s">
        <v>310</v>
      </c>
      <c r="C23" s="113"/>
      <c r="D23" s="113"/>
    </row>
    <row r="24" spans="1:4" ht="28.5">
      <c r="A24" s="41">
        <v>11</v>
      </c>
      <c r="B24" s="41" t="s">
        <v>311</v>
      </c>
      <c r="C24" s="113">
        <v>0.68899999999999995</v>
      </c>
      <c r="D24" s="113" t="s">
        <v>312</v>
      </c>
    </row>
    <row r="25" spans="1:4">
      <c r="A25" s="41">
        <v>12</v>
      </c>
      <c r="B25" s="41" t="s">
        <v>313</v>
      </c>
      <c r="C25" s="113">
        <v>-26.064</v>
      </c>
      <c r="D25" s="113"/>
    </row>
    <row r="26" spans="1:4" hidden="1">
      <c r="A26" s="41">
        <v>13</v>
      </c>
      <c r="B26" s="41" t="s">
        <v>314</v>
      </c>
      <c r="C26" s="113"/>
      <c r="D26" s="113"/>
    </row>
    <row r="27" spans="1:4" ht="28.5" hidden="1">
      <c r="A27" s="41">
        <v>14</v>
      </c>
      <c r="B27" s="41" t="s">
        <v>315</v>
      </c>
      <c r="C27" s="113"/>
      <c r="D27" s="113"/>
    </row>
    <row r="28" spans="1:4" hidden="1">
      <c r="A28" s="41">
        <v>15</v>
      </c>
      <c r="B28" s="41" t="s">
        <v>316</v>
      </c>
      <c r="C28" s="113"/>
      <c r="D28" s="113"/>
    </row>
    <row r="29" spans="1:4" ht="28.5">
      <c r="A29" s="41">
        <v>16</v>
      </c>
      <c r="B29" s="41" t="s">
        <v>317</v>
      </c>
      <c r="C29" s="113">
        <v>0</v>
      </c>
      <c r="D29" s="113" t="s">
        <v>318</v>
      </c>
    </row>
    <row r="30" spans="1:4" ht="42.75" hidden="1">
      <c r="A30" s="41">
        <v>17</v>
      </c>
      <c r="B30" s="41" t="s">
        <v>319</v>
      </c>
      <c r="C30" s="113"/>
      <c r="D30" s="115"/>
    </row>
    <row r="31" spans="1:4" ht="57" hidden="1">
      <c r="A31" s="41">
        <v>18</v>
      </c>
      <c r="B31" s="41" t="s">
        <v>320</v>
      </c>
      <c r="C31" s="113"/>
      <c r="D31" s="115"/>
    </row>
    <row r="32" spans="1:4" ht="57">
      <c r="A32" s="41">
        <v>19</v>
      </c>
      <c r="B32" s="41" t="s">
        <v>321</v>
      </c>
      <c r="C32" s="113">
        <v>-8.7669999999999995</v>
      </c>
      <c r="D32" s="115"/>
    </row>
    <row r="33" spans="1:4" hidden="1">
      <c r="A33" s="41">
        <v>20</v>
      </c>
      <c r="B33" s="41" t="s">
        <v>309</v>
      </c>
      <c r="C33" s="116"/>
      <c r="D33" s="117"/>
    </row>
    <row r="34" spans="1:4" ht="28.5" hidden="1">
      <c r="A34" s="41" t="s">
        <v>322</v>
      </c>
      <c r="B34" s="41" t="s">
        <v>323</v>
      </c>
      <c r="C34" s="113"/>
      <c r="D34" s="118"/>
    </row>
    <row r="35" spans="1:4" hidden="1">
      <c r="A35" s="41" t="s">
        <v>324</v>
      </c>
      <c r="B35" s="41" t="s">
        <v>325</v>
      </c>
      <c r="C35" s="113"/>
      <c r="D35" s="115"/>
    </row>
    <row r="36" spans="1:4" hidden="1">
      <c r="A36" s="41" t="s">
        <v>326</v>
      </c>
      <c r="B36" s="41" t="s">
        <v>327</v>
      </c>
      <c r="C36" s="113"/>
      <c r="D36" s="115"/>
    </row>
    <row r="37" spans="1:4" hidden="1">
      <c r="A37" s="41" t="s">
        <v>328</v>
      </c>
      <c r="B37" s="41" t="s">
        <v>329</v>
      </c>
      <c r="C37" s="113"/>
      <c r="D37" s="115"/>
    </row>
    <row r="38" spans="1:4" ht="42.75" hidden="1">
      <c r="A38" s="41">
        <v>21</v>
      </c>
      <c r="B38" s="41" t="s">
        <v>330</v>
      </c>
      <c r="C38" s="113"/>
      <c r="D38" s="115"/>
    </row>
    <row r="39" spans="1:4" hidden="1">
      <c r="A39" s="41">
        <v>22</v>
      </c>
      <c r="B39" s="41" t="s">
        <v>331</v>
      </c>
      <c r="C39" s="113"/>
      <c r="D39" s="115"/>
    </row>
    <row r="40" spans="1:4" ht="42.75" hidden="1">
      <c r="A40" s="41">
        <v>23</v>
      </c>
      <c r="B40" s="41" t="s">
        <v>332</v>
      </c>
      <c r="C40" s="113"/>
      <c r="D40" s="117"/>
    </row>
    <row r="41" spans="1:4" hidden="1">
      <c r="A41" s="41">
        <v>24</v>
      </c>
      <c r="B41" s="41" t="s">
        <v>309</v>
      </c>
      <c r="C41" s="116"/>
      <c r="D41" s="117"/>
    </row>
    <row r="42" spans="1:4" hidden="1">
      <c r="A42" s="41">
        <v>25</v>
      </c>
      <c r="B42" s="41" t="s">
        <v>333</v>
      </c>
      <c r="C42" s="113"/>
      <c r="D42" s="115"/>
    </row>
    <row r="43" spans="1:4" hidden="1">
      <c r="A43" s="41" t="s">
        <v>334</v>
      </c>
      <c r="B43" s="41" t="s">
        <v>335</v>
      </c>
      <c r="C43" s="113"/>
      <c r="D43" s="115"/>
    </row>
    <row r="44" spans="1:4" ht="57" hidden="1">
      <c r="A44" s="41" t="s">
        <v>336</v>
      </c>
      <c r="B44" s="41" t="s">
        <v>337</v>
      </c>
      <c r="C44" s="113"/>
      <c r="D44" s="119"/>
    </row>
    <row r="45" spans="1:4" hidden="1">
      <c r="A45" s="41">
        <v>26</v>
      </c>
      <c r="B45" s="41" t="s">
        <v>309</v>
      </c>
      <c r="C45" s="113"/>
      <c r="D45" s="118"/>
    </row>
    <row r="46" spans="1:4" ht="28.5" hidden="1">
      <c r="A46" s="41">
        <v>27</v>
      </c>
      <c r="B46" s="41" t="s">
        <v>338</v>
      </c>
      <c r="C46" s="113"/>
      <c r="D46" s="115"/>
    </row>
    <row r="47" spans="1:4">
      <c r="A47" s="41" t="s">
        <v>339</v>
      </c>
      <c r="B47" s="41" t="s">
        <v>340</v>
      </c>
      <c r="C47" s="113">
        <v>-0.17799999999999999</v>
      </c>
      <c r="D47" s="115"/>
    </row>
    <row r="48" spans="1:4" ht="15">
      <c r="A48" s="41">
        <v>28</v>
      </c>
      <c r="B48" s="96" t="s">
        <v>341</v>
      </c>
      <c r="C48" s="113">
        <v>-183.011</v>
      </c>
      <c r="D48" s="115"/>
    </row>
    <row r="49" spans="1:4" ht="15">
      <c r="A49" s="41">
        <v>29</v>
      </c>
      <c r="B49" s="96" t="s">
        <v>342</v>
      </c>
      <c r="C49" s="113">
        <v>385.471</v>
      </c>
      <c r="D49" s="115"/>
    </row>
    <row r="50" spans="1:4" ht="15">
      <c r="A50" s="729" t="s">
        <v>343</v>
      </c>
      <c r="B50" s="730"/>
      <c r="C50" s="730"/>
      <c r="D50" s="731"/>
    </row>
    <row r="51" spans="1:4">
      <c r="A51" s="41">
        <v>30</v>
      </c>
      <c r="B51" s="41" t="s">
        <v>290</v>
      </c>
      <c r="C51" s="113">
        <v>57.678800000000003</v>
      </c>
      <c r="D51" s="113" t="s">
        <v>344</v>
      </c>
    </row>
    <row r="52" spans="1:4">
      <c r="A52" s="41">
        <v>31</v>
      </c>
      <c r="B52" s="47" t="s">
        <v>345</v>
      </c>
      <c r="C52" s="113">
        <v>57.678800000000003</v>
      </c>
      <c r="D52" s="113" t="s">
        <v>344</v>
      </c>
    </row>
    <row r="53" spans="1:4" hidden="1">
      <c r="A53" s="41">
        <v>32</v>
      </c>
      <c r="B53" s="47" t="s">
        <v>346</v>
      </c>
      <c r="C53" s="113"/>
      <c r="D53" s="118"/>
    </row>
    <row r="54" spans="1:4" ht="28.5" hidden="1">
      <c r="A54" s="41">
        <v>33</v>
      </c>
      <c r="B54" s="47" t="s">
        <v>347</v>
      </c>
      <c r="C54" s="113"/>
      <c r="D54" s="115"/>
    </row>
    <row r="55" spans="1:4" ht="28.5" hidden="1">
      <c r="A55" s="41" t="s">
        <v>348</v>
      </c>
      <c r="B55" s="47" t="s">
        <v>349</v>
      </c>
      <c r="C55" s="113"/>
      <c r="D55" s="115"/>
    </row>
    <row r="56" spans="1:4" ht="28.5" hidden="1">
      <c r="A56" s="41" t="s">
        <v>350</v>
      </c>
      <c r="B56" s="47" t="s">
        <v>351</v>
      </c>
      <c r="C56" s="113"/>
      <c r="D56" s="115"/>
    </row>
    <row r="57" spans="1:4" ht="28.5" hidden="1">
      <c r="A57" s="41">
        <v>34</v>
      </c>
      <c r="B57" s="47" t="s">
        <v>352</v>
      </c>
      <c r="C57" s="113"/>
      <c r="D57" s="115"/>
    </row>
    <row r="58" spans="1:4" hidden="1">
      <c r="A58" s="41">
        <v>35</v>
      </c>
      <c r="B58" s="47" t="s">
        <v>353</v>
      </c>
      <c r="C58" s="113"/>
      <c r="D58" s="115"/>
    </row>
    <row r="59" spans="1:4" ht="15">
      <c r="A59" s="96">
        <v>36</v>
      </c>
      <c r="B59" s="120" t="s">
        <v>354</v>
      </c>
      <c r="C59" s="113">
        <v>57.678800000000003</v>
      </c>
      <c r="D59" s="115"/>
    </row>
    <row r="60" spans="1:4" ht="15">
      <c r="A60" s="729" t="s">
        <v>355</v>
      </c>
      <c r="B60" s="730"/>
      <c r="C60" s="730"/>
      <c r="D60" s="731"/>
    </row>
    <row r="61" spans="1:4" ht="28.5" hidden="1">
      <c r="A61" s="41">
        <v>37</v>
      </c>
      <c r="B61" s="41" t="s">
        <v>356</v>
      </c>
      <c r="C61" s="113">
        <v>0</v>
      </c>
      <c r="D61" s="118"/>
    </row>
    <row r="62" spans="1:4" ht="42.75" hidden="1">
      <c r="A62" s="41">
        <v>38</v>
      </c>
      <c r="B62" s="41" t="s">
        <v>357</v>
      </c>
      <c r="C62" s="113">
        <v>0</v>
      </c>
      <c r="D62" s="115"/>
    </row>
    <row r="63" spans="1:4" ht="42.75" hidden="1">
      <c r="A63" s="41">
        <v>39</v>
      </c>
      <c r="B63" s="41" t="s">
        <v>358</v>
      </c>
      <c r="C63" s="113">
        <v>0</v>
      </c>
      <c r="D63" s="115"/>
    </row>
    <row r="64" spans="1:4" ht="42.75" hidden="1">
      <c r="A64" s="41">
        <v>40</v>
      </c>
      <c r="B64" s="41" t="s">
        <v>359</v>
      </c>
      <c r="C64" s="113">
        <v>0</v>
      </c>
      <c r="D64" s="115"/>
    </row>
    <row r="65" spans="1:6" hidden="1">
      <c r="A65" s="41">
        <v>41</v>
      </c>
      <c r="B65" s="41" t="s">
        <v>309</v>
      </c>
      <c r="C65" s="116">
        <v>0</v>
      </c>
      <c r="D65" s="115"/>
    </row>
    <row r="66" spans="1:6" ht="28.5" hidden="1">
      <c r="A66" s="41">
        <v>42</v>
      </c>
      <c r="B66" s="41" t="s">
        <v>360</v>
      </c>
      <c r="C66" s="113">
        <v>0</v>
      </c>
      <c r="D66" s="115"/>
    </row>
    <row r="67" spans="1:6" hidden="1">
      <c r="A67" s="41" t="s">
        <v>361</v>
      </c>
      <c r="B67" s="41" t="s">
        <v>362</v>
      </c>
      <c r="C67" s="113">
        <v>0</v>
      </c>
      <c r="D67" s="115"/>
    </row>
    <row r="68" spans="1:6" ht="15" hidden="1">
      <c r="A68" s="96">
        <v>43</v>
      </c>
      <c r="B68" s="96" t="s">
        <v>363</v>
      </c>
      <c r="C68" s="113">
        <v>0</v>
      </c>
      <c r="D68" s="115"/>
    </row>
    <row r="69" spans="1:6" ht="15">
      <c r="A69" s="96">
        <v>44</v>
      </c>
      <c r="B69" s="96" t="s">
        <v>364</v>
      </c>
      <c r="C69" s="113">
        <v>57.679000000000002</v>
      </c>
      <c r="D69" s="118"/>
      <c r="F69" s="121"/>
    </row>
    <row r="70" spans="1:6" ht="15">
      <c r="A70" s="96">
        <v>45</v>
      </c>
      <c r="B70" s="96" t="s">
        <v>365</v>
      </c>
      <c r="C70" s="113">
        <v>443.15</v>
      </c>
      <c r="D70" s="118"/>
      <c r="F70" s="122"/>
    </row>
    <row r="71" spans="1:6" ht="15">
      <c r="A71" s="729" t="s">
        <v>366</v>
      </c>
      <c r="B71" s="730"/>
      <c r="C71" s="730"/>
      <c r="D71" s="731"/>
      <c r="F71" s="122"/>
    </row>
    <row r="72" spans="1:6">
      <c r="A72" s="41">
        <v>46</v>
      </c>
      <c r="B72" s="41" t="s">
        <v>367</v>
      </c>
      <c r="C72" s="113">
        <v>69.614000000000004</v>
      </c>
      <c r="D72" s="115" t="s">
        <v>368</v>
      </c>
    </row>
    <row r="73" spans="1:6" ht="42.75" hidden="1">
      <c r="A73" s="41">
        <v>47</v>
      </c>
      <c r="B73" s="41" t="s">
        <v>369</v>
      </c>
      <c r="C73" s="113"/>
      <c r="D73" s="118"/>
    </row>
    <row r="74" spans="1:6" ht="28.5" hidden="1">
      <c r="A74" s="41" t="s">
        <v>370</v>
      </c>
      <c r="B74" s="41" t="s">
        <v>371</v>
      </c>
      <c r="C74" s="113"/>
      <c r="D74" s="118"/>
    </row>
    <row r="75" spans="1:6" ht="28.5" hidden="1">
      <c r="A75" s="41" t="s">
        <v>372</v>
      </c>
      <c r="B75" s="41" t="s">
        <v>373</v>
      </c>
      <c r="C75" s="113"/>
      <c r="D75" s="118"/>
    </row>
    <row r="76" spans="1:6" ht="42.75" hidden="1">
      <c r="A76" s="41">
        <v>48</v>
      </c>
      <c r="B76" s="41" t="s">
        <v>374</v>
      </c>
      <c r="C76" s="113"/>
      <c r="D76" s="115"/>
    </row>
    <row r="77" spans="1:6" hidden="1">
      <c r="A77" s="41">
        <v>49</v>
      </c>
      <c r="B77" s="41" t="s">
        <v>375</v>
      </c>
      <c r="C77" s="113"/>
      <c r="D77" s="115"/>
    </row>
    <row r="78" spans="1:6" hidden="1">
      <c r="A78" s="41">
        <v>50</v>
      </c>
      <c r="B78" s="41" t="s">
        <v>376</v>
      </c>
      <c r="C78" s="113"/>
      <c r="D78" s="115"/>
    </row>
    <row r="79" spans="1:6" ht="15">
      <c r="A79" s="96">
        <v>51</v>
      </c>
      <c r="B79" s="96" t="s">
        <v>377</v>
      </c>
      <c r="C79" s="113">
        <v>69.614000000000004</v>
      </c>
      <c r="D79" s="115"/>
    </row>
    <row r="80" spans="1:6" ht="15">
      <c r="A80" s="729" t="s">
        <v>378</v>
      </c>
      <c r="B80" s="730"/>
      <c r="C80" s="730"/>
      <c r="D80" s="731"/>
    </row>
    <row r="81" spans="1:4" ht="28.5" hidden="1">
      <c r="A81" s="41">
        <v>52</v>
      </c>
      <c r="B81" s="41" t="s">
        <v>379</v>
      </c>
      <c r="C81" s="113">
        <v>0</v>
      </c>
      <c r="D81" s="115"/>
    </row>
    <row r="82" spans="1:4" ht="57" hidden="1">
      <c r="A82" s="41">
        <v>53</v>
      </c>
      <c r="B82" s="41" t="s">
        <v>380</v>
      </c>
      <c r="C82" s="113">
        <v>0</v>
      </c>
      <c r="D82" s="115"/>
    </row>
    <row r="83" spans="1:4" ht="57" hidden="1">
      <c r="A83" s="41">
        <v>54</v>
      </c>
      <c r="B83" s="41" t="s">
        <v>381</v>
      </c>
      <c r="C83" s="113">
        <v>0</v>
      </c>
      <c r="D83" s="115"/>
    </row>
    <row r="84" spans="1:4" hidden="1">
      <c r="A84" s="41" t="s">
        <v>382</v>
      </c>
      <c r="B84" s="41" t="s">
        <v>309</v>
      </c>
      <c r="C84" s="116">
        <v>0</v>
      </c>
      <c r="D84" s="115"/>
    </row>
    <row r="85" spans="1:4" ht="42.75" hidden="1">
      <c r="A85" s="41">
        <v>55</v>
      </c>
      <c r="B85" s="41" t="s">
        <v>383</v>
      </c>
      <c r="C85" s="113">
        <v>0</v>
      </c>
      <c r="D85" s="115"/>
    </row>
    <row r="86" spans="1:4" hidden="1">
      <c r="A86" s="41">
        <v>56</v>
      </c>
      <c r="B86" s="41" t="s">
        <v>309</v>
      </c>
      <c r="C86" s="113">
        <v>0</v>
      </c>
      <c r="D86" s="117"/>
    </row>
    <row r="87" spans="1:4" ht="28.5" hidden="1">
      <c r="A87" s="41" t="s">
        <v>384</v>
      </c>
      <c r="B87" s="41" t="s">
        <v>385</v>
      </c>
      <c r="C87" s="113">
        <v>0</v>
      </c>
      <c r="D87" s="115"/>
    </row>
    <row r="88" spans="1:4" hidden="1">
      <c r="A88" s="41" t="s">
        <v>386</v>
      </c>
      <c r="B88" s="41" t="s">
        <v>387</v>
      </c>
      <c r="C88" s="113">
        <v>0</v>
      </c>
      <c r="D88" s="115"/>
    </row>
    <row r="89" spans="1:4" ht="15" hidden="1">
      <c r="A89" s="96">
        <v>57</v>
      </c>
      <c r="B89" s="96" t="s">
        <v>388</v>
      </c>
      <c r="C89" s="113">
        <v>0</v>
      </c>
      <c r="D89" s="123"/>
    </row>
    <row r="90" spans="1:4" ht="15">
      <c r="A90" s="96">
        <v>58</v>
      </c>
      <c r="B90" s="96" t="s">
        <v>389</v>
      </c>
      <c r="C90" s="45">
        <v>69.614000000000004</v>
      </c>
      <c r="D90" s="652"/>
    </row>
    <row r="91" spans="1:4" ht="15">
      <c r="A91" s="96">
        <v>59</v>
      </c>
      <c r="B91" s="96" t="s">
        <v>390</v>
      </c>
      <c r="C91" s="45">
        <v>512.76400000000001</v>
      </c>
      <c r="D91" s="652"/>
    </row>
    <row r="92" spans="1:4" ht="15">
      <c r="A92" s="96">
        <v>60</v>
      </c>
      <c r="B92" s="96" t="s">
        <v>391</v>
      </c>
      <c r="C92" s="45">
        <v>3411.1930000000002</v>
      </c>
      <c r="D92" s="652"/>
    </row>
    <row r="93" spans="1:4" ht="15">
      <c r="A93" s="729" t="s">
        <v>392</v>
      </c>
      <c r="B93" s="730"/>
      <c r="C93" s="730"/>
      <c r="D93" s="731"/>
    </row>
    <row r="94" spans="1:4">
      <c r="A94" s="41">
        <v>61</v>
      </c>
      <c r="B94" s="41" t="s">
        <v>393</v>
      </c>
      <c r="C94" s="43">
        <v>0.11300200000000001</v>
      </c>
      <c r="D94" s="115"/>
    </row>
    <row r="95" spans="1:4">
      <c r="A95" s="41">
        <v>62</v>
      </c>
      <c r="B95" s="41" t="s">
        <v>394</v>
      </c>
      <c r="C95" s="43">
        <v>0.129911</v>
      </c>
      <c r="D95" s="115"/>
    </row>
    <row r="96" spans="1:4">
      <c r="A96" s="41">
        <v>63</v>
      </c>
      <c r="B96" s="41" t="s">
        <v>395</v>
      </c>
      <c r="C96" s="43">
        <v>0.15031800000000001</v>
      </c>
      <c r="D96" s="115"/>
    </row>
    <row r="97" spans="1:4">
      <c r="A97" s="41">
        <v>64</v>
      </c>
      <c r="B97" s="41" t="s">
        <v>396</v>
      </c>
      <c r="C97" s="43">
        <v>7.7525999999999998E-2</v>
      </c>
      <c r="D97" s="115"/>
    </row>
    <row r="98" spans="1:4">
      <c r="A98" s="41">
        <v>65</v>
      </c>
      <c r="B98" s="41" t="s">
        <v>397</v>
      </c>
      <c r="C98" s="43">
        <v>2.5000000000000001E-2</v>
      </c>
      <c r="D98" s="115"/>
    </row>
    <row r="99" spans="1:4">
      <c r="A99" s="41">
        <v>66</v>
      </c>
      <c r="B99" s="41" t="s">
        <v>398</v>
      </c>
      <c r="C99" s="43">
        <v>4.95E-4</v>
      </c>
      <c r="D99" s="115"/>
    </row>
    <row r="100" spans="1:4" hidden="1">
      <c r="A100" s="41">
        <v>67</v>
      </c>
      <c r="B100" s="41" t="s">
        <v>399</v>
      </c>
      <c r="C100" s="43"/>
      <c r="D100" s="115"/>
    </row>
    <row r="101" spans="1:4" ht="28.5" hidden="1">
      <c r="A101" s="41" t="s">
        <v>400</v>
      </c>
      <c r="B101" s="41" t="s">
        <v>401</v>
      </c>
      <c r="C101" s="43"/>
      <c r="D101" s="115"/>
    </row>
    <row r="102" spans="1:4" ht="28.5">
      <c r="A102" s="41" t="s">
        <v>402</v>
      </c>
      <c r="B102" s="41" t="s">
        <v>403</v>
      </c>
      <c r="C102" s="43">
        <v>7.0309999999999999E-3</v>
      </c>
      <c r="D102" s="115"/>
    </row>
    <row r="103" spans="1:4" ht="30">
      <c r="A103" s="41">
        <v>68</v>
      </c>
      <c r="B103" s="96" t="s">
        <v>404</v>
      </c>
      <c r="C103" s="43">
        <v>5.7818000000000001E-2</v>
      </c>
      <c r="D103" s="115"/>
    </row>
    <row r="104" spans="1:4" hidden="1">
      <c r="A104" s="41">
        <v>69</v>
      </c>
      <c r="B104" s="41" t="s">
        <v>309</v>
      </c>
      <c r="C104" s="124"/>
      <c r="D104" s="117"/>
    </row>
    <row r="105" spans="1:4" hidden="1">
      <c r="A105" s="41">
        <v>70</v>
      </c>
      <c r="B105" s="41" t="s">
        <v>309</v>
      </c>
      <c r="C105" s="124"/>
      <c r="D105" s="117"/>
    </row>
    <row r="106" spans="1:4" hidden="1">
      <c r="A106" s="41">
        <v>71</v>
      </c>
      <c r="B106" s="41" t="s">
        <v>309</v>
      </c>
      <c r="C106" s="124"/>
      <c r="D106" s="117"/>
    </row>
    <row r="107" spans="1:4" ht="15">
      <c r="A107" s="729" t="s">
        <v>405</v>
      </c>
      <c r="B107" s="730"/>
      <c r="C107" s="730"/>
      <c r="D107" s="731"/>
    </row>
    <row r="108" spans="1:4" ht="42.75" hidden="1">
      <c r="A108" s="41">
        <v>72</v>
      </c>
      <c r="B108" s="41" t="s">
        <v>406</v>
      </c>
      <c r="C108" s="113">
        <v>0</v>
      </c>
      <c r="D108" s="46"/>
    </row>
    <row r="109" spans="1:4" ht="42.75">
      <c r="A109" s="41">
        <v>73</v>
      </c>
      <c r="B109" s="41" t="s">
        <v>407</v>
      </c>
      <c r="C109" s="113">
        <v>37.423999999999999</v>
      </c>
      <c r="D109" s="115"/>
    </row>
    <row r="110" spans="1:4" hidden="1">
      <c r="A110" s="41">
        <v>74</v>
      </c>
      <c r="B110" s="41" t="s">
        <v>309</v>
      </c>
      <c r="C110" s="113"/>
      <c r="D110" s="115"/>
    </row>
    <row r="111" spans="1:4" ht="28.5" hidden="1">
      <c r="A111" s="41">
        <v>75</v>
      </c>
      <c r="B111" s="41" t="s">
        <v>408</v>
      </c>
      <c r="C111" s="113">
        <v>0</v>
      </c>
      <c r="D111" s="115"/>
    </row>
    <row r="112" spans="1:4" ht="15" hidden="1">
      <c r="A112" s="729" t="s">
        <v>409</v>
      </c>
      <c r="B112" s="730"/>
      <c r="C112" s="730"/>
      <c r="D112" s="731"/>
    </row>
    <row r="113" spans="1:4" ht="28.5" hidden="1">
      <c r="A113" s="41">
        <v>76</v>
      </c>
      <c r="B113" s="41" t="s">
        <v>410</v>
      </c>
      <c r="C113" s="113">
        <v>0</v>
      </c>
      <c r="D113" s="115"/>
    </row>
    <row r="114" spans="1:4" hidden="1">
      <c r="A114" s="41">
        <v>77</v>
      </c>
      <c r="B114" s="41" t="s">
        <v>411</v>
      </c>
      <c r="C114" s="113">
        <v>0</v>
      </c>
      <c r="D114" s="115"/>
    </row>
    <row r="115" spans="1:4" ht="28.5" hidden="1">
      <c r="A115" s="41">
        <v>78</v>
      </c>
      <c r="B115" s="41" t="s">
        <v>412</v>
      </c>
      <c r="C115" s="113">
        <v>0</v>
      </c>
      <c r="D115" s="115"/>
    </row>
    <row r="116" spans="1:4" ht="28.5" hidden="1">
      <c r="A116" s="41">
        <v>79</v>
      </c>
      <c r="B116" s="41" t="s">
        <v>413</v>
      </c>
      <c r="C116" s="113">
        <v>0</v>
      </c>
      <c r="D116" s="115"/>
    </row>
    <row r="117" spans="1:4" ht="15" hidden="1">
      <c r="A117" s="729" t="s">
        <v>414</v>
      </c>
      <c r="B117" s="730"/>
      <c r="C117" s="730"/>
      <c r="D117" s="731"/>
    </row>
    <row r="118" spans="1:4" hidden="1">
      <c r="A118" s="41">
        <v>80</v>
      </c>
      <c r="B118" s="41" t="s">
        <v>415</v>
      </c>
      <c r="C118" s="113">
        <v>0</v>
      </c>
      <c r="D118" s="115"/>
    </row>
    <row r="119" spans="1:4" ht="28.5" hidden="1">
      <c r="A119" s="41">
        <v>81</v>
      </c>
      <c r="B119" s="41" t="s">
        <v>416</v>
      </c>
      <c r="C119" s="113">
        <v>0</v>
      </c>
      <c r="D119" s="108"/>
    </row>
    <row r="120" spans="1:4" hidden="1">
      <c r="A120" s="41">
        <v>82</v>
      </c>
      <c r="B120" s="41" t="s">
        <v>417</v>
      </c>
      <c r="C120" s="113">
        <v>0</v>
      </c>
      <c r="D120" s="115"/>
    </row>
    <row r="121" spans="1:4" ht="28.5" hidden="1">
      <c r="A121" s="41">
        <v>83</v>
      </c>
      <c r="B121" s="41" t="s">
        <v>418</v>
      </c>
      <c r="C121" s="113">
        <v>0</v>
      </c>
      <c r="D121" s="115"/>
    </row>
    <row r="122" spans="1:4" hidden="1">
      <c r="A122" s="41">
        <v>84</v>
      </c>
      <c r="B122" s="41" t="s">
        <v>419</v>
      </c>
      <c r="C122" s="113">
        <v>0</v>
      </c>
      <c r="D122" s="115"/>
    </row>
    <row r="123" spans="1:4" ht="28.5" hidden="1">
      <c r="A123" s="41">
        <v>85</v>
      </c>
      <c r="B123" s="41" t="s">
        <v>420</v>
      </c>
      <c r="C123" s="113">
        <v>0</v>
      </c>
      <c r="D123" s="115"/>
    </row>
    <row r="125" spans="1:4" ht="28.9" customHeight="1">
      <c r="A125" s="725" t="s">
        <v>421</v>
      </c>
      <c r="B125" s="725"/>
      <c r="C125" s="725"/>
      <c r="D125" s="725"/>
    </row>
    <row r="126" spans="1:4">
      <c r="A126" s="125"/>
      <c r="B126" s="125"/>
      <c r="C126" s="125"/>
      <c r="D126" s="125"/>
    </row>
    <row r="127" spans="1:4" ht="35.25" customHeight="1">
      <c r="A127" s="725" t="s">
        <v>1969</v>
      </c>
      <c r="B127" s="725"/>
      <c r="C127" s="725"/>
      <c r="D127" s="725"/>
    </row>
    <row r="128" spans="1:4">
      <c r="A128" s="703"/>
      <c r="B128" s="703"/>
      <c r="C128" s="703"/>
      <c r="D128" s="703"/>
    </row>
    <row r="129" spans="1:4" ht="69.75" customHeight="1">
      <c r="A129" s="725" t="s">
        <v>1967</v>
      </c>
      <c r="B129" s="725"/>
      <c r="C129" s="725"/>
      <c r="D129" s="725"/>
    </row>
    <row r="130" spans="1:4">
      <c r="A130" s="704"/>
      <c r="B130" s="705"/>
      <c r="C130" s="705"/>
      <c r="D130" s="705"/>
    </row>
    <row r="131" spans="1:4" ht="31.5" customHeight="1">
      <c r="A131" s="722" t="s">
        <v>1968</v>
      </c>
      <c r="B131" s="722"/>
      <c r="C131" s="722"/>
      <c r="D131" s="722"/>
    </row>
  </sheetData>
  <mergeCells count="15">
    <mergeCell ref="A131:D131"/>
    <mergeCell ref="A71:D71"/>
    <mergeCell ref="A6:B6"/>
    <mergeCell ref="A7:D7"/>
    <mergeCell ref="A19:D19"/>
    <mergeCell ref="A50:D50"/>
    <mergeCell ref="A60:D60"/>
    <mergeCell ref="A127:D127"/>
    <mergeCell ref="A129:D129"/>
    <mergeCell ref="A80:D80"/>
    <mergeCell ref="A93:D93"/>
    <mergeCell ref="A107:D107"/>
    <mergeCell ref="A112:D112"/>
    <mergeCell ref="A117:D117"/>
    <mergeCell ref="A125:D125"/>
  </mergeCells>
  <pageMargins left="0.7" right="0.7" top="0.75" bottom="0.75" header="0.3" footer="0.3"/>
  <pageSetup paperSize="9" scale="57" orientation="landscape" r:id="rId1"/>
  <rowBreaks count="1" manualBreakCount="1">
    <brk id="109" max="16383" man="1"/>
  </rowBreaks>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98512-83FB-462B-88CD-2443F7A49209}">
  <dimension ref="A1:D25"/>
  <sheetViews>
    <sheetView tabSelected="1" zoomScaleNormal="100" workbookViewId="0">
      <selection activeCell="E7" sqref="E7"/>
    </sheetView>
  </sheetViews>
  <sheetFormatPr defaultColWidth="8.75" defaultRowHeight="14.25"/>
  <cols>
    <col min="1" max="1" width="55.75" customWidth="1"/>
    <col min="2" max="2" width="21.75" bestFit="1" customWidth="1"/>
    <col min="3" max="3" width="45.25" customWidth="1"/>
  </cols>
  <sheetData>
    <row r="1" spans="1:4" ht="18">
      <c r="A1" s="605" t="s">
        <v>1906</v>
      </c>
      <c r="B1" s="605"/>
    </row>
    <row r="4" spans="1:4" ht="15">
      <c r="A4" s="618" t="s">
        <v>1907</v>
      </c>
      <c r="B4" s="618" t="s">
        <v>1908</v>
      </c>
    </row>
    <row r="5" spans="1:4" ht="75">
      <c r="A5" s="620" t="s">
        <v>1909</v>
      </c>
      <c r="B5" s="621" t="s">
        <v>1910</v>
      </c>
      <c r="C5" s="620" t="s">
        <v>1911</v>
      </c>
    </row>
    <row r="6" spans="1:4" ht="15">
      <c r="A6" s="620" t="s">
        <v>1912</v>
      </c>
      <c r="B6" s="621" t="s">
        <v>1913</v>
      </c>
      <c r="C6" s="620" t="s">
        <v>1914</v>
      </c>
      <c r="D6" s="28"/>
    </row>
    <row r="7" spans="1:4" ht="75">
      <c r="A7" s="620" t="s">
        <v>1915</v>
      </c>
      <c r="B7" s="621" t="s">
        <v>1651</v>
      </c>
      <c r="C7" s="620" t="s">
        <v>1916</v>
      </c>
    </row>
    <row r="8" spans="1:4" ht="30">
      <c r="A8" s="620" t="s">
        <v>1917</v>
      </c>
      <c r="B8" s="621" t="s">
        <v>1918</v>
      </c>
      <c r="C8" s="620" t="s">
        <v>1919</v>
      </c>
    </row>
    <row r="9" spans="1:4" ht="30">
      <c r="A9" s="620" t="s">
        <v>1920</v>
      </c>
      <c r="B9" s="621" t="s">
        <v>1921</v>
      </c>
      <c r="C9" s="620" t="s">
        <v>1922</v>
      </c>
    </row>
    <row r="10" spans="1:4" s="1" customFormat="1" ht="15">
      <c r="A10" s="628" t="s">
        <v>1923</v>
      </c>
      <c r="B10" s="629" t="s">
        <v>1924</v>
      </c>
      <c r="C10" s="628" t="s">
        <v>1925</v>
      </c>
    </row>
    <row r="11" spans="1:4" ht="15">
      <c r="A11" s="620" t="s">
        <v>1926</v>
      </c>
      <c r="B11" s="621" t="s">
        <v>1927</v>
      </c>
      <c r="C11" s="620" t="s">
        <v>1928</v>
      </c>
    </row>
    <row r="12" spans="1:4" s="1" customFormat="1" ht="90">
      <c r="A12" s="628" t="s">
        <v>1929</v>
      </c>
      <c r="B12" s="629" t="s">
        <v>1930</v>
      </c>
      <c r="C12" s="628" t="s">
        <v>1931</v>
      </c>
    </row>
    <row r="13" spans="1:4" ht="60">
      <c r="A13" s="620" t="s">
        <v>1932</v>
      </c>
      <c r="B13" s="621" t="s">
        <v>1933</v>
      </c>
      <c r="C13" s="620" t="s">
        <v>1934</v>
      </c>
    </row>
    <row r="14" spans="1:4" s="1" customFormat="1" ht="30">
      <c r="A14" s="628" t="s">
        <v>1935</v>
      </c>
      <c r="B14" s="629" t="s">
        <v>1936</v>
      </c>
      <c r="C14" s="628" t="s">
        <v>1937</v>
      </c>
    </row>
    <row r="15" spans="1:4" ht="165">
      <c r="A15" s="620" t="s">
        <v>1938</v>
      </c>
      <c r="B15" s="621" t="s">
        <v>1793</v>
      </c>
      <c r="C15" s="620" t="s">
        <v>1939</v>
      </c>
    </row>
    <row r="16" spans="1:4" ht="30">
      <c r="A16" s="620" t="s">
        <v>1940</v>
      </c>
      <c r="B16" s="621" t="s">
        <v>1941</v>
      </c>
      <c r="C16" s="620" t="s">
        <v>1942</v>
      </c>
    </row>
    <row r="17" spans="1:3" ht="30">
      <c r="A17" s="620" t="s">
        <v>1943</v>
      </c>
      <c r="B17" s="621" t="s">
        <v>1944</v>
      </c>
      <c r="C17" s="620" t="s">
        <v>1945</v>
      </c>
    </row>
    <row r="18" spans="1:3" ht="30">
      <c r="A18" s="620" t="s">
        <v>1946</v>
      </c>
      <c r="B18" s="621" t="s">
        <v>1903</v>
      </c>
      <c r="C18" s="621" t="s">
        <v>1947</v>
      </c>
    </row>
    <row r="19" spans="1:3" ht="30">
      <c r="A19" s="620" t="s">
        <v>1948</v>
      </c>
      <c r="B19" s="621" t="s">
        <v>1743</v>
      </c>
      <c r="C19" s="620" t="s">
        <v>1949</v>
      </c>
    </row>
    <row r="20" spans="1:3" ht="30">
      <c r="A20" s="620" t="s">
        <v>1950</v>
      </c>
      <c r="B20" s="621" t="s">
        <v>1951</v>
      </c>
      <c r="C20" s="621" t="s">
        <v>1952</v>
      </c>
    </row>
    <row r="21" spans="1:3" ht="30">
      <c r="A21" s="620" t="s">
        <v>1953</v>
      </c>
      <c r="B21" s="621" t="s">
        <v>1954</v>
      </c>
      <c r="C21" s="621" t="s">
        <v>1952</v>
      </c>
    </row>
    <row r="22" spans="1:3" ht="15">
      <c r="A22" s="620" t="s">
        <v>1955</v>
      </c>
      <c r="B22" s="621" t="s">
        <v>1956</v>
      </c>
      <c r="C22" s="621" t="s">
        <v>1952</v>
      </c>
    </row>
    <row r="23" spans="1:3" ht="15">
      <c r="A23" s="620" t="s">
        <v>1957</v>
      </c>
      <c r="B23" s="621" t="s">
        <v>1958</v>
      </c>
      <c r="C23" s="621" t="s">
        <v>1952</v>
      </c>
    </row>
    <row r="24" spans="1:3" ht="120">
      <c r="A24" s="620" t="s">
        <v>1959</v>
      </c>
      <c r="B24" s="620" t="s">
        <v>1960</v>
      </c>
      <c r="C24" s="620" t="s">
        <v>1961</v>
      </c>
    </row>
    <row r="25" spans="1:3" ht="15">
      <c r="A25" s="620" t="s">
        <v>1962</v>
      </c>
      <c r="B25" s="214"/>
      <c r="C25" s="214"/>
    </row>
  </sheetData>
  <pageMargins left="0.7" right="0.7" top="0.75" bottom="0.75" header="0.3" footer="0.3"/>
  <pageSetup paperSize="9" scale="9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68761-E5B0-4EFA-B7BA-2DE4C46047CA}">
  <dimension ref="A1:C4"/>
  <sheetViews>
    <sheetView workbookViewId="0"/>
  </sheetViews>
  <sheetFormatPr defaultColWidth="7.625" defaultRowHeight="18" customHeight="1"/>
  <cols>
    <col min="1" max="1" width="9.875" style="90" bestFit="1" customWidth="1"/>
    <col min="2" max="2" width="68.875" customWidth="1"/>
  </cols>
  <sheetData>
    <row r="1" spans="1:3" s="101" customFormat="1" ht="15">
      <c r="A1" s="21">
        <v>2</v>
      </c>
      <c r="B1" s="13" t="s">
        <v>13</v>
      </c>
      <c r="C1" s="100"/>
    </row>
    <row r="2" spans="1:3" s="101" customFormat="1" ht="15">
      <c r="A2" s="104" t="s">
        <v>18</v>
      </c>
      <c r="B2" s="127" t="s">
        <v>19</v>
      </c>
      <c r="C2" s="100"/>
    </row>
    <row r="3" spans="1:3" ht="28.5">
      <c r="A3" s="6" t="s">
        <v>20</v>
      </c>
      <c r="B3" s="7" t="s">
        <v>21</v>
      </c>
      <c r="C3" s="99"/>
    </row>
    <row r="4" spans="1:3" ht="14.25"/>
  </sheetData>
  <hyperlinks>
    <hyperlink ref="B3" location="'Table 2.2.1'!A1" display="Main features of regulatory own funds instruments and eligible liabilities instruments (EU CCA)" xr:uid="{821071BB-4F98-49CD-839F-9F4D722B955C}"/>
    <hyperlink ref="A3" location="'Table 2.2.1'!A1" display="Table 2.2.1" xr:uid="{582938DE-440D-47C5-B0B6-F8C8D09D16D4}"/>
  </hyperlinks>
  <pageMargins left="0.7" right="0.7" top="0.75" bottom="0.75" header="0.3" footer="0.3"/>
  <pageSetup paperSize="9" orientation="landscape" r:id="rId1"/>
  <ignoredErrors>
    <ignoredError sqref="A2" numberStoredAsText="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7090483179E0F84EA7011C0BEB56D753" ma:contentTypeVersion="8" ma:contentTypeDescription="Luo uusi asiakirja." ma:contentTypeScope="" ma:versionID="ca6f3e17ba257a0d08251cf287383611">
  <xsd:schema xmlns:xsd="http://www.w3.org/2001/XMLSchema" xmlns:xs="http://www.w3.org/2001/XMLSchema" xmlns:p="http://schemas.microsoft.com/office/2006/metadata/properties" xmlns:ns2="ec4db339-b1af-421b-bf54-92e4d128d3af" xmlns:ns3="3eacd2dc-ac3e-438d-bfa8-7cc94f955241" targetNamespace="http://schemas.microsoft.com/office/2006/metadata/properties" ma:root="true" ma:fieldsID="c4d4dfbc1232b146dd8314836ff29e0c" ns2:_="" ns3:_="">
    <xsd:import namespace="ec4db339-b1af-421b-bf54-92e4d128d3af"/>
    <xsd:import namespace="3eacd2dc-ac3e-438d-bfa8-7cc94f95524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4db339-b1af-421b-bf54-92e4d128d3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acd2dc-ac3e-438d-bfa8-7cc94f955241"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71B80B4-C36B-42FB-BF6D-D0F698CA80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4db339-b1af-421b-bf54-92e4d128d3af"/>
    <ds:schemaRef ds:uri="3eacd2dc-ac3e-438d-bfa8-7cc94f9552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DD640B2-A280-4323-924D-C970E60CD2AE}">
  <ds:schemaRefs>
    <ds:schemaRef ds:uri="http://schemas.microsoft.com/sharepoint/v3/contenttype/forms"/>
  </ds:schemaRefs>
</ds:datastoreItem>
</file>

<file path=customXml/itemProps3.xml><?xml version="1.0" encoding="utf-8"?>
<ds:datastoreItem xmlns:ds="http://schemas.openxmlformats.org/officeDocument/2006/customXml" ds:itemID="{4DE14779-EF5C-4303-B7BC-8E34CBCF1932}">
  <ds:schemaRefs>
    <ds:schemaRef ds:uri="http://purl.org/dc/elements/1.1/"/>
    <ds:schemaRef ds:uri="http://schemas.microsoft.com/office/2006/documentManagement/types"/>
    <ds:schemaRef ds:uri="http://www.w3.org/XML/1998/namespace"/>
    <ds:schemaRef ds:uri="http://schemas.microsoft.com/office/2006/metadata/properties"/>
    <ds:schemaRef ds:uri="http://purl.org/dc/dcmitype/"/>
    <ds:schemaRef ds:uri="3eacd2dc-ac3e-438d-bfa8-7cc94f955241"/>
    <ds:schemaRef ds:uri="http://purl.org/dc/terms/"/>
    <ds:schemaRef ds:uri="http://schemas.microsoft.com/office/infopath/2007/PartnerControls"/>
    <ds:schemaRef ds:uri="http://schemas.openxmlformats.org/package/2006/metadata/core-properties"/>
    <ds:schemaRef ds:uri="ec4db339-b1af-421b-bf54-92e4d128d3a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80</vt:i4>
      </vt:variant>
      <vt:variant>
        <vt:lpstr>Named Ranges</vt:lpstr>
      </vt:variant>
      <vt:variant>
        <vt:i4>17</vt:i4>
      </vt:variant>
    </vt:vector>
  </HeadingPairs>
  <TitlesOfParts>
    <vt:vector size="97" baseType="lpstr">
      <vt:lpstr>Index</vt:lpstr>
      <vt:lpstr>Risk management</vt:lpstr>
      <vt:lpstr>1 Key metrics</vt:lpstr>
      <vt:lpstr>Table 1.1.1</vt:lpstr>
      <vt:lpstr>Table 1.1.2</vt:lpstr>
      <vt:lpstr>2 Own Funds and Capital Buffers</vt:lpstr>
      <vt:lpstr>2.1 Own Funds composition</vt:lpstr>
      <vt:lpstr>Table 2.1.1</vt:lpstr>
      <vt:lpstr>2.2 Main features of own funds</vt:lpstr>
      <vt:lpstr>Table 2.2.1</vt:lpstr>
      <vt:lpstr>2.3 Capital requirements</vt:lpstr>
      <vt:lpstr>Table 2.3.1</vt:lpstr>
      <vt:lpstr>Table 2.3.2</vt:lpstr>
      <vt:lpstr>Table 2.3.3</vt:lpstr>
      <vt:lpstr>2.4 Capital buffers</vt:lpstr>
      <vt:lpstr>Table 2.4.1</vt:lpstr>
      <vt:lpstr>Table 2.4.2</vt:lpstr>
      <vt:lpstr>2.5 Eligible liabilities</vt:lpstr>
      <vt:lpstr>Table 2.5.1</vt:lpstr>
      <vt:lpstr>2.6 Leverage ratio</vt:lpstr>
      <vt:lpstr>Table 2.6.1</vt:lpstr>
      <vt:lpstr>Table 2.6.2</vt:lpstr>
      <vt:lpstr>Table 2.6.3</vt:lpstr>
      <vt:lpstr>3 Credit and credit risk m</vt:lpstr>
      <vt:lpstr>3.1 General information</vt:lpstr>
      <vt:lpstr>Table 3.1.3</vt:lpstr>
      <vt:lpstr>Table 3.1.4</vt:lpstr>
      <vt:lpstr>Table 3.1.5</vt:lpstr>
      <vt:lpstr>Table 3.1.6</vt:lpstr>
      <vt:lpstr>3.2 Credit quality</vt:lpstr>
      <vt:lpstr>Table 3.2.1</vt:lpstr>
      <vt:lpstr>3.3 Forborne exposures</vt:lpstr>
      <vt:lpstr>Table 3.3.1</vt:lpstr>
      <vt:lpstr>Table 3.3.2</vt:lpstr>
      <vt:lpstr>3.4 Credit risk mitigation</vt:lpstr>
      <vt:lpstr>Table 3.4.2</vt:lpstr>
      <vt:lpstr>3.5 Credit risk in SA and IRB</vt:lpstr>
      <vt:lpstr>Table 3.5.1</vt:lpstr>
      <vt:lpstr>Table 3.5.3</vt:lpstr>
      <vt:lpstr>Table 3.5.4</vt:lpstr>
      <vt:lpstr>Table 3.5.6</vt:lpstr>
      <vt:lpstr>Table 3.5.7</vt:lpstr>
      <vt:lpstr>Table 3.5.8</vt:lpstr>
      <vt:lpstr>Table 3.5.9</vt:lpstr>
      <vt:lpstr>Table 3.5.10</vt:lpstr>
      <vt:lpstr>3.6 SL and Equity in the BB</vt:lpstr>
      <vt:lpstr>Table 3.6.1</vt:lpstr>
      <vt:lpstr>3.7 Counterparty credit risk</vt:lpstr>
      <vt:lpstr>Table 3.7.2</vt:lpstr>
      <vt:lpstr>Table 3.7.3</vt:lpstr>
      <vt:lpstr>Table 3.7.4</vt:lpstr>
      <vt:lpstr>Table 3.7.5</vt:lpstr>
      <vt:lpstr>Table 3.7.6</vt:lpstr>
      <vt:lpstr>4 Market risk</vt:lpstr>
      <vt:lpstr>5 Operational risk</vt:lpstr>
      <vt:lpstr>Table 5.1.2</vt:lpstr>
      <vt:lpstr>6 Interest rate risk in BB</vt:lpstr>
      <vt:lpstr>Table 6.1.2</vt:lpstr>
      <vt:lpstr>7 Funding&amp;Liquidity risk</vt:lpstr>
      <vt:lpstr>7.1 Liquidity requirements</vt:lpstr>
      <vt:lpstr>Table 7.1.2</vt:lpstr>
      <vt:lpstr>Table 7.1.4</vt:lpstr>
      <vt:lpstr>7.2 Asset Encumbrance</vt:lpstr>
      <vt:lpstr>Table 7.2.1</vt:lpstr>
      <vt:lpstr>Table 7.2.2</vt:lpstr>
      <vt:lpstr>Table 7.2.3</vt:lpstr>
      <vt:lpstr>8 Remuneration</vt:lpstr>
      <vt:lpstr>Table 8.1.2</vt:lpstr>
      <vt:lpstr>Table 8.1.3</vt:lpstr>
      <vt:lpstr>Table 8.1.4</vt:lpstr>
      <vt:lpstr>Table 8.1.5</vt:lpstr>
      <vt:lpstr>9 Other disclosures</vt:lpstr>
      <vt:lpstr>9.1 Scope of application</vt:lpstr>
      <vt:lpstr>Table 9.1.1</vt:lpstr>
      <vt:lpstr>Table 9.1.2</vt:lpstr>
      <vt:lpstr>Table 9.1.3</vt:lpstr>
      <vt:lpstr>Table 9.1.4</vt:lpstr>
      <vt:lpstr>10 Requirements</vt:lpstr>
      <vt:lpstr>Table 10.1</vt:lpstr>
      <vt:lpstr>Table 10.2</vt:lpstr>
      <vt:lpstr>'3 Credit and credit risk m'!Print_Area</vt:lpstr>
      <vt:lpstr>'3.1 General information'!Print_Area</vt:lpstr>
      <vt:lpstr>'3.3 Forborne exposures'!Print_Area</vt:lpstr>
      <vt:lpstr>'3.5 Credit risk in SA and IRB'!Print_Area</vt:lpstr>
      <vt:lpstr>'6 Interest rate risk in BB'!Print_Area</vt:lpstr>
      <vt:lpstr>'7 Funding&amp;Liquidity risk'!Print_Area</vt:lpstr>
      <vt:lpstr>'7.1 Liquidity requirements'!Print_Area</vt:lpstr>
      <vt:lpstr>'7.2 Asset Encumbrance'!Print_Area</vt:lpstr>
      <vt:lpstr>'8 Remuneration'!Print_Area</vt:lpstr>
      <vt:lpstr>Index!Print_Area</vt:lpstr>
      <vt:lpstr>'Table 3.1.6'!Print_Area</vt:lpstr>
      <vt:lpstr>'Table 3.3.1'!Print_Area</vt:lpstr>
      <vt:lpstr>'Table 3.3.2'!Print_Area</vt:lpstr>
      <vt:lpstr>'Table 7.1.2'!Print_Area</vt:lpstr>
      <vt:lpstr>'Table 8.1.2'!Print_Area</vt:lpstr>
      <vt:lpstr>'Table 9.1.2'!Print_Area</vt:lpstr>
      <vt:lpstr>'Table 9.1.3'!Print_Area</vt:lpstr>
    </vt:vector>
  </TitlesOfParts>
  <Manager/>
  <Company>grow.</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mik</dc:creator>
  <cp:keywords/>
  <dc:description/>
  <cp:lastModifiedBy>Hyrsky Ola</cp:lastModifiedBy>
  <cp:revision/>
  <cp:lastPrinted>2024-03-05T08:40:20Z</cp:lastPrinted>
  <dcterms:created xsi:type="dcterms:W3CDTF">2021-12-16T12:20:57Z</dcterms:created>
  <dcterms:modified xsi:type="dcterms:W3CDTF">2024-03-11T07:31:14Z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0x0101007090483179E0F84EA7011C0BEB56D753</vt:lpwstr>
  </property>
</Properties>
</file>