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288" documentId="8_{984BC6CC-4184-4C85-8E26-D1C3E16F51F4}" xr6:coauthVersionLast="46" xr6:coauthVersionMax="46" xr10:uidLastSave="{BD76ECEA-D580-4C5B-9721-6A8B54393811}"/>
  <bookViews>
    <workbookView xWindow="-120" yWindow="-120" windowWidth="29040" windowHeight="158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40" i="1" s="1"/>
  <c r="F41" i="1" s="1"/>
  <c r="F42" i="1" s="1"/>
  <c r="F43" i="1" s="1"/>
  <c r="K41" i="1" l="1"/>
  <c r="K42" i="1"/>
  <c r="K43" i="1"/>
  <c r="K39" i="1"/>
  <c r="K40" i="1"/>
  <c r="H37" i="1"/>
  <c r="D36" i="1"/>
  <c r="C37" i="1"/>
  <c r="C38" i="1" s="1"/>
  <c r="C39" i="1" s="1"/>
  <c r="C40" i="1" s="1"/>
  <c r="C41" i="1" s="1"/>
  <c r="C42" i="1" s="1"/>
  <c r="C43" i="1" s="1"/>
  <c r="C31" i="1"/>
  <c r="H43" i="1"/>
  <c r="H42" i="1"/>
  <c r="H41" i="1"/>
  <c r="H40" i="1"/>
  <c r="H39" i="1"/>
  <c r="I39" i="1" s="1"/>
  <c r="I40" i="1" s="1"/>
  <c r="H38" i="1"/>
  <c r="H36" i="1"/>
  <c r="I36" i="1" s="1"/>
  <c r="I37" i="1" s="1"/>
  <c r="F36" i="1"/>
  <c r="F37" i="1" s="1"/>
  <c r="F38" i="1" s="1"/>
  <c r="K37" i="1" l="1"/>
  <c r="L37" i="1" s="1"/>
  <c r="K36" i="1"/>
  <c r="L36" i="1" s="1"/>
  <c r="K38" i="1"/>
  <c r="L38" i="1" s="1"/>
  <c r="I41" i="1"/>
  <c r="I42" i="1" s="1"/>
  <c r="I43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38" i="1" l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F45" i="1" l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I45" i="1" l="1"/>
  <c r="M43" i="1"/>
  <c r="M35" i="1"/>
  <c r="M30" i="1"/>
  <c r="M25" i="1"/>
  <c r="M15" i="1"/>
  <c r="M20" i="1"/>
  <c r="M10" i="1"/>
</calcChain>
</file>

<file path=xl/sharedStrings.xml><?xml version="1.0" encoding="utf-8"?>
<sst xmlns="http://schemas.openxmlformats.org/spreadsheetml/2006/main" count="23" uniqueCount="22">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</sst>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166" fontId="0" fillId="0" borderId="0" xfId="2" applyNumberFormat="1" applyFont="1" applyFill="1" applyBorder="1"/>
    <xf numFmtId="0" fontId="0" fillId="0" borderId="0" xfId="0" applyFill="1"/>
    <xf numFmtId="9" fontId="0" fillId="0" borderId="0" xfId="1" applyNumberFormat="1" applyFont="1" applyFill="1" applyBorder="1"/>
    <xf numFmtId="44" fontId="0" fillId="0" borderId="0" xfId="2" applyFont="1" applyFill="1" applyBorder="1"/>
    <xf numFmtId="44" fontId="2" fillId="0" borderId="0" xfId="2" applyFont="1" applyFill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45"/>
  <sheetViews>
    <sheetView showGridLines="0" tabSelected="1" workbookViewId="0">
      <selection activeCell="I46" sqref="I46"/>
    </sheetView>
  </sheetViews>
  <sheetFormatPr defaultRowHeight="15" outlineLevelRow="1" x14ac:dyDescent="0.25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</cols>
  <sheetData>
    <row r="2" spans="2:13" ht="18.75" x14ac:dyDescent="0.3">
      <c r="B2" s="1" t="s">
        <v>0</v>
      </c>
    </row>
    <row r="3" spans="2:13" x14ac:dyDescent="0.25">
      <c r="B3" s="4" t="s">
        <v>1</v>
      </c>
    </row>
    <row r="5" spans="2:13" x14ac:dyDescent="0.25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hidden="1" outlineLevel="1" x14ac:dyDescent="0.25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hidden="1" outlineLevel="1" x14ac:dyDescent="0.25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hidden="1" outlineLevel="1" x14ac:dyDescent="0.25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.75" hidden="1" outlineLevel="1" thickBot="1" x14ac:dyDescent="0.3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.75" hidden="1" outlineLevel="1" thickBot="1" x14ac:dyDescent="0.3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hidden="1" outlineLevel="1" x14ac:dyDescent="0.25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hidden="1" outlineLevel="1" x14ac:dyDescent="0.25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hidden="1" outlineLevel="1" x14ac:dyDescent="0.25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hidden="1" customHeight="1" outlineLevel="1" thickBot="1" x14ac:dyDescent="0.3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hidden="1" customHeight="1" outlineLevel="1" thickBot="1" x14ac:dyDescent="0.3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hidden="1" customHeight="1" outlineLevel="1" x14ac:dyDescent="0.25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hidden="1" customHeight="1" outlineLevel="1" x14ac:dyDescent="0.25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hidden="1" customHeight="1" outlineLevel="1" x14ac:dyDescent="0.25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hidden="1" customHeight="1" outlineLevel="1" thickBot="1" x14ac:dyDescent="0.3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hidden="1" customHeight="1" outlineLevel="1" thickBot="1" x14ac:dyDescent="0.3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hidden="1" customHeight="1" outlineLevel="1" x14ac:dyDescent="0.25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hidden="1" customHeight="1" outlineLevel="1" x14ac:dyDescent="0.25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hidden="1" customHeight="1" outlineLevel="1" x14ac:dyDescent="0.25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hidden="1" customHeight="1" outlineLevel="1" thickBot="1" x14ac:dyDescent="0.3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hidden="1" customHeight="1" outlineLevel="1" thickBot="1" x14ac:dyDescent="0.3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hidden="1" customHeight="1" outlineLevel="1" x14ac:dyDescent="0.25">
      <c r="A26" s="9"/>
      <c r="B26" s="9" t="s">
        <v>16</v>
      </c>
      <c r="C26" s="10">
        <v>44274</v>
      </c>
      <c r="D26" s="29">
        <v>44278</v>
      </c>
      <c r="E26" s="31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hidden="1" customHeight="1" outlineLevel="1" x14ac:dyDescent="0.25">
      <c r="A27" s="9"/>
      <c r="B27" s="9"/>
      <c r="C27" s="10">
        <v>44277</v>
      </c>
      <c r="D27" s="29">
        <v>44279</v>
      </c>
      <c r="E27" s="31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hidden="1" customHeight="1" outlineLevel="1" x14ac:dyDescent="0.25">
      <c r="A28" s="9"/>
      <c r="B28" s="9"/>
      <c r="C28" s="10">
        <v>44278</v>
      </c>
      <c r="D28" s="29">
        <v>44280</v>
      </c>
      <c r="E28" s="31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hidden="1" customHeight="1" outlineLevel="1" thickBot="1" x14ac:dyDescent="0.3">
      <c r="A29" s="9"/>
      <c r="B29" s="9"/>
      <c r="C29" s="10">
        <v>44279</v>
      </c>
      <c r="D29" s="29">
        <v>44281</v>
      </c>
      <c r="E29" s="31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hidden="1" customHeight="1" outlineLevel="1" thickBot="1" x14ac:dyDescent="0.3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hidden="1" customHeight="1" outlineLevel="1" x14ac:dyDescent="0.25">
      <c r="A31" s="9"/>
      <c r="B31" s="9" t="s">
        <v>17</v>
      </c>
      <c r="C31" s="10">
        <f t="shared" ref="C31:C43" si="12">+WORKDAY(C30,1)</f>
        <v>44281</v>
      </c>
      <c r="D31" s="29">
        <f t="shared" ref="D31:D43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hidden="1" customHeight="1" outlineLevel="1" x14ac:dyDescent="0.25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hidden="1" customHeight="1" outlineLevel="1" x14ac:dyDescent="0.25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hidden="1" customHeight="1" outlineLevel="1" thickBot="1" x14ac:dyDescent="0.3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hidden="1" customHeight="1" outlineLevel="1" thickBot="1" x14ac:dyDescent="0.3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customHeight="1" collapsed="1" x14ac:dyDescent="0.25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customHeight="1" thickBot="1" x14ac:dyDescent="0.3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customHeight="1" x14ac:dyDescent="0.25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8">
        <f>SUM(L36:L38)</f>
        <v>34.664191093757765</v>
      </c>
    </row>
    <row r="39" spans="1:15" ht="15.6" customHeight="1" x14ac:dyDescent="0.25">
      <c r="A39" s="9"/>
      <c r="B39" s="41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3" si="19">K39*G39</f>
        <v>5.5220019099985533</v>
      </c>
    </row>
    <row r="40" spans="1:15" ht="15.6" customHeight="1" x14ac:dyDescent="0.25">
      <c r="A40" s="9"/>
      <c r="B40" s="41"/>
      <c r="C40" s="42">
        <f t="shared" si="12"/>
        <v>44298</v>
      </c>
      <c r="D40" s="43">
        <f t="shared" si="13"/>
        <v>44300</v>
      </c>
      <c r="E40" s="33">
        <v>54060</v>
      </c>
      <c r="F40" s="46">
        <f>F39+E40</f>
        <v>67248</v>
      </c>
      <c r="G40" s="47">
        <v>34.3249</v>
      </c>
      <c r="H40" s="44">
        <f t="shared" si="16"/>
        <v>1855604.094</v>
      </c>
      <c r="I40" s="14">
        <f>I39+H40</f>
        <v>2313554.7564000003</v>
      </c>
      <c r="K40" s="15">
        <f>E40/$F$43</f>
        <v>0.65185935465200406</v>
      </c>
      <c r="L40" s="45">
        <f t="shared" si="19"/>
        <v>22.375007162494573</v>
      </c>
    </row>
    <row r="41" spans="1:15" s="32" customFormat="1" ht="15.6" customHeight="1" x14ac:dyDescent="0.25">
      <c r="A41" s="41"/>
      <c r="B41" s="41"/>
      <c r="C41" s="42">
        <f t="shared" si="12"/>
        <v>44299</v>
      </c>
      <c r="D41" s="43">
        <f t="shared" si="13"/>
        <v>44301</v>
      </c>
      <c r="E41" s="33">
        <v>7969</v>
      </c>
      <c r="F41" s="46">
        <f>F40+E41</f>
        <v>75217</v>
      </c>
      <c r="G41" s="47">
        <v>34.518700000000003</v>
      </c>
      <c r="H41" s="44">
        <f t="shared" si="16"/>
        <v>275079.52030000003</v>
      </c>
      <c r="I41" s="14">
        <f>I40+H41</f>
        <v>2588634.2767000003</v>
      </c>
      <c r="K41" s="15">
        <f>E41/$F$43</f>
        <v>9.6090773163555687E-2</v>
      </c>
      <c r="L41" s="45">
        <f t="shared" si="19"/>
        <v>3.3169285716008301</v>
      </c>
    </row>
    <row r="42" spans="1:15" ht="15.6" customHeight="1" thickBot="1" x14ac:dyDescent="0.3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>E42/$F$43</f>
        <v>3.7741764337047221E-2</v>
      </c>
      <c r="L42" s="3">
        <f t="shared" si="19"/>
        <v>1.3000263951188928</v>
      </c>
    </row>
    <row r="43" spans="1:15" ht="15.6" customHeight="1" x14ac:dyDescent="0.25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>E43/$F$43</f>
        <v>5.5286258621521249E-2</v>
      </c>
      <c r="L43" s="23">
        <f t="shared" si="19"/>
        <v>1.9018251820768823</v>
      </c>
      <c r="M43" s="48">
        <f>SUM(L39:L43)</f>
        <v>34.415789221289735</v>
      </c>
    </row>
    <row r="44" spans="1:15" ht="15.75" thickBot="1" x14ac:dyDescent="0.3">
      <c r="B44" s="32"/>
      <c r="C44" s="10"/>
      <c r="D44" s="29"/>
      <c r="E44" s="33"/>
      <c r="F44" s="34"/>
      <c r="G44" s="35"/>
      <c r="H44" s="36"/>
      <c r="I44" s="36"/>
      <c r="J44" s="37"/>
      <c r="K44" s="38"/>
      <c r="L44" s="39"/>
      <c r="M44" s="40"/>
    </row>
    <row r="45" spans="1:15" ht="15.75" thickBot="1" x14ac:dyDescent="0.3">
      <c r="B45" s="9" t="s">
        <v>21</v>
      </c>
      <c r="D45" s="29"/>
      <c r="E45" s="11"/>
      <c r="F45" s="21">
        <f>F15+F10+F20+F25+F30+F35+F38+F43</f>
        <v>680379</v>
      </c>
      <c r="I45" s="21">
        <f>I15+I10+I20+I25+I30+I35+I38+I43</f>
        <v>21298356.3785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F489C-537D-4943-9C6C-1AC272588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2021-04-15T20:10:26Z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