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brgr\Pandora\Investor Relations Team Site - IR Documents\20 Company Announcements\No. 401-500\No. 496_Q42018\"/>
    </mc:Choice>
  </mc:AlternateContent>
  <xr:revisionPtr revIDLastSave="16" documentId="8_{12A45A47-D5E6-46B4-8E79-26F292BE43FE}" xr6:coauthVersionLast="40" xr6:coauthVersionMax="40" xr10:uidLastSave="{4F244C76-F1BC-4294-8C52-4FB93060EE04}"/>
  <bookViews>
    <workbookView xWindow="0" yWindow="0" windowWidth="15360" windowHeight="8070" firstSheet="4" activeTab="5" xr2:uid="{9371D39B-E169-4C39-9541-7C4CAE0069B2}"/>
  </bookViews>
  <sheets>
    <sheet name="Revenue per sales channel" sheetId="1" r:id="rId1"/>
    <sheet name="Revenue per product category" sheetId="2" r:id="rId2"/>
    <sheet name="Revenue per region and market" sheetId="3" r:id="rId3"/>
    <sheet name="Network" sheetId="4" r:id="rId4"/>
    <sheet name="Concept stores" sheetId="5" r:id="rId5"/>
    <sheet name="Cost, GM, EBITDA" sheetId="6" r:id="rId6"/>
    <sheet name="Segment info" sheetId="7" r:id="rId7"/>
    <sheet name="Financial statements" sheetId="8" r:id="rId8"/>
    <sheet name="Equity" sheetId="9" r:id="rId9"/>
    <sheet name="Working capital" sheetId="10" r:id="rId10"/>
    <sheet name="Commodity prices" sheetId="11" r:id="rId11"/>
    <sheet name="Acquisitions" sheetId="12" r:id="rId12"/>
  </sheets>
  <definedNames>
    <definedName name="Department" localSheetId="11">#REF!</definedName>
    <definedName name="Department" localSheetId="10">#REF!</definedName>
    <definedName name="Department" localSheetId="4">#REF!</definedName>
    <definedName name="Department" localSheetId="5">#REF!</definedName>
    <definedName name="Department" localSheetId="8">#REF!</definedName>
    <definedName name="Department" localSheetId="7">#REF!</definedName>
    <definedName name="Department" localSheetId="3">#REF!</definedName>
    <definedName name="Department" localSheetId="1">#REF!</definedName>
    <definedName name="Department" localSheetId="2">#REF!</definedName>
    <definedName name="Department" localSheetId="0">#REF!</definedName>
    <definedName name="Department" localSheetId="6">#REF!</definedName>
    <definedName name="Department" localSheetId="9">#REF!</definedName>
    <definedName name="Department">#REF!</definedName>
    <definedName name="Entity" localSheetId="11">#REF!</definedName>
    <definedName name="Entity" localSheetId="10">#REF!</definedName>
    <definedName name="Entity" localSheetId="4">#REF!</definedName>
    <definedName name="Entity" localSheetId="5">#REF!</definedName>
    <definedName name="Entity" localSheetId="8">#REF!</definedName>
    <definedName name="Entity" localSheetId="7">#REF!</definedName>
    <definedName name="Entity" localSheetId="3">#REF!</definedName>
    <definedName name="Entity" localSheetId="1">#REF!</definedName>
    <definedName name="Entity" localSheetId="2">#REF!</definedName>
    <definedName name="Entity" localSheetId="0">#REF!</definedName>
    <definedName name="Entity" localSheetId="6">#REF!</definedName>
    <definedName name="Entity" localSheetId="9">#REF!</definedName>
    <definedName name="Entity">#REF!</definedName>
    <definedName name="Flow" localSheetId="11">#REF!</definedName>
    <definedName name="Flow" localSheetId="10">#REF!</definedName>
    <definedName name="Flow" localSheetId="4">#REF!</definedName>
    <definedName name="Flow" localSheetId="5">#REF!</definedName>
    <definedName name="Flow" localSheetId="8">#REF!</definedName>
    <definedName name="Flow" localSheetId="7">#REF!</definedName>
    <definedName name="Flow" localSheetId="3">#REF!</definedName>
    <definedName name="Flow" localSheetId="1">#REF!</definedName>
    <definedName name="Flow" localSheetId="2">#REF!</definedName>
    <definedName name="Flow" localSheetId="0">#REF!</definedName>
    <definedName name="Flow" localSheetId="6">#REF!</definedName>
    <definedName name="Flow" localSheetId="9">#REF!</definedName>
    <definedName name="Flow">#REF!</definedName>
    <definedName name="ICP" localSheetId="11">#REF!</definedName>
    <definedName name="ICP" localSheetId="10">#REF!</definedName>
    <definedName name="ICP" localSheetId="4">#REF!</definedName>
    <definedName name="ICP" localSheetId="5">#REF!</definedName>
    <definedName name="ICP" localSheetId="8">#REF!</definedName>
    <definedName name="ICP" localSheetId="7">#REF!</definedName>
    <definedName name="ICP" localSheetId="3">#REF!</definedName>
    <definedName name="ICP" localSheetId="1">#REF!</definedName>
    <definedName name="ICP" localSheetId="2">#REF!</definedName>
    <definedName name="ICP" localSheetId="0">#REF!</definedName>
    <definedName name="ICP" localSheetId="6">#REF!</definedName>
    <definedName name="ICP" localSheetId="9">#REF!</definedName>
    <definedName name="ICP">#REF!</definedName>
    <definedName name="Market" localSheetId="11">#REF!</definedName>
    <definedName name="Market" localSheetId="10">#REF!</definedName>
    <definedName name="Market" localSheetId="4">#REF!</definedName>
    <definedName name="Market" localSheetId="5">#REF!</definedName>
    <definedName name="Market" localSheetId="8">#REF!</definedName>
    <definedName name="Market" localSheetId="7">#REF!</definedName>
    <definedName name="Market" localSheetId="3">#REF!</definedName>
    <definedName name="Market" localSheetId="1">#REF!</definedName>
    <definedName name="Market" localSheetId="2">#REF!</definedName>
    <definedName name="Market" localSheetId="0">#REF!</definedName>
    <definedName name="Market" localSheetId="6">#REF!</definedName>
    <definedName name="Market" localSheetId="9">#REF!</definedName>
    <definedName name="Market">#REF!</definedName>
    <definedName name="Network" localSheetId="11">#REF!</definedName>
    <definedName name="Network" localSheetId="10">#REF!</definedName>
    <definedName name="Network" localSheetId="4">#REF!</definedName>
    <definedName name="Network" localSheetId="5">#REF!</definedName>
    <definedName name="Network" localSheetId="8">#REF!</definedName>
    <definedName name="Network" localSheetId="7">#REF!</definedName>
    <definedName name="Network" localSheetId="3">#REF!</definedName>
    <definedName name="Network" localSheetId="1">#REF!</definedName>
    <definedName name="Network" localSheetId="2">#REF!</definedName>
    <definedName name="Network" localSheetId="0">#REF!</definedName>
    <definedName name="Network" localSheetId="6">#REF!</definedName>
    <definedName name="Network" localSheetId="9">#REF!</definedName>
    <definedName name="Network">#REF!</definedName>
    <definedName name="Period" localSheetId="11">#REF!</definedName>
    <definedName name="Period" localSheetId="10">#REF!</definedName>
    <definedName name="Period" localSheetId="4">#REF!</definedName>
    <definedName name="Period" localSheetId="5">#REF!</definedName>
    <definedName name="Period" localSheetId="8">#REF!</definedName>
    <definedName name="Period" localSheetId="7">#REF!</definedName>
    <definedName name="Period" localSheetId="3">#REF!</definedName>
    <definedName name="Period" localSheetId="1">#REF!</definedName>
    <definedName name="Period" localSheetId="2">#REF!</definedName>
    <definedName name="Period" localSheetId="0">#REF!</definedName>
    <definedName name="Period" localSheetId="6">#REF!</definedName>
    <definedName name="Period" localSheetId="9">#REF!</definedName>
    <definedName name="Period">#REF!</definedName>
    <definedName name="Product" localSheetId="11">#REF!</definedName>
    <definedName name="Product" localSheetId="10">#REF!</definedName>
    <definedName name="Product" localSheetId="4">#REF!</definedName>
    <definedName name="Product" localSheetId="5">#REF!</definedName>
    <definedName name="Product" localSheetId="8">#REF!</definedName>
    <definedName name="Product" localSheetId="7">#REF!</definedName>
    <definedName name="Product" localSheetId="3">#REF!</definedName>
    <definedName name="Product" localSheetId="1">#REF!</definedName>
    <definedName name="Product" localSheetId="2">#REF!</definedName>
    <definedName name="Product" localSheetId="0">#REF!</definedName>
    <definedName name="Product" localSheetId="6">#REF!</definedName>
    <definedName name="Product" localSheetId="9">#REF!</definedName>
    <definedName name="Product">#REF!</definedName>
    <definedName name="Scenario" localSheetId="11">#REF!</definedName>
    <definedName name="Scenario" localSheetId="10">#REF!</definedName>
    <definedName name="Scenario" localSheetId="4">#REF!</definedName>
    <definedName name="Scenario" localSheetId="5">#REF!</definedName>
    <definedName name="Scenario" localSheetId="8">#REF!</definedName>
    <definedName name="Scenario" localSheetId="7">#REF!</definedName>
    <definedName name="Scenario" localSheetId="3">#REF!</definedName>
    <definedName name="Scenario" localSheetId="1">#REF!</definedName>
    <definedName name="Scenario" localSheetId="2">#REF!</definedName>
    <definedName name="Scenario" localSheetId="0">#REF!</definedName>
    <definedName name="Scenario" localSheetId="6">#REF!</definedName>
    <definedName name="Scenario" localSheetId="9">#REF!</definedName>
    <definedName name="Scenario">#REF!</definedName>
    <definedName name="Value" localSheetId="11">#REF!</definedName>
    <definedName name="Value" localSheetId="10">#REF!</definedName>
    <definedName name="Value" localSheetId="4">#REF!</definedName>
    <definedName name="Value" localSheetId="5">#REF!</definedName>
    <definedName name="Value" localSheetId="8">#REF!</definedName>
    <definedName name="Value" localSheetId="7">#REF!</definedName>
    <definedName name="Value" localSheetId="3">#REF!</definedName>
    <definedName name="Value" localSheetId="1">#REF!</definedName>
    <definedName name="Value" localSheetId="2">#REF!</definedName>
    <definedName name="Value" localSheetId="0">#REF!</definedName>
    <definedName name="Value" localSheetId="6">#REF!</definedName>
    <definedName name="Value" localSheetId="9">#REF!</definedName>
    <definedName name="Value">#REF!</definedName>
    <definedName name="View" localSheetId="11">#REF!</definedName>
    <definedName name="View" localSheetId="10">#REF!</definedName>
    <definedName name="View" localSheetId="4">#REF!</definedName>
    <definedName name="View" localSheetId="5">#REF!</definedName>
    <definedName name="View" localSheetId="8">#REF!</definedName>
    <definedName name="View" localSheetId="7">#REF!</definedName>
    <definedName name="View" localSheetId="3">#REF!</definedName>
    <definedName name="View" localSheetId="1">#REF!</definedName>
    <definedName name="View" localSheetId="2">#REF!</definedName>
    <definedName name="View" localSheetId="0">#REF!</definedName>
    <definedName name="View" localSheetId="6">#REF!</definedName>
    <definedName name="View" localSheetId="9">#REF!</definedName>
    <definedName name="View">#REF!</definedName>
    <definedName name="Year" localSheetId="11">#REF!</definedName>
    <definedName name="Year" localSheetId="10">#REF!</definedName>
    <definedName name="Year" localSheetId="4">#REF!</definedName>
    <definedName name="Year" localSheetId="5">#REF!</definedName>
    <definedName name="Year" localSheetId="8">#REF!</definedName>
    <definedName name="Year" localSheetId="7">#REF!</definedName>
    <definedName name="Year" localSheetId="3">#REF!</definedName>
    <definedName name="Year" localSheetId="1">#REF!</definedName>
    <definedName name="Year" localSheetId="2">#REF!</definedName>
    <definedName name="Year" localSheetId="0">#REF!</definedName>
    <definedName name="Year" localSheetId="6">#REF!</definedName>
    <definedName name="Year" localSheetId="9">#REF!</definedName>
    <definedName name="Year">#REF!</definedName>
    <definedName name="Z_0085D078_B91F_4E25_BC9D_51B4D2B189D5_.wvu.Cols" localSheetId="11" hidden="1">Acquisitions!#REF!,Acquisitions!#REF!</definedName>
    <definedName name="Z_0085D078_B91F_4E25_BC9D_51B4D2B189D5_.wvu.Cols" localSheetId="10" hidden="1">'Commodity prices'!#REF!,'Commodity prices'!#REF!</definedName>
    <definedName name="Z_0085D078_B91F_4E25_BC9D_51B4D2B189D5_.wvu.Cols" localSheetId="4" hidden="1">'Concept stores'!#REF!,'Concept stores'!#REF!</definedName>
    <definedName name="Z_0085D078_B91F_4E25_BC9D_51B4D2B189D5_.wvu.Cols" localSheetId="5" hidden="1">'Cost, GM, EBITDA'!#REF!,'Cost, GM, EBITDA'!#REF!</definedName>
    <definedName name="Z_0085D078_B91F_4E25_BC9D_51B4D2B189D5_.wvu.Cols" localSheetId="8" hidden="1">Equity!#REF!,Equity!#REF!</definedName>
    <definedName name="Z_0085D078_B91F_4E25_BC9D_51B4D2B189D5_.wvu.Cols" localSheetId="7" hidden="1">'Financial statements'!#REF!,'Financial statements'!#REF!</definedName>
    <definedName name="Z_0085D078_B91F_4E25_BC9D_51B4D2B189D5_.wvu.Cols" localSheetId="3" hidden="1">Network!#REF!,Network!#REF!</definedName>
    <definedName name="Z_0085D078_B91F_4E25_BC9D_51B4D2B189D5_.wvu.Cols" localSheetId="1" hidden="1">'Revenue per product category'!#REF!,'Revenue per product category'!#REF!</definedName>
    <definedName name="Z_0085D078_B91F_4E25_BC9D_51B4D2B189D5_.wvu.Cols" localSheetId="2" hidden="1">'Revenue per region and market'!#REF!,'Revenue per region and market'!#REF!</definedName>
    <definedName name="Z_0085D078_B91F_4E25_BC9D_51B4D2B189D5_.wvu.Cols" localSheetId="0" hidden="1">'Revenue per sales channel'!#REF!,'Revenue per sales channel'!#REF!</definedName>
    <definedName name="Z_0085D078_B91F_4E25_BC9D_51B4D2B189D5_.wvu.Cols" localSheetId="6" hidden="1">'Segment info'!#REF!,'Segment info'!#REF!</definedName>
    <definedName name="Z_0085D078_B91F_4E25_BC9D_51B4D2B189D5_.wvu.Cols" localSheetId="9" hidden="1">'Working capital'!#REF!,'Working capital'!#REF!</definedName>
    <definedName name="Z_0085D078_B91F_4E25_BC9D_51B4D2B189D5_.wvu.Rows" localSheetId="11" hidden="1">Acquisitions!#REF!,Acquisitions!#REF!,Acquisitions!#REF!</definedName>
    <definedName name="Z_0085D078_B91F_4E25_BC9D_51B4D2B189D5_.wvu.Rows" localSheetId="10" hidden="1">'Commodity prices'!#REF!,'Commodity prices'!#REF!,'Commodity prices'!#REF!</definedName>
    <definedName name="Z_0085D078_B91F_4E25_BC9D_51B4D2B189D5_.wvu.Rows" localSheetId="4" hidden="1">'Concept stores'!#REF!,'Concept stores'!#REF!,'Concept stores'!#REF!</definedName>
    <definedName name="Z_0085D078_B91F_4E25_BC9D_51B4D2B189D5_.wvu.Rows" localSheetId="5" hidden="1">'Cost, GM, EBITDA'!#REF!,'Cost, GM, EBITDA'!#REF!,'Cost, GM, EBITDA'!#REF!</definedName>
    <definedName name="Z_0085D078_B91F_4E25_BC9D_51B4D2B189D5_.wvu.Rows" localSheetId="8" hidden="1">Equity!#REF!,Equity!#REF!,Equity!#REF!</definedName>
    <definedName name="Z_0085D078_B91F_4E25_BC9D_51B4D2B189D5_.wvu.Rows" localSheetId="7" hidden="1">'Financial statements'!#REF!,'Financial statements'!#REF!,'Financial statements'!#REF!</definedName>
    <definedName name="Z_0085D078_B91F_4E25_BC9D_51B4D2B189D5_.wvu.Rows" localSheetId="3" hidden="1">Network!#REF!,Network!#REF!,Network!#REF!</definedName>
    <definedName name="Z_0085D078_B91F_4E25_BC9D_51B4D2B189D5_.wvu.Rows" localSheetId="1" hidden="1">'Revenue per product category'!#REF!,'Revenue per product category'!#REF!,'Revenue per product category'!#REF!</definedName>
    <definedName name="Z_0085D078_B91F_4E25_BC9D_51B4D2B189D5_.wvu.Rows" localSheetId="2" hidden="1">'Revenue per region and market'!#REF!,'Revenue per region and market'!#REF!,'Revenue per region and market'!#REF!</definedName>
    <definedName name="Z_0085D078_B91F_4E25_BC9D_51B4D2B189D5_.wvu.Rows" localSheetId="0" hidden="1">'Revenue per sales channel'!#REF!,'Revenue per sales channel'!#REF!,'Revenue per sales channel'!#REF!</definedName>
    <definedName name="Z_0085D078_B91F_4E25_BC9D_51B4D2B189D5_.wvu.Rows" localSheetId="6" hidden="1">'Segment info'!#REF!,'Segment info'!#REF!,'Segment info'!#REF!</definedName>
    <definedName name="Z_0085D078_B91F_4E25_BC9D_51B4D2B189D5_.wvu.Rows" localSheetId="9" hidden="1">'Working capital'!#REF!,'Working capital'!#REF!,'Working capital'!#REF!</definedName>
    <definedName name="Z_094D773D_B8E6_40BA_911A_179FF6CE9597_.wvu.Cols" localSheetId="11" hidden="1">Acquisitions!#REF!,Acquisitions!#REF!</definedName>
    <definedName name="Z_094D773D_B8E6_40BA_911A_179FF6CE9597_.wvu.Cols" localSheetId="10" hidden="1">'Commodity prices'!#REF!,'Commodity prices'!#REF!</definedName>
    <definedName name="Z_094D773D_B8E6_40BA_911A_179FF6CE9597_.wvu.Cols" localSheetId="4" hidden="1">'Concept stores'!#REF!,'Concept stores'!#REF!</definedName>
    <definedName name="Z_094D773D_B8E6_40BA_911A_179FF6CE9597_.wvu.Cols" localSheetId="5" hidden="1">'Cost, GM, EBITDA'!#REF!,'Cost, GM, EBITDA'!#REF!</definedName>
    <definedName name="Z_094D773D_B8E6_40BA_911A_179FF6CE9597_.wvu.Cols" localSheetId="8" hidden="1">Equity!#REF!,Equity!#REF!</definedName>
    <definedName name="Z_094D773D_B8E6_40BA_911A_179FF6CE9597_.wvu.Cols" localSheetId="7" hidden="1">'Financial statements'!#REF!,'Financial statements'!#REF!</definedName>
    <definedName name="Z_094D773D_B8E6_40BA_911A_179FF6CE9597_.wvu.Cols" localSheetId="3" hidden="1">Network!#REF!,Network!#REF!</definedName>
    <definedName name="Z_094D773D_B8E6_40BA_911A_179FF6CE9597_.wvu.Cols" localSheetId="1" hidden="1">'Revenue per product category'!#REF!,'Revenue per product category'!#REF!</definedName>
    <definedName name="Z_094D773D_B8E6_40BA_911A_179FF6CE9597_.wvu.Cols" localSheetId="2" hidden="1">'Revenue per region and market'!#REF!,'Revenue per region and market'!#REF!</definedName>
    <definedName name="Z_094D773D_B8E6_40BA_911A_179FF6CE9597_.wvu.Cols" localSheetId="0" hidden="1">'Revenue per sales channel'!#REF!,'Revenue per sales channel'!#REF!</definedName>
    <definedName name="Z_094D773D_B8E6_40BA_911A_179FF6CE9597_.wvu.Cols" localSheetId="6" hidden="1">'Segment info'!#REF!,'Segment info'!#REF!</definedName>
    <definedName name="Z_094D773D_B8E6_40BA_911A_179FF6CE9597_.wvu.Cols" localSheetId="9" hidden="1">'Working capital'!#REF!,'Working capital'!#REF!</definedName>
    <definedName name="Z_094D773D_B8E6_40BA_911A_179FF6CE9597_.wvu.Rows" localSheetId="11" hidden="1">Acquisitions!#REF!,Acquisitions!#REF!,Acquisitions!#REF!</definedName>
    <definedName name="Z_094D773D_B8E6_40BA_911A_179FF6CE9597_.wvu.Rows" localSheetId="10" hidden="1">'Commodity prices'!#REF!,'Commodity prices'!#REF!,'Commodity prices'!#REF!</definedName>
    <definedName name="Z_094D773D_B8E6_40BA_911A_179FF6CE9597_.wvu.Rows" localSheetId="4" hidden="1">'Concept stores'!#REF!,'Concept stores'!#REF!,'Concept stores'!#REF!</definedName>
    <definedName name="Z_094D773D_B8E6_40BA_911A_179FF6CE9597_.wvu.Rows" localSheetId="5" hidden="1">'Cost, GM, EBITDA'!#REF!,'Cost, GM, EBITDA'!#REF!,'Cost, GM, EBITDA'!#REF!</definedName>
    <definedName name="Z_094D773D_B8E6_40BA_911A_179FF6CE9597_.wvu.Rows" localSheetId="8" hidden="1">Equity!#REF!,Equity!#REF!,Equity!#REF!</definedName>
    <definedName name="Z_094D773D_B8E6_40BA_911A_179FF6CE9597_.wvu.Rows" localSheetId="7" hidden="1">'Financial statements'!#REF!,'Financial statements'!#REF!,'Financial statements'!#REF!</definedName>
    <definedName name="Z_094D773D_B8E6_40BA_911A_179FF6CE9597_.wvu.Rows" localSheetId="3" hidden="1">Network!#REF!,Network!#REF!,Network!#REF!</definedName>
    <definedName name="Z_094D773D_B8E6_40BA_911A_179FF6CE9597_.wvu.Rows" localSheetId="1" hidden="1">'Revenue per product category'!#REF!,'Revenue per product category'!#REF!,'Revenue per product category'!#REF!</definedName>
    <definedName name="Z_094D773D_B8E6_40BA_911A_179FF6CE9597_.wvu.Rows" localSheetId="2" hidden="1">'Revenue per region and market'!#REF!,'Revenue per region and market'!#REF!,'Revenue per region and market'!#REF!</definedName>
    <definedName name="Z_094D773D_B8E6_40BA_911A_179FF6CE9597_.wvu.Rows" localSheetId="0" hidden="1">'Revenue per sales channel'!#REF!,'Revenue per sales channel'!#REF!,'Revenue per sales channel'!#REF!</definedName>
    <definedName name="Z_094D773D_B8E6_40BA_911A_179FF6CE9597_.wvu.Rows" localSheetId="6" hidden="1">'Segment info'!#REF!,'Segment info'!#REF!,'Segment info'!#REF!</definedName>
    <definedName name="Z_094D773D_B8E6_40BA_911A_179FF6CE9597_.wvu.Rows" localSheetId="9" hidden="1">'Working capital'!#REF!,'Working capital'!#REF!,'Working capital'!#REF!</definedName>
    <definedName name="Z_53E2CB03_DDE0_4691_B60D_DC3BC0467050_.wvu.Cols" localSheetId="11" hidden="1">Acquisitions!#REF!,Acquisitions!#REF!</definedName>
    <definedName name="Z_53E2CB03_DDE0_4691_B60D_DC3BC0467050_.wvu.Cols" localSheetId="10" hidden="1">'Commodity prices'!#REF!,'Commodity prices'!#REF!</definedName>
    <definedName name="Z_53E2CB03_DDE0_4691_B60D_DC3BC0467050_.wvu.Cols" localSheetId="4" hidden="1">'Concept stores'!#REF!,'Concept stores'!#REF!</definedName>
    <definedName name="Z_53E2CB03_DDE0_4691_B60D_DC3BC0467050_.wvu.Cols" localSheetId="5" hidden="1">'Cost, GM, EBITDA'!#REF!,'Cost, GM, EBITDA'!#REF!</definedName>
    <definedName name="Z_53E2CB03_DDE0_4691_B60D_DC3BC0467050_.wvu.Cols" localSheetId="8" hidden="1">Equity!#REF!,Equity!#REF!</definedName>
    <definedName name="Z_53E2CB03_DDE0_4691_B60D_DC3BC0467050_.wvu.Cols" localSheetId="7" hidden="1">'Financial statements'!#REF!,'Financial statements'!#REF!</definedName>
    <definedName name="Z_53E2CB03_DDE0_4691_B60D_DC3BC0467050_.wvu.Cols" localSheetId="3" hidden="1">Network!#REF!,Network!#REF!</definedName>
    <definedName name="Z_53E2CB03_DDE0_4691_B60D_DC3BC0467050_.wvu.Cols" localSheetId="1" hidden="1">'Revenue per product category'!#REF!,'Revenue per product category'!#REF!</definedName>
    <definedName name="Z_53E2CB03_DDE0_4691_B60D_DC3BC0467050_.wvu.Cols" localSheetId="2" hidden="1">'Revenue per region and market'!#REF!,'Revenue per region and market'!#REF!</definedName>
    <definedName name="Z_53E2CB03_DDE0_4691_B60D_DC3BC0467050_.wvu.Cols" localSheetId="0" hidden="1">'Revenue per sales channel'!#REF!,'Revenue per sales channel'!#REF!</definedName>
    <definedName name="Z_53E2CB03_DDE0_4691_B60D_DC3BC0467050_.wvu.Cols" localSheetId="6" hidden="1">'Segment info'!#REF!,'Segment info'!#REF!</definedName>
    <definedName name="Z_53E2CB03_DDE0_4691_B60D_DC3BC0467050_.wvu.Cols" localSheetId="9" hidden="1">'Working capital'!#REF!,'Working capital'!#REF!</definedName>
    <definedName name="Z_53E2CB03_DDE0_4691_B60D_DC3BC0467050_.wvu.Rows" localSheetId="11" hidden="1">Acquisitions!#REF!,Acquisitions!#REF!,Acquisitions!#REF!</definedName>
    <definedName name="Z_53E2CB03_DDE0_4691_B60D_DC3BC0467050_.wvu.Rows" localSheetId="10" hidden="1">'Commodity prices'!#REF!,'Commodity prices'!#REF!,'Commodity prices'!#REF!</definedName>
    <definedName name="Z_53E2CB03_DDE0_4691_B60D_DC3BC0467050_.wvu.Rows" localSheetId="4" hidden="1">'Concept stores'!#REF!,'Concept stores'!#REF!,'Concept stores'!#REF!</definedName>
    <definedName name="Z_53E2CB03_DDE0_4691_B60D_DC3BC0467050_.wvu.Rows" localSheetId="5" hidden="1">'Cost, GM, EBITDA'!#REF!,'Cost, GM, EBITDA'!#REF!,'Cost, GM, EBITDA'!#REF!</definedName>
    <definedName name="Z_53E2CB03_DDE0_4691_B60D_DC3BC0467050_.wvu.Rows" localSheetId="8" hidden="1">Equity!#REF!,Equity!#REF!,Equity!#REF!</definedName>
    <definedName name="Z_53E2CB03_DDE0_4691_B60D_DC3BC0467050_.wvu.Rows" localSheetId="7" hidden="1">'Financial statements'!#REF!,'Financial statements'!#REF!,'Financial statements'!#REF!</definedName>
    <definedName name="Z_53E2CB03_DDE0_4691_B60D_DC3BC0467050_.wvu.Rows" localSheetId="3" hidden="1">Network!#REF!,Network!#REF!,Network!#REF!</definedName>
    <definedName name="Z_53E2CB03_DDE0_4691_B60D_DC3BC0467050_.wvu.Rows" localSheetId="1" hidden="1">'Revenue per product category'!#REF!,'Revenue per product category'!#REF!,'Revenue per product category'!#REF!</definedName>
    <definedName name="Z_53E2CB03_DDE0_4691_B60D_DC3BC0467050_.wvu.Rows" localSheetId="2" hidden="1">'Revenue per region and market'!#REF!,'Revenue per region and market'!#REF!,'Revenue per region and market'!#REF!</definedName>
    <definedName name="Z_53E2CB03_DDE0_4691_B60D_DC3BC0467050_.wvu.Rows" localSheetId="0" hidden="1">'Revenue per sales channel'!#REF!,'Revenue per sales channel'!#REF!,'Revenue per sales channel'!#REF!</definedName>
    <definedName name="Z_53E2CB03_DDE0_4691_B60D_DC3BC0467050_.wvu.Rows" localSheetId="6" hidden="1">'Segment info'!#REF!,'Segment info'!#REF!,'Segment info'!#REF!</definedName>
    <definedName name="Z_53E2CB03_DDE0_4691_B60D_DC3BC0467050_.wvu.Rows" localSheetId="9" hidden="1">'Working capital'!#REF!,'Working capital'!#REF!,'Working capital'!#REF!</definedName>
    <definedName name="Z_C102D8C1_CAFF_402D_9559_E3EB7B1F0D8D_.wvu.Cols" localSheetId="11" hidden="1">Acquisitions!#REF!,Acquisitions!#REF!</definedName>
    <definedName name="Z_C102D8C1_CAFF_402D_9559_E3EB7B1F0D8D_.wvu.Cols" localSheetId="10" hidden="1">'Commodity prices'!#REF!,'Commodity prices'!#REF!</definedName>
    <definedName name="Z_C102D8C1_CAFF_402D_9559_E3EB7B1F0D8D_.wvu.Cols" localSheetId="4" hidden="1">'Concept stores'!#REF!,'Concept stores'!#REF!</definedName>
    <definedName name="Z_C102D8C1_CAFF_402D_9559_E3EB7B1F0D8D_.wvu.Cols" localSheetId="5" hidden="1">'Cost, GM, EBITDA'!#REF!,'Cost, GM, EBITDA'!#REF!</definedName>
    <definedName name="Z_C102D8C1_CAFF_402D_9559_E3EB7B1F0D8D_.wvu.Cols" localSheetId="8" hidden="1">Equity!#REF!,Equity!#REF!</definedName>
    <definedName name="Z_C102D8C1_CAFF_402D_9559_E3EB7B1F0D8D_.wvu.Cols" localSheetId="7" hidden="1">'Financial statements'!#REF!,'Financial statements'!#REF!</definedName>
    <definedName name="Z_C102D8C1_CAFF_402D_9559_E3EB7B1F0D8D_.wvu.Cols" localSheetId="3" hidden="1">Network!#REF!,Network!#REF!</definedName>
    <definedName name="Z_C102D8C1_CAFF_402D_9559_E3EB7B1F0D8D_.wvu.Cols" localSheetId="1" hidden="1">'Revenue per product category'!#REF!,'Revenue per product category'!#REF!</definedName>
    <definedName name="Z_C102D8C1_CAFF_402D_9559_E3EB7B1F0D8D_.wvu.Cols" localSheetId="2" hidden="1">'Revenue per region and market'!#REF!,'Revenue per region and market'!#REF!</definedName>
    <definedName name="Z_C102D8C1_CAFF_402D_9559_E3EB7B1F0D8D_.wvu.Cols" localSheetId="0" hidden="1">'Revenue per sales channel'!#REF!,'Revenue per sales channel'!#REF!</definedName>
    <definedName name="Z_C102D8C1_CAFF_402D_9559_E3EB7B1F0D8D_.wvu.Cols" localSheetId="6" hidden="1">'Segment info'!#REF!,'Segment info'!#REF!</definedName>
    <definedName name="Z_C102D8C1_CAFF_402D_9559_E3EB7B1F0D8D_.wvu.Cols" localSheetId="9" hidden="1">'Working capital'!#REF!,'Working capital'!#REF!</definedName>
    <definedName name="Z_C102D8C1_CAFF_402D_9559_E3EB7B1F0D8D_.wvu.Rows" localSheetId="11" hidden="1">Acquisitions!#REF!,Acquisitions!#REF!,Acquisitions!#REF!</definedName>
    <definedName name="Z_C102D8C1_CAFF_402D_9559_E3EB7B1F0D8D_.wvu.Rows" localSheetId="10" hidden="1">'Commodity prices'!#REF!,'Commodity prices'!#REF!,'Commodity prices'!#REF!</definedName>
    <definedName name="Z_C102D8C1_CAFF_402D_9559_E3EB7B1F0D8D_.wvu.Rows" localSheetId="4" hidden="1">'Concept stores'!#REF!,'Concept stores'!#REF!,'Concept stores'!#REF!</definedName>
    <definedName name="Z_C102D8C1_CAFF_402D_9559_E3EB7B1F0D8D_.wvu.Rows" localSheetId="5" hidden="1">'Cost, GM, EBITDA'!#REF!,'Cost, GM, EBITDA'!#REF!,'Cost, GM, EBITDA'!#REF!</definedName>
    <definedName name="Z_C102D8C1_CAFF_402D_9559_E3EB7B1F0D8D_.wvu.Rows" localSheetId="8" hidden="1">Equity!#REF!,Equity!#REF!,Equity!#REF!</definedName>
    <definedName name="Z_C102D8C1_CAFF_402D_9559_E3EB7B1F0D8D_.wvu.Rows" localSheetId="7" hidden="1">'Financial statements'!#REF!,'Financial statements'!#REF!,'Financial statements'!#REF!</definedName>
    <definedName name="Z_C102D8C1_CAFF_402D_9559_E3EB7B1F0D8D_.wvu.Rows" localSheetId="3" hidden="1">Network!#REF!,Network!#REF!,Network!#REF!</definedName>
    <definedName name="Z_C102D8C1_CAFF_402D_9559_E3EB7B1F0D8D_.wvu.Rows" localSheetId="1" hidden="1">'Revenue per product category'!#REF!,'Revenue per product category'!#REF!,'Revenue per product category'!#REF!</definedName>
    <definedName name="Z_C102D8C1_CAFF_402D_9559_E3EB7B1F0D8D_.wvu.Rows" localSheetId="2" hidden="1">'Revenue per region and market'!#REF!,'Revenue per region and market'!#REF!,'Revenue per region and market'!#REF!</definedName>
    <definedName name="Z_C102D8C1_CAFF_402D_9559_E3EB7B1F0D8D_.wvu.Rows" localSheetId="0" hidden="1">'Revenue per sales channel'!#REF!,'Revenue per sales channel'!#REF!,'Revenue per sales channel'!#REF!</definedName>
    <definedName name="Z_C102D8C1_CAFF_402D_9559_E3EB7B1F0D8D_.wvu.Rows" localSheetId="6" hidden="1">'Segment info'!#REF!,'Segment info'!#REF!,'Segment info'!#REF!</definedName>
    <definedName name="Z_C102D8C1_CAFF_402D_9559_E3EB7B1F0D8D_.wvu.Rows" localSheetId="9" hidden="1">'Working capital'!#REF!,'Working capital'!#REF!,'Working capital'!#REF!</definedName>
    <definedName name="Z_D7D76B3D_CB9C_456C_97D1_396D93CFF479_.wvu.Cols" localSheetId="11" hidden="1">Acquisitions!#REF!,Acquisitions!#REF!</definedName>
    <definedName name="Z_D7D76B3D_CB9C_456C_97D1_396D93CFF479_.wvu.Cols" localSheetId="10" hidden="1">'Commodity prices'!#REF!,'Commodity prices'!#REF!</definedName>
    <definedName name="Z_D7D76B3D_CB9C_456C_97D1_396D93CFF479_.wvu.Cols" localSheetId="4" hidden="1">'Concept stores'!#REF!,'Concept stores'!#REF!</definedName>
    <definedName name="Z_D7D76B3D_CB9C_456C_97D1_396D93CFF479_.wvu.Cols" localSheetId="5" hidden="1">'Cost, GM, EBITDA'!#REF!,'Cost, GM, EBITDA'!#REF!</definedName>
    <definedName name="Z_D7D76B3D_CB9C_456C_97D1_396D93CFF479_.wvu.Cols" localSheetId="8" hidden="1">Equity!#REF!,Equity!#REF!</definedName>
    <definedName name="Z_D7D76B3D_CB9C_456C_97D1_396D93CFF479_.wvu.Cols" localSheetId="7" hidden="1">'Financial statements'!#REF!,'Financial statements'!#REF!</definedName>
    <definedName name="Z_D7D76B3D_CB9C_456C_97D1_396D93CFF479_.wvu.Cols" localSheetId="3" hidden="1">Network!#REF!,Network!#REF!</definedName>
    <definedName name="Z_D7D76B3D_CB9C_456C_97D1_396D93CFF479_.wvu.Cols" localSheetId="1" hidden="1">'Revenue per product category'!#REF!,'Revenue per product category'!#REF!</definedName>
    <definedName name="Z_D7D76B3D_CB9C_456C_97D1_396D93CFF479_.wvu.Cols" localSheetId="2" hidden="1">'Revenue per region and market'!#REF!,'Revenue per region and market'!#REF!</definedName>
    <definedName name="Z_D7D76B3D_CB9C_456C_97D1_396D93CFF479_.wvu.Cols" localSheetId="0" hidden="1">'Revenue per sales channel'!#REF!,'Revenue per sales channel'!#REF!</definedName>
    <definedName name="Z_D7D76B3D_CB9C_456C_97D1_396D93CFF479_.wvu.Cols" localSheetId="6" hidden="1">'Segment info'!#REF!,'Segment info'!#REF!</definedName>
    <definedName name="Z_D7D76B3D_CB9C_456C_97D1_396D93CFF479_.wvu.Cols" localSheetId="9" hidden="1">'Working capital'!#REF!,'Working capital'!#REF!</definedName>
    <definedName name="Z_D7D76B3D_CB9C_456C_97D1_396D93CFF479_.wvu.Rows" localSheetId="11" hidden="1">Acquisitions!#REF!,Acquisitions!#REF!,Acquisitions!#REF!</definedName>
    <definedName name="Z_D7D76B3D_CB9C_456C_97D1_396D93CFF479_.wvu.Rows" localSheetId="10" hidden="1">'Commodity prices'!#REF!,'Commodity prices'!#REF!,'Commodity prices'!#REF!</definedName>
    <definedName name="Z_D7D76B3D_CB9C_456C_97D1_396D93CFF479_.wvu.Rows" localSheetId="4" hidden="1">'Concept stores'!#REF!,'Concept stores'!#REF!,'Concept stores'!#REF!</definedName>
    <definedName name="Z_D7D76B3D_CB9C_456C_97D1_396D93CFF479_.wvu.Rows" localSheetId="5" hidden="1">'Cost, GM, EBITDA'!#REF!,'Cost, GM, EBITDA'!#REF!,'Cost, GM, EBITDA'!#REF!</definedName>
    <definedName name="Z_D7D76B3D_CB9C_456C_97D1_396D93CFF479_.wvu.Rows" localSheetId="8" hidden="1">Equity!#REF!,Equity!#REF!,Equity!#REF!</definedName>
    <definedName name="Z_D7D76B3D_CB9C_456C_97D1_396D93CFF479_.wvu.Rows" localSheetId="7" hidden="1">'Financial statements'!#REF!,'Financial statements'!#REF!,'Financial statements'!#REF!</definedName>
    <definedName name="Z_D7D76B3D_CB9C_456C_97D1_396D93CFF479_.wvu.Rows" localSheetId="3" hidden="1">Network!#REF!,Network!#REF!,Network!#REF!</definedName>
    <definedName name="Z_D7D76B3D_CB9C_456C_97D1_396D93CFF479_.wvu.Rows" localSheetId="1" hidden="1">'Revenue per product category'!#REF!,'Revenue per product category'!#REF!,'Revenue per product category'!#REF!</definedName>
    <definedName name="Z_D7D76B3D_CB9C_456C_97D1_396D93CFF479_.wvu.Rows" localSheetId="2" hidden="1">'Revenue per region and market'!#REF!,'Revenue per region and market'!#REF!,'Revenue per region and market'!#REF!</definedName>
    <definedName name="Z_D7D76B3D_CB9C_456C_97D1_396D93CFF479_.wvu.Rows" localSheetId="0" hidden="1">'Revenue per sales channel'!#REF!,'Revenue per sales channel'!#REF!,'Revenue per sales channel'!#REF!</definedName>
    <definedName name="Z_D7D76B3D_CB9C_456C_97D1_396D93CFF479_.wvu.Rows" localSheetId="6" hidden="1">'Segment info'!#REF!,'Segment info'!#REF!,'Segment info'!#REF!</definedName>
    <definedName name="Z_D7D76B3D_CB9C_456C_97D1_396D93CFF479_.wvu.Rows" localSheetId="9" hidden="1">'Working capital'!#REF!,'Working capital'!#REF!,'Working capital'!#REF!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25" i="9" l="1"/>
  <c r="Q25" i="9"/>
  <c r="P25" i="9"/>
  <c r="O25" i="9"/>
  <c r="N25" i="9"/>
  <c r="M25" i="9"/>
  <c r="L25" i="9"/>
  <c r="K25" i="9"/>
  <c r="J25" i="9"/>
  <c r="I25" i="9"/>
  <c r="H25" i="9"/>
  <c r="G25" i="9"/>
  <c r="F25" i="9"/>
  <c r="E25" i="9"/>
  <c r="D25" i="9"/>
  <c r="C25" i="9"/>
  <c r="R127" i="8"/>
  <c r="Q127" i="8"/>
  <c r="P127" i="8"/>
  <c r="O127" i="8"/>
  <c r="N127" i="8"/>
  <c r="M127" i="8"/>
  <c r="L127" i="8"/>
  <c r="K127" i="8"/>
  <c r="J127" i="8"/>
  <c r="I127" i="8"/>
  <c r="H127" i="8"/>
  <c r="G127" i="8"/>
  <c r="F127" i="8"/>
  <c r="E127" i="8"/>
  <c r="D127" i="8"/>
  <c r="C127" i="8"/>
  <c r="R129" i="8"/>
  <c r="Q129" i="8"/>
  <c r="P129" i="8"/>
  <c r="O129" i="8"/>
  <c r="N129" i="8"/>
  <c r="M129" i="8"/>
  <c r="L129" i="8"/>
  <c r="K129" i="8"/>
  <c r="J129" i="8"/>
  <c r="I129" i="8"/>
  <c r="H129" i="8"/>
  <c r="G129" i="8"/>
  <c r="F129" i="8"/>
  <c r="E129" i="8"/>
  <c r="D129" i="8"/>
  <c r="C129" i="8"/>
  <c r="R128" i="8"/>
  <c r="Q128" i="8"/>
  <c r="P128" i="8"/>
  <c r="O128" i="8"/>
  <c r="N128" i="8"/>
  <c r="M128" i="8"/>
  <c r="L128" i="8"/>
  <c r="K128" i="8"/>
  <c r="J128" i="8"/>
  <c r="I128" i="8"/>
  <c r="H128" i="8"/>
  <c r="G128" i="8"/>
  <c r="F128" i="8"/>
  <c r="E128" i="8"/>
  <c r="D128" i="8"/>
  <c r="C128" i="8"/>
  <c r="R124" i="8"/>
  <c r="Q124" i="8"/>
  <c r="P124" i="8"/>
  <c r="O124" i="8"/>
  <c r="N124" i="8"/>
  <c r="M124" i="8"/>
  <c r="L124" i="8"/>
  <c r="K124" i="8"/>
  <c r="J124" i="8"/>
  <c r="I124" i="8"/>
  <c r="H124" i="8"/>
  <c r="G124" i="8"/>
  <c r="F124" i="8"/>
  <c r="E124" i="8"/>
  <c r="D124" i="8"/>
  <c r="C124" i="8"/>
  <c r="R126" i="8"/>
  <c r="Q126" i="8"/>
  <c r="P126" i="8"/>
  <c r="O126" i="8"/>
  <c r="N126" i="8"/>
  <c r="M126" i="8"/>
  <c r="L126" i="8"/>
  <c r="K126" i="8"/>
  <c r="J126" i="8"/>
  <c r="I126" i="8"/>
  <c r="H126" i="8"/>
  <c r="G126" i="8"/>
  <c r="F126" i="8"/>
  <c r="E126" i="8"/>
  <c r="D126" i="8"/>
  <c r="C126" i="8"/>
  <c r="R125" i="8"/>
  <c r="Q125" i="8"/>
  <c r="P125" i="8"/>
  <c r="O125" i="8"/>
  <c r="N125" i="8"/>
  <c r="M125" i="8"/>
  <c r="L125" i="8"/>
  <c r="K125" i="8"/>
  <c r="J125" i="8"/>
  <c r="I125" i="8"/>
  <c r="H125" i="8"/>
  <c r="G125" i="8"/>
  <c r="F125" i="8"/>
  <c r="E125" i="8"/>
  <c r="D125" i="8"/>
  <c r="C125" i="8"/>
  <c r="R87" i="8"/>
  <c r="Q87" i="8"/>
  <c r="P87" i="8"/>
  <c r="O87" i="8"/>
  <c r="J87" i="8"/>
  <c r="I87" i="8"/>
  <c r="H87" i="8"/>
  <c r="G87" i="8"/>
  <c r="F87" i="8"/>
  <c r="E87" i="8"/>
  <c r="D87" i="8"/>
  <c r="C87" i="8"/>
  <c r="R80" i="8"/>
  <c r="Q80" i="8"/>
  <c r="P80" i="8"/>
  <c r="O80" i="8"/>
  <c r="N80" i="8"/>
  <c r="M80" i="8"/>
  <c r="L80" i="8"/>
  <c r="K80" i="8"/>
  <c r="J80" i="8"/>
  <c r="I80" i="8"/>
  <c r="H80" i="8"/>
  <c r="G80" i="8"/>
  <c r="F80" i="8"/>
  <c r="E80" i="8"/>
  <c r="D80" i="8"/>
  <c r="C80" i="8"/>
  <c r="R44" i="8"/>
  <c r="Q44" i="8"/>
  <c r="P44" i="8"/>
  <c r="O44" i="8"/>
  <c r="N44" i="8"/>
  <c r="M44" i="8"/>
  <c r="L44" i="8"/>
  <c r="K44" i="8"/>
  <c r="J44" i="8"/>
  <c r="I44" i="8"/>
  <c r="H44" i="8"/>
  <c r="G44" i="8"/>
  <c r="F44" i="8"/>
  <c r="E44" i="8"/>
  <c r="D44" i="8"/>
  <c r="C44" i="8"/>
  <c r="R38" i="8"/>
  <c r="Q38" i="8"/>
  <c r="P38" i="8"/>
  <c r="O38" i="8"/>
  <c r="R19" i="8"/>
  <c r="Q19" i="8"/>
  <c r="P19" i="8"/>
  <c r="O19" i="8"/>
  <c r="N19" i="8"/>
  <c r="M19" i="8"/>
  <c r="L19" i="8"/>
  <c r="K19" i="8"/>
  <c r="J19" i="8"/>
  <c r="J38" i="8" s="1"/>
  <c r="I19" i="8"/>
  <c r="I38" i="8" s="1"/>
  <c r="H19" i="8"/>
  <c r="H38" i="8" s="1"/>
  <c r="G19" i="8"/>
  <c r="G38" i="8" s="1"/>
  <c r="F19" i="8"/>
  <c r="F38" i="8" s="1"/>
  <c r="E19" i="8"/>
  <c r="E38" i="8" s="1"/>
  <c r="D19" i="8"/>
  <c r="D38" i="8" s="1"/>
  <c r="C19" i="8"/>
  <c r="C38" i="8" s="1"/>
  <c r="R19" i="6"/>
  <c r="Q19" i="6"/>
  <c r="P19" i="6"/>
  <c r="O19" i="6"/>
  <c r="N19" i="6"/>
  <c r="M19" i="6"/>
  <c r="L19" i="6"/>
  <c r="K19" i="6"/>
  <c r="J19" i="6"/>
  <c r="I19" i="6"/>
  <c r="H19" i="6"/>
  <c r="G19" i="6"/>
  <c r="F19" i="6"/>
  <c r="E19" i="6"/>
  <c r="D19" i="6"/>
  <c r="C19" i="6"/>
  <c r="R11" i="6"/>
  <c r="Q11" i="6"/>
  <c r="P11" i="6"/>
  <c r="O11" i="6"/>
  <c r="N11" i="6"/>
  <c r="M11" i="6"/>
  <c r="L11" i="6"/>
  <c r="K11" i="6"/>
  <c r="R52" i="5"/>
  <c r="Q52" i="5"/>
  <c r="P52" i="5"/>
  <c r="O52" i="5"/>
  <c r="N52" i="5"/>
  <c r="M52" i="5"/>
  <c r="L52" i="5"/>
  <c r="K52" i="5"/>
  <c r="J52" i="5"/>
  <c r="I52" i="5"/>
  <c r="H52" i="5"/>
  <c r="G52" i="5"/>
  <c r="F52" i="5"/>
  <c r="E52" i="5"/>
  <c r="D52" i="5"/>
  <c r="C52" i="5"/>
  <c r="O17" i="4"/>
  <c r="N17" i="4"/>
  <c r="K17" i="4"/>
  <c r="K9" i="4" s="1"/>
  <c r="J17" i="4"/>
  <c r="J9" i="4" s="1"/>
  <c r="F17" i="4"/>
  <c r="F9" i="4" s="1"/>
  <c r="R17" i="4"/>
  <c r="R9" i="4" s="1"/>
  <c r="Q17" i="4"/>
  <c r="Q9" i="4" s="1"/>
  <c r="P17" i="4"/>
  <c r="P9" i="4" s="1"/>
  <c r="M17" i="4"/>
  <c r="M9" i="4" s="1"/>
  <c r="L17" i="4"/>
  <c r="L9" i="4" s="1"/>
  <c r="I17" i="4"/>
  <c r="I9" i="4" s="1"/>
  <c r="H17" i="4"/>
  <c r="H9" i="4" s="1"/>
  <c r="G17" i="4"/>
  <c r="G9" i="4" s="1"/>
  <c r="E17" i="4"/>
  <c r="E9" i="4" s="1"/>
  <c r="D17" i="4"/>
  <c r="D9" i="4" s="1"/>
  <c r="C17" i="4"/>
  <c r="C9" i="4" s="1"/>
  <c r="R13" i="4"/>
  <c r="Q13" i="4"/>
  <c r="P13" i="4"/>
  <c r="O13" i="4"/>
  <c r="N13" i="4"/>
  <c r="M13" i="4"/>
  <c r="L13" i="4"/>
  <c r="K13" i="4"/>
  <c r="J13" i="4"/>
  <c r="I13" i="4"/>
  <c r="H13" i="4"/>
  <c r="G13" i="4"/>
  <c r="F13" i="4"/>
  <c r="E13" i="4"/>
  <c r="D13" i="4"/>
  <c r="C13" i="4"/>
  <c r="O9" i="4"/>
  <c r="N9" i="4"/>
  <c r="R60" i="3"/>
  <c r="R56" i="3"/>
  <c r="Q56" i="3"/>
  <c r="P56" i="3"/>
  <c r="O56" i="3"/>
  <c r="N56" i="3"/>
  <c r="M56" i="3"/>
  <c r="L56" i="3"/>
  <c r="K56" i="3"/>
  <c r="Q60" i="3"/>
  <c r="P60" i="3"/>
  <c r="O60" i="3"/>
  <c r="R45" i="3"/>
  <c r="Q45" i="3"/>
  <c r="P45" i="3"/>
  <c r="O45" i="3"/>
  <c r="N45" i="3"/>
  <c r="M45" i="3"/>
  <c r="L45" i="3"/>
  <c r="R34" i="3"/>
  <c r="Q34" i="3"/>
  <c r="P34" i="3"/>
  <c r="O34" i="3"/>
  <c r="N34" i="3"/>
  <c r="M34" i="3"/>
  <c r="L34" i="3"/>
  <c r="K34" i="3"/>
  <c r="R27" i="3"/>
  <c r="Q27" i="3"/>
  <c r="P27" i="3"/>
  <c r="O27" i="3"/>
  <c r="R20" i="3"/>
  <c r="Q20" i="3"/>
  <c r="P20" i="3"/>
  <c r="O20" i="3"/>
  <c r="N20" i="3"/>
  <c r="M20" i="3"/>
  <c r="L20" i="3"/>
  <c r="K20" i="3"/>
  <c r="I20" i="3"/>
  <c r="R12" i="3"/>
  <c r="Q12" i="3"/>
  <c r="P12" i="3"/>
  <c r="O12" i="3"/>
  <c r="N12" i="3"/>
  <c r="M12" i="3"/>
  <c r="L12" i="3"/>
  <c r="K12" i="3"/>
  <c r="J4" i="3"/>
  <c r="J34" i="3" s="1"/>
  <c r="I4" i="3"/>
  <c r="I12" i="3" s="1"/>
  <c r="H4" i="3"/>
  <c r="H12" i="3" s="1"/>
  <c r="G4" i="3"/>
  <c r="G34" i="3" s="1"/>
  <c r="F4" i="3"/>
  <c r="F34" i="3" s="1"/>
  <c r="E4" i="3"/>
  <c r="E34" i="3" s="1"/>
  <c r="D4" i="3"/>
  <c r="D34" i="3" s="1"/>
  <c r="C4" i="3"/>
  <c r="C34" i="3" s="1"/>
  <c r="R22" i="2"/>
  <c r="Q22" i="2"/>
  <c r="P22" i="2"/>
  <c r="O22" i="2"/>
  <c r="N22" i="2"/>
  <c r="M22" i="2"/>
  <c r="L22" i="2"/>
  <c r="K22" i="2"/>
  <c r="J22" i="2"/>
  <c r="I22" i="2"/>
  <c r="H22" i="2"/>
  <c r="G22" i="2"/>
  <c r="R13" i="2"/>
  <c r="Q13" i="2"/>
  <c r="P13" i="2"/>
  <c r="O13" i="2"/>
  <c r="N13" i="2"/>
  <c r="M13" i="2"/>
  <c r="L13" i="2"/>
  <c r="K13" i="2"/>
  <c r="J13" i="2"/>
  <c r="I13" i="2"/>
  <c r="H13" i="2"/>
  <c r="G13" i="2"/>
  <c r="R116" i="1"/>
  <c r="Q116" i="1"/>
  <c r="P116" i="1"/>
  <c r="O116" i="1"/>
  <c r="R104" i="1"/>
  <c r="Q104" i="1"/>
  <c r="P104" i="1"/>
  <c r="O104" i="1"/>
  <c r="R113" i="1"/>
  <c r="Q113" i="1"/>
  <c r="P113" i="1"/>
  <c r="O113" i="1"/>
  <c r="R112" i="1"/>
  <c r="Q112" i="1"/>
  <c r="P112" i="1"/>
  <c r="O112" i="1"/>
  <c r="R111" i="1"/>
  <c r="Q111" i="1"/>
  <c r="P111" i="1"/>
  <c r="O111" i="1"/>
  <c r="R110" i="1"/>
  <c r="Q110" i="1"/>
  <c r="P110" i="1"/>
  <c r="O110" i="1"/>
  <c r="R109" i="1"/>
  <c r="Q109" i="1"/>
  <c r="P109" i="1"/>
  <c r="O109" i="1"/>
  <c r="R108" i="1"/>
  <c r="Q108" i="1"/>
  <c r="P108" i="1"/>
  <c r="O108" i="1"/>
  <c r="R107" i="1"/>
  <c r="Q107" i="1"/>
  <c r="P107" i="1"/>
  <c r="O107" i="1"/>
  <c r="R106" i="1"/>
  <c r="Q106" i="1"/>
  <c r="P106" i="1"/>
  <c r="O106" i="1"/>
  <c r="R105" i="1"/>
  <c r="Q105" i="1"/>
  <c r="P105" i="1"/>
  <c r="O105" i="1"/>
  <c r="R92" i="1"/>
  <c r="Q92" i="1"/>
  <c r="P92" i="1"/>
  <c r="O92" i="1"/>
  <c r="R80" i="1"/>
  <c r="Q80" i="1"/>
  <c r="P80" i="1"/>
  <c r="O80" i="1"/>
  <c r="R67" i="1"/>
  <c r="Q67" i="1"/>
  <c r="P67" i="1"/>
  <c r="O67" i="1"/>
  <c r="N67" i="1"/>
  <c r="M67" i="1"/>
  <c r="L67" i="1"/>
  <c r="G67" i="1"/>
  <c r="R61" i="1"/>
  <c r="Q61" i="1"/>
  <c r="P61" i="1"/>
  <c r="O61" i="1"/>
  <c r="N61" i="1"/>
  <c r="M61" i="1"/>
  <c r="L61" i="1"/>
  <c r="J61" i="1"/>
  <c r="I61" i="1"/>
  <c r="H61" i="1"/>
  <c r="G61" i="1"/>
  <c r="R55" i="1"/>
  <c r="Q55" i="1"/>
  <c r="P55" i="1"/>
  <c r="O55" i="1"/>
  <c r="N55" i="1"/>
  <c r="M55" i="1"/>
  <c r="L55" i="1"/>
  <c r="J55" i="1"/>
  <c r="I55" i="1"/>
  <c r="H55" i="1"/>
  <c r="R49" i="1"/>
  <c r="Q49" i="1"/>
  <c r="P49" i="1"/>
  <c r="O49" i="1"/>
  <c r="N49" i="1"/>
  <c r="M49" i="1"/>
  <c r="L49" i="1"/>
  <c r="J49" i="1"/>
  <c r="I49" i="1"/>
  <c r="H49" i="1"/>
  <c r="G49" i="1"/>
  <c r="G55" i="1" s="1"/>
  <c r="F49" i="1"/>
  <c r="E49" i="1"/>
  <c r="D49" i="1"/>
  <c r="C49" i="1"/>
  <c r="R41" i="1"/>
  <c r="Q41" i="1"/>
  <c r="P41" i="1"/>
  <c r="O41" i="1"/>
  <c r="N41" i="1"/>
  <c r="M41" i="1"/>
  <c r="L41" i="1"/>
  <c r="J41" i="1"/>
  <c r="I41" i="1"/>
  <c r="H41" i="1"/>
  <c r="G41" i="1"/>
  <c r="R34" i="1"/>
  <c r="Q34" i="1"/>
  <c r="P34" i="1"/>
  <c r="O34" i="1"/>
  <c r="N34" i="1"/>
  <c r="M34" i="1"/>
  <c r="L34" i="1"/>
  <c r="G34" i="1"/>
  <c r="R27" i="1"/>
  <c r="Q27" i="1"/>
  <c r="P27" i="1"/>
  <c r="O27" i="1"/>
  <c r="N27" i="1"/>
  <c r="M27" i="1"/>
  <c r="L27" i="1"/>
  <c r="J27" i="1"/>
  <c r="I27" i="1"/>
  <c r="H27" i="1"/>
  <c r="G27" i="1"/>
  <c r="F27" i="1"/>
  <c r="E27" i="1"/>
  <c r="D27" i="1"/>
  <c r="C27" i="1"/>
  <c r="R19" i="1"/>
  <c r="Q19" i="1"/>
  <c r="P19" i="1"/>
  <c r="O19" i="1"/>
  <c r="N19" i="1"/>
  <c r="M19" i="1"/>
  <c r="L19" i="1"/>
  <c r="R11" i="1"/>
  <c r="Q11" i="1"/>
  <c r="P11" i="1"/>
  <c r="O11" i="1"/>
  <c r="N11" i="1"/>
  <c r="M11" i="1"/>
  <c r="L11" i="1"/>
  <c r="G11" i="1"/>
  <c r="J20" i="3" l="1"/>
  <c r="J12" i="3"/>
  <c r="J56" i="3"/>
  <c r="J45" i="3"/>
  <c r="I34" i="3"/>
  <c r="C130" i="8"/>
  <c r="G130" i="8"/>
  <c r="K130" i="8"/>
  <c r="O130" i="8"/>
  <c r="H34" i="3"/>
  <c r="H20" i="3"/>
  <c r="G56" i="3"/>
  <c r="G45" i="3"/>
  <c r="G12" i="3"/>
  <c r="G20" i="3"/>
  <c r="K45" i="3"/>
  <c r="D130" i="8"/>
  <c r="H130" i="8"/>
  <c r="L130" i="8"/>
  <c r="P130" i="8"/>
  <c r="E130" i="8"/>
  <c r="I130" i="8"/>
  <c r="M130" i="8"/>
  <c r="Q130" i="8"/>
  <c r="F130" i="8"/>
  <c r="J130" i="8"/>
  <c r="N130" i="8"/>
  <c r="R130" i="8"/>
  <c r="H56" i="3" l="1"/>
  <c r="H45" i="3"/>
  <c r="I56" i="3"/>
  <c r="I45" i="3"/>
</calcChain>
</file>

<file path=xl/sharedStrings.xml><?xml version="1.0" encoding="utf-8"?>
<sst xmlns="http://schemas.openxmlformats.org/spreadsheetml/2006/main" count="723" uniqueCount="297">
  <si>
    <t>Revenue per sales channel</t>
  </si>
  <si>
    <t xml:space="preserve">Revenue per sales channel </t>
  </si>
  <si>
    <t>DKK million</t>
  </si>
  <si>
    <t>Q1 2015</t>
  </si>
  <si>
    <t>Q2 2015</t>
  </si>
  <si>
    <t>Q3 2015</t>
  </si>
  <si>
    <t>Q4 2015</t>
  </si>
  <si>
    <t>Q1 2016</t>
  </si>
  <si>
    <t>Q2 2016</t>
  </si>
  <si>
    <t>Q3 2016</t>
  </si>
  <si>
    <t>Q4 2016</t>
  </si>
  <si>
    <t>Q1 2017</t>
  </si>
  <si>
    <t>Q2 2017</t>
  </si>
  <si>
    <t>Q3 2017</t>
  </si>
  <si>
    <t>Q4 2017</t>
  </si>
  <si>
    <t>Q1 2018</t>
  </si>
  <si>
    <t>Q2 2018</t>
  </si>
  <si>
    <t>Q3 2018</t>
  </si>
  <si>
    <t>Q4 2018</t>
  </si>
  <si>
    <t>Pandora owned retail</t>
  </si>
  <si>
    <t>Wholesale</t>
  </si>
  <si>
    <t>Third-party distribution</t>
  </si>
  <si>
    <t>Total</t>
  </si>
  <si>
    <t>Revenue growth per sales channel, DKK</t>
  </si>
  <si>
    <t>Revenue growth per sales channel, local currency</t>
  </si>
  <si>
    <t>Pandora owned retail revenue</t>
  </si>
  <si>
    <t>Pandora owned concept stores</t>
  </si>
  <si>
    <t>- Hereof eSTORE</t>
  </si>
  <si>
    <t>Other points of sale (retail)</t>
  </si>
  <si>
    <t xml:space="preserve">Pandora owned retail revenue growth, DKK </t>
  </si>
  <si>
    <t>Pandora owned retail revenue growth, local currency</t>
  </si>
  <si>
    <t>Wholesale revenue</t>
  </si>
  <si>
    <t>Franchise concept stores</t>
  </si>
  <si>
    <t>Other points of sale (wholesale)</t>
  </si>
  <si>
    <t>Wholesale revenue growth, DKK</t>
  </si>
  <si>
    <t>Wholesale revenue growth, local currency</t>
  </si>
  <si>
    <t>- of which concept stores</t>
  </si>
  <si>
    <t>- of which eSTOREs</t>
  </si>
  <si>
    <t>- of which other points of sale</t>
  </si>
  <si>
    <t>Total revenue</t>
  </si>
  <si>
    <t>Revenue development, forward integration</t>
  </si>
  <si>
    <t xml:space="preserve">Revenue development, local currency growth </t>
  </si>
  <si>
    <t>Revenue development, currency impact</t>
  </si>
  <si>
    <t>Revenue development, DKK growth</t>
  </si>
  <si>
    <t>Revenue per product category</t>
  </si>
  <si>
    <t>Charms</t>
  </si>
  <si>
    <t>Bracelets</t>
  </si>
  <si>
    <t>Rings</t>
  </si>
  <si>
    <t>Earrings</t>
  </si>
  <si>
    <t>Necklaces &amp; Pendants</t>
  </si>
  <si>
    <t xml:space="preserve">Total </t>
  </si>
  <si>
    <t>Revenue growth per product category, DKK</t>
  </si>
  <si>
    <t>Revenue growth per product category, local currency</t>
  </si>
  <si>
    <t>Revenue by region</t>
  </si>
  <si>
    <t>Revenue per region</t>
  </si>
  <si>
    <t>EMEA</t>
  </si>
  <si>
    <t>Americas</t>
  </si>
  <si>
    <t>Asia Pacific</t>
  </si>
  <si>
    <t>Revenue growth per region, DKK</t>
  </si>
  <si>
    <t>Revenue growth per region, local currency</t>
  </si>
  <si>
    <t>Revenue growth per region, organic</t>
  </si>
  <si>
    <t>Regional development in Pandoras 7 largest markets</t>
  </si>
  <si>
    <t>UK</t>
  </si>
  <si>
    <t>Italy</t>
  </si>
  <si>
    <t>France</t>
  </si>
  <si>
    <t>Germany</t>
  </si>
  <si>
    <t>US</t>
  </si>
  <si>
    <t>Australia</t>
  </si>
  <si>
    <t>China</t>
  </si>
  <si>
    <t>Revenue growth in Pandoras 7 largest markets, DKK</t>
  </si>
  <si>
    <t>Revenue growth in Pandoras 7 largest markets, local currency</t>
  </si>
  <si>
    <t>Network</t>
  </si>
  <si>
    <t>Store network</t>
  </si>
  <si>
    <t>Number of points of sale</t>
  </si>
  <si>
    <t>Concept stores</t>
  </si>
  <si>
    <t xml:space="preserve"> - Hereof Pandora owned</t>
  </si>
  <si>
    <t xml:space="preserve"> - Hereof franchise owned</t>
  </si>
  <si>
    <t xml:space="preserve"> - Hereof Third-party distribution</t>
  </si>
  <si>
    <t>Other points of sale</t>
  </si>
  <si>
    <t>Number of other points of sale</t>
  </si>
  <si>
    <t>Other points of sale (Third-party)</t>
  </si>
  <si>
    <t>Total other points of sale</t>
  </si>
  <si>
    <t>Number of concept stores</t>
  </si>
  <si>
    <t>Rest of EMEA</t>
  </si>
  <si>
    <t>Brazil</t>
  </si>
  <si>
    <t>Canada</t>
  </si>
  <si>
    <t>Mexico</t>
  </si>
  <si>
    <t>Caribbean</t>
  </si>
  <si>
    <t>Rest of Americas</t>
  </si>
  <si>
    <t>Philippines</t>
  </si>
  <si>
    <t>Malaysia</t>
  </si>
  <si>
    <t>Hong Kong</t>
  </si>
  <si>
    <t>New Zealand</t>
  </si>
  <si>
    <t>Thailand</t>
  </si>
  <si>
    <t>Singapore</t>
  </si>
  <si>
    <t>Rest of Asia Pacific</t>
  </si>
  <si>
    <t>All markets</t>
  </si>
  <si>
    <t>Number of O&amp;O</t>
  </si>
  <si>
    <t>Russia</t>
  </si>
  <si>
    <t>Spain</t>
  </si>
  <si>
    <t>Ireland</t>
  </si>
  <si>
    <t>Poland</t>
  </si>
  <si>
    <t>South Africa</t>
  </si>
  <si>
    <t>Belgium</t>
  </si>
  <si>
    <t>Turkey</t>
  </si>
  <si>
    <t>Netherlands</t>
  </si>
  <si>
    <t>Portugal</t>
  </si>
  <si>
    <t>Ukraine</t>
  </si>
  <si>
    <t>Romania</t>
  </si>
  <si>
    <t>United Arab Emirates</t>
  </si>
  <si>
    <t>Czech Republic</t>
  </si>
  <si>
    <t>Israel</t>
  </si>
  <si>
    <t>Greece</t>
  </si>
  <si>
    <t>Austria</t>
  </si>
  <si>
    <t>Denmark</t>
  </si>
  <si>
    <t>Saudi Arabia</t>
  </si>
  <si>
    <t>Sweden</t>
  </si>
  <si>
    <t>Nigeria</t>
  </si>
  <si>
    <t>Cost, GM and EBITDA</t>
  </si>
  <si>
    <t>Cost of sales and gross profit</t>
  </si>
  <si>
    <t>Revenue</t>
  </si>
  <si>
    <t>Cost of sales</t>
  </si>
  <si>
    <t>Gross profit</t>
  </si>
  <si>
    <t>Operational expense development including depreciation and amortisation</t>
  </si>
  <si>
    <t>Sales &amp; distributions expenses</t>
  </si>
  <si>
    <t>Marketing expenses</t>
  </si>
  <si>
    <t>Administration expenses</t>
  </si>
  <si>
    <t>Total operating expenses</t>
  </si>
  <si>
    <t>Group</t>
  </si>
  <si>
    <t>Segment information</t>
  </si>
  <si>
    <t>(Before IFRS 16)</t>
  </si>
  <si>
    <t>External revenue, EMEA</t>
  </si>
  <si>
    <t>External revenue, Americas</t>
  </si>
  <si>
    <t>External revenue, Asia Pacific</t>
  </si>
  <si>
    <t>External revenue, Group</t>
  </si>
  <si>
    <t>Segment profit (EBITDA), EMEA</t>
  </si>
  <si>
    <t>Segment profit (EBITDA), Americas</t>
  </si>
  <si>
    <t>Segment profit (EBITDA), Asia Pacific</t>
  </si>
  <si>
    <t>Segment profit (EBITDA), Group</t>
  </si>
  <si>
    <t>Depreciation, amortisation and impairment losses</t>
  </si>
  <si>
    <t>Consolidated operating profit (EBIT)</t>
  </si>
  <si>
    <t>EBIT</t>
  </si>
  <si>
    <t>EBITDA</t>
  </si>
  <si>
    <t>Financial Statements</t>
  </si>
  <si>
    <t>Consolidated income statement</t>
  </si>
  <si>
    <t>Revenue from contracts with customers</t>
  </si>
  <si>
    <t>Sales, distribution and marketing expenses</t>
  </si>
  <si>
    <t>Administrative expenses</t>
  </si>
  <si>
    <t>Operating profit</t>
  </si>
  <si>
    <t>Finance income</t>
  </si>
  <si>
    <t>Finance costs</t>
  </si>
  <si>
    <t>Profit before tax</t>
  </si>
  <si>
    <t>Income tax expense</t>
  </si>
  <si>
    <t>Net profit for the period</t>
  </si>
  <si>
    <t>Consolidated statement of comprehensive income</t>
  </si>
  <si>
    <t>Other comprehensive income:</t>
  </si>
  <si>
    <t>Items that may be reclassified to profit/loss for the period</t>
  </si>
  <si>
    <t>Exchange rate adjustments of investments in subs.</t>
  </si>
  <si>
    <t>Fair value adjustment of hedging instruments</t>
  </si>
  <si>
    <t>Fair value adjustment of obligation to acquire non-controlling interests</t>
  </si>
  <si>
    <t>Tax on comprehensive income, hedging instruments, income/expense</t>
  </si>
  <si>
    <t>Items that may be reclassified to profit/loss for the period, net of tax</t>
  </si>
  <si>
    <t>Items not to be reclassified to profit/loss for the period</t>
  </si>
  <si>
    <t xml:space="preserve">Acutarial gain/loss </t>
  </si>
  <si>
    <t>Items not to be reclassified to profit/loss for the period, net of tax</t>
  </si>
  <si>
    <t>Other comprehensive income, net of tax</t>
  </si>
  <si>
    <t>Total comprehensive income for the period</t>
  </si>
  <si>
    <t>Consolidated balance sheet</t>
  </si>
  <si>
    <r>
      <t>Q1 2017</t>
    </r>
    <r>
      <rPr>
        <b/>
        <i/>
        <vertAlign val="superscript"/>
        <sz val="11"/>
        <color theme="1"/>
        <rFont val="Calibri"/>
        <family val="2"/>
        <scheme val="minor"/>
      </rPr>
      <t>1</t>
    </r>
  </si>
  <si>
    <r>
      <t>Q2 2017</t>
    </r>
    <r>
      <rPr>
        <b/>
        <i/>
        <vertAlign val="superscript"/>
        <sz val="11"/>
        <color theme="1"/>
        <rFont val="Calibri"/>
        <family val="2"/>
        <scheme val="minor"/>
      </rPr>
      <t>1</t>
    </r>
  </si>
  <si>
    <r>
      <t>Q3 2017</t>
    </r>
    <r>
      <rPr>
        <b/>
        <i/>
        <vertAlign val="superscript"/>
        <sz val="11"/>
        <color theme="1"/>
        <rFont val="Calibri"/>
        <family val="2"/>
        <scheme val="minor"/>
      </rPr>
      <t>1</t>
    </r>
  </si>
  <si>
    <r>
      <t>Q4 2017</t>
    </r>
    <r>
      <rPr>
        <b/>
        <i/>
        <vertAlign val="superscript"/>
        <sz val="11"/>
        <color theme="1"/>
        <rFont val="Calibri"/>
        <family val="2"/>
        <scheme val="minor"/>
      </rPr>
      <t>1</t>
    </r>
  </si>
  <si>
    <t>Goodwill</t>
  </si>
  <si>
    <t>Brand</t>
  </si>
  <si>
    <t>Distribution network</t>
  </si>
  <si>
    <t>Distribution rights</t>
  </si>
  <si>
    <t>Other intangible assets</t>
  </si>
  <si>
    <t>Total intangible assets</t>
  </si>
  <si>
    <t>Property, plant and equipment</t>
  </si>
  <si>
    <t>Deferred tax assets</t>
  </si>
  <si>
    <t>Other financial assets</t>
  </si>
  <si>
    <t>Total non-current assets</t>
  </si>
  <si>
    <t>Inventories</t>
  </si>
  <si>
    <t>Trade receivables</t>
  </si>
  <si>
    <t>Right of return assets</t>
  </si>
  <si>
    <t>Derivative financial instruments</t>
  </si>
  <si>
    <t>Income tax receivables</t>
  </si>
  <si>
    <t>Other receivables</t>
  </si>
  <si>
    <t>Cash</t>
  </si>
  <si>
    <t>Total current assets</t>
  </si>
  <si>
    <t>Total assets</t>
  </si>
  <si>
    <t>Share capital</t>
  </si>
  <si>
    <t>Share premium</t>
  </si>
  <si>
    <t>Treasury shares</t>
  </si>
  <si>
    <t>Reserves</t>
  </si>
  <si>
    <t>Dividend proposed</t>
  </si>
  <si>
    <t>Retained earnings</t>
  </si>
  <si>
    <t>Total equity</t>
  </si>
  <si>
    <t>Provisions</t>
  </si>
  <si>
    <t>Loans and borrowings</t>
  </si>
  <si>
    <t>Deferred tax liabilities</t>
  </si>
  <si>
    <t>Other payables</t>
  </si>
  <si>
    <t>Total non-current liabilities</t>
  </si>
  <si>
    <t>Refund liability</t>
  </si>
  <si>
    <t>Contract liabilities</t>
  </si>
  <si>
    <t>Trade payables</t>
  </si>
  <si>
    <t>Income tax payable</t>
  </si>
  <si>
    <t>Total current liabilities</t>
  </si>
  <si>
    <t>Total liabilities</t>
  </si>
  <si>
    <t>Total Equity and Liabilities</t>
  </si>
  <si>
    <t>Consolidated cash flow statement</t>
  </si>
  <si>
    <t>Depreciation and amortisation</t>
  </si>
  <si>
    <t>Share based payments</t>
  </si>
  <si>
    <t>Change in inventories</t>
  </si>
  <si>
    <t>Change in receivables</t>
  </si>
  <si>
    <t>Change in payables and other liabilities</t>
  </si>
  <si>
    <t>Other non-cash adjustments</t>
  </si>
  <si>
    <t>Interest etc. received</t>
  </si>
  <si>
    <t>Interest etc. paid</t>
  </si>
  <si>
    <t>Income taxes paid</t>
  </si>
  <si>
    <t>Cash flows from operating activities, net</t>
  </si>
  <si>
    <t>Acquisitions of subs. and activities, net of cash acquired</t>
  </si>
  <si>
    <t>Divestment of businesses</t>
  </si>
  <si>
    <t>Purchase of intangible assets</t>
  </si>
  <si>
    <t>Purchase of property, plant and equipment</t>
  </si>
  <si>
    <t>Change in other non-current assets</t>
  </si>
  <si>
    <t>Proceeds from sale of property, plant and equipment</t>
  </si>
  <si>
    <t>Cash flows from investing activities, net</t>
  </si>
  <si>
    <t xml:space="preserve">Capital increase including share premium, net </t>
  </si>
  <si>
    <t>Dividend paid</t>
  </si>
  <si>
    <t>Purchase of treasury shares</t>
  </si>
  <si>
    <t>Proceeds from loans and borrowings</t>
  </si>
  <si>
    <t xml:space="preserve">Repayment of loans and borrowings </t>
  </si>
  <si>
    <t>Cash flows from financing activities, net</t>
  </si>
  <si>
    <t>Net increase/decrease in cash</t>
  </si>
  <si>
    <t>Cash at beginning of period</t>
  </si>
  <si>
    <t>Exchange gains/losses on cash</t>
  </si>
  <si>
    <t>Cash at end of period</t>
  </si>
  <si>
    <t>- Interests etc. received</t>
  </si>
  <si>
    <t>- Interests etc. paid</t>
  </si>
  <si>
    <t>- Acquisition of subs and activities, net of cash acquired</t>
  </si>
  <si>
    <t>- Divestment of businesses</t>
  </si>
  <si>
    <t>Free cash flow</t>
  </si>
  <si>
    <t>Unutilised credit facilities</t>
  </si>
  <si>
    <r>
      <rPr>
        <vertAlign val="superscript"/>
        <sz val="11"/>
        <color theme="1"/>
        <rFont val="Calibri"/>
        <family val="2"/>
        <scheme val="minor"/>
      </rPr>
      <t>1</t>
    </r>
    <r>
      <rPr>
        <sz val="11"/>
        <color theme="1"/>
        <rFont val="Calibri"/>
        <family val="2"/>
        <scheme val="minor"/>
      </rPr>
      <t xml:space="preserve"> IFRS 15, Revenue From Contracts With Customers, was implemented with retrospective effect and included in comparison figures for 2017. Comparison figures before 2017 has not been adjusted accordingly. The impact prior to 2017 was mainly related to the gross presentation of return provisions, which would increase the total assets value. The impact was 1-2% of the total assets value which would decrease the equity ratio by less than 1% point these years</t>
    </r>
  </si>
  <si>
    <t>Equity</t>
  </si>
  <si>
    <t>Equity development</t>
  </si>
  <si>
    <t>Equity at 1 January</t>
  </si>
  <si>
    <t xml:space="preserve">Actuarial gain/loss </t>
  </si>
  <si>
    <t>Tax on other comprehensive income</t>
  </si>
  <si>
    <t>Fair value adjustments of obligation to acquire non-controlling interests</t>
  </si>
  <si>
    <t>Share-based payments</t>
  </si>
  <si>
    <t>Share-based payments (exercised)</t>
  </si>
  <si>
    <t>Share-based payments (tax)</t>
  </si>
  <si>
    <t>Reduction of share capital</t>
  </si>
  <si>
    <t>Equity at end of period</t>
  </si>
  <si>
    <t>Equity specification</t>
  </si>
  <si>
    <t>Translation reserve</t>
  </si>
  <si>
    <t>Hedging reserve</t>
  </si>
  <si>
    <t>Retatined earnings</t>
  </si>
  <si>
    <t>Operating working capital</t>
  </si>
  <si>
    <t>Operating working capital as a share of revenue</t>
  </si>
  <si>
    <t>Share of preceding 12 months' revenue</t>
  </si>
  <si>
    <t>Inventory</t>
  </si>
  <si>
    <t>Realised commodity prices</t>
  </si>
  <si>
    <t>USD / OZ</t>
  </si>
  <si>
    <t>Gold price</t>
  </si>
  <si>
    <t>Silver price</t>
  </si>
  <si>
    <t>Acquisitions</t>
  </si>
  <si>
    <t>Other non-current receivables</t>
  </si>
  <si>
    <t>Receivables and other receivables</t>
  </si>
  <si>
    <t>Assets acquired</t>
  </si>
  <si>
    <t>Non-current liabilities</t>
  </si>
  <si>
    <t>Payables</t>
  </si>
  <si>
    <t>Other current liabilities</t>
  </si>
  <si>
    <t>Liabilities assumed</t>
  </si>
  <si>
    <t>Total identifiable net assets acquired</t>
  </si>
  <si>
    <t>Goodwill arising on the acquisitions</t>
  </si>
  <si>
    <t>Purchase consideration</t>
  </si>
  <si>
    <t>Cash movements on acquisitions:</t>
  </si>
  <si>
    <t>Prepaid, previous year</t>
  </si>
  <si>
    <t>Consideration transferred regarding previous years</t>
  </si>
  <si>
    <t>Deferred payment (including earn-out)</t>
  </si>
  <si>
    <t>Cash acquired</t>
  </si>
  <si>
    <t>Net cash flows on acquisition for the period</t>
  </si>
  <si>
    <t>Prepayments, acquisitions</t>
  </si>
  <si>
    <t>Net cash flows on acquisitions</t>
  </si>
  <si>
    <t>Cash flows from divestment of businesses</t>
  </si>
  <si>
    <t>Net cash flows from business acquisitions</t>
  </si>
  <si>
    <t>EBIT and EBITDA (After IFRS 16)</t>
  </si>
  <si>
    <t xml:space="preserve"> </t>
  </si>
  <si>
    <t>Organic revenue growth</t>
  </si>
  <si>
    <t>Revenue growth from forward integration</t>
  </si>
  <si>
    <t>Revenue development, organic growth*</t>
  </si>
  <si>
    <t xml:space="preserve"> Due to data capture, organic growth will only be made available from Q4 2018 and forward</t>
  </si>
  <si>
    <t>EBITDA per region (before IFRS 16)*</t>
  </si>
  <si>
    <t>* See 'Segment info' sheet for restated EBITDA and EBIT IFRS IFRS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</si>
</sst>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5"/>
      <color theme="1"/>
      <name val="Calibri"/>
      <family val="2"/>
      <scheme val="minor"/>
    </font>
    <font>
      <i/>
      <sz val="10"/>
      <color theme="1"/>
      <name val="Calibri"/>
      <family val="2"/>
      <scheme val="minor"/>
    </font>
    <font>
      <i/>
      <sz val="11"/>
      <color theme="1"/>
      <name val="Calibri"/>
      <family val="2"/>
      <scheme val="minor"/>
    </font>
    <font>
      <b/>
      <i/>
      <sz val="11"/>
      <color theme="1"/>
      <name val="Calibri"/>
      <family val="2"/>
      <scheme val="minor"/>
    </font>
    <font>
      <b/>
      <sz val="11"/>
      <name val="Calibri"/>
      <family val="2"/>
      <scheme val="minor"/>
    </font>
    <font>
      <sz val="10"/>
      <color theme="1"/>
      <name val="Calibri"/>
      <family val="2"/>
      <scheme val="minor"/>
    </font>
    <font>
      <b/>
      <i/>
      <vertAlign val="superscript"/>
      <sz val="11"/>
      <color theme="1"/>
      <name val="Calibri"/>
      <family val="2"/>
      <scheme val="minor"/>
    </font>
    <font>
      <vertAlign val="superscript"/>
      <sz val="11"/>
      <color theme="1"/>
      <name val="Calibri"/>
      <family val="2"/>
      <scheme val="minor"/>
    </font>
    <font>
      <i/>
      <sz val="10"/>
      <color rgb="FFFF0000"/>
      <name val="Calibri"/>
      <family val="2"/>
      <scheme val="minor"/>
    </font>
    <font>
      <b/>
      <i/>
      <sz val="10"/>
      <color rgb="FFFF0000"/>
      <name val="Calibri"/>
      <family val="2"/>
      <scheme val="minor"/>
    </font>
    <font>
      <b/>
      <i/>
      <sz val="11"/>
      <color rgb="FFFF0000"/>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01">
    <xf numFmtId="0" fontId="0" fillId="0" borderId="0" xfId="0"/>
    <xf numFmtId="0" fontId="4" fillId="2" borderId="0" xfId="0" applyFont="1" applyFill="1"/>
    <xf numFmtId="0" fontId="0" fillId="2" borderId="0" xfId="0" applyFill="1"/>
    <xf numFmtId="0" fontId="5" fillId="2" borderId="0" xfId="0" applyFont="1" applyFill="1"/>
    <xf numFmtId="3" fontId="5" fillId="2" borderId="0" xfId="0" applyNumberFormat="1" applyFont="1" applyFill="1"/>
    <xf numFmtId="0" fontId="6" fillId="2" borderId="0" xfId="0" applyFont="1" applyFill="1"/>
    <xf numFmtId="0" fontId="3" fillId="2" borderId="1" xfId="0" applyFont="1" applyFill="1" applyBorder="1"/>
    <xf numFmtId="0" fontId="0" fillId="2" borderId="1" xfId="1" applyNumberFormat="1" applyFont="1" applyFill="1" applyBorder="1"/>
    <xf numFmtId="0" fontId="3" fillId="2" borderId="1" xfId="1" applyNumberFormat="1" applyFont="1" applyFill="1" applyBorder="1"/>
    <xf numFmtId="0" fontId="3" fillId="2" borderId="1" xfId="1" applyNumberFormat="1" applyFont="1" applyFill="1" applyBorder="1" applyAlignment="1">
      <alignment horizontal="right" vertical="top" wrapText="1"/>
    </xf>
    <xf numFmtId="0" fontId="7" fillId="2" borderId="1" xfId="1" applyNumberFormat="1" applyFont="1" applyFill="1" applyBorder="1" applyAlignment="1">
      <alignment horizontal="right" wrapText="1"/>
    </xf>
    <xf numFmtId="0" fontId="0" fillId="2" borderId="2" xfId="0" applyFont="1" applyFill="1" applyBorder="1"/>
    <xf numFmtId="0" fontId="3" fillId="2" borderId="2" xfId="1" applyNumberFormat="1" applyFont="1" applyFill="1" applyBorder="1"/>
    <xf numFmtId="165" fontId="1" fillId="2" borderId="2" xfId="1" applyNumberFormat="1" applyFont="1" applyFill="1" applyBorder="1"/>
    <xf numFmtId="0" fontId="0" fillId="2" borderId="0" xfId="0" quotePrefix="1" applyFill="1" applyBorder="1"/>
    <xf numFmtId="0" fontId="3" fillId="2" borderId="0" xfId="1" applyNumberFormat="1" applyFont="1" applyFill="1" applyBorder="1"/>
    <xf numFmtId="165" fontId="1" fillId="2" borderId="0" xfId="1" applyNumberFormat="1" applyFont="1" applyFill="1" applyBorder="1"/>
    <xf numFmtId="0" fontId="0" fillId="2" borderId="0" xfId="0" applyFill="1" applyBorder="1"/>
    <xf numFmtId="0" fontId="0" fillId="2" borderId="0" xfId="1" applyNumberFormat="1" applyFont="1" applyFill="1" applyBorder="1"/>
    <xf numFmtId="0" fontId="8" fillId="0" borderId="3" xfId="0" applyFont="1" applyFill="1" applyBorder="1"/>
    <xf numFmtId="0" fontId="3" fillId="2" borderId="3" xfId="1" applyNumberFormat="1" applyFont="1" applyFill="1" applyBorder="1"/>
    <xf numFmtId="165" fontId="3" fillId="2" borderId="3" xfId="1" applyNumberFormat="1" applyFont="1" applyFill="1" applyBorder="1"/>
    <xf numFmtId="0" fontId="9" fillId="2" borderId="0" xfId="0" applyFont="1" applyFill="1"/>
    <xf numFmtId="0" fontId="7" fillId="0" borderId="1" xfId="1" applyNumberFormat="1" applyFont="1" applyFill="1" applyBorder="1" applyAlignment="1">
      <alignment horizontal="right" wrapText="1"/>
    </xf>
    <xf numFmtId="9" fontId="1" fillId="0" borderId="2" xfId="1" applyNumberFormat="1" applyFont="1" applyFill="1" applyBorder="1"/>
    <xf numFmtId="9" fontId="1" fillId="2" borderId="2" xfId="1" applyNumberFormat="1" applyFont="1" applyFill="1" applyBorder="1"/>
    <xf numFmtId="9" fontId="1" fillId="0" borderId="0" xfId="1" applyNumberFormat="1" applyFont="1" applyFill="1" applyBorder="1"/>
    <xf numFmtId="9" fontId="1" fillId="2" borderId="0" xfId="1" applyNumberFormat="1" applyFont="1" applyFill="1" applyBorder="1"/>
    <xf numFmtId="9" fontId="3" fillId="0" borderId="3" xfId="1" applyNumberFormat="1" applyFont="1" applyFill="1" applyBorder="1"/>
    <xf numFmtId="9" fontId="3" fillId="2" borderId="3" xfId="1" applyNumberFormat="1" applyFont="1" applyFill="1" applyBorder="1"/>
    <xf numFmtId="0" fontId="0" fillId="0" borderId="1" xfId="1" applyNumberFormat="1" applyFont="1" applyFill="1" applyBorder="1"/>
    <xf numFmtId="0" fontId="3" fillId="0" borderId="1" xfId="1" applyNumberFormat="1" applyFont="1" applyFill="1" applyBorder="1" applyAlignment="1">
      <alignment horizontal="right" vertical="top" wrapText="1"/>
    </xf>
    <xf numFmtId="0" fontId="3" fillId="0" borderId="2" xfId="1" applyNumberFormat="1" applyFont="1" applyFill="1" applyBorder="1"/>
    <xf numFmtId="0" fontId="3" fillId="0" borderId="0" xfId="1" applyNumberFormat="1" applyFont="1" applyFill="1" applyBorder="1"/>
    <xf numFmtId="0" fontId="0" fillId="0" borderId="0" xfId="1" applyNumberFormat="1" applyFont="1" applyFill="1" applyBorder="1"/>
    <xf numFmtId="0" fontId="3" fillId="0" borderId="3" xfId="1" applyNumberFormat="1" applyFont="1" applyFill="1" applyBorder="1"/>
    <xf numFmtId="0" fontId="3" fillId="0" borderId="1" xfId="0" applyFont="1" applyFill="1" applyBorder="1"/>
    <xf numFmtId="0" fontId="3" fillId="0" borderId="1" xfId="1" applyNumberFormat="1" applyFont="1" applyFill="1" applyBorder="1"/>
    <xf numFmtId="0" fontId="3" fillId="0" borderId="2" xfId="0" applyFont="1" applyFill="1" applyBorder="1"/>
    <xf numFmtId="0" fontId="0" fillId="0" borderId="0" xfId="0" quotePrefix="1" applyFill="1" applyBorder="1"/>
    <xf numFmtId="0" fontId="3" fillId="0" borderId="2" xfId="0" quotePrefix="1" applyFont="1" applyFill="1" applyBorder="1"/>
    <xf numFmtId="0" fontId="0" fillId="0" borderId="2" xfId="1" applyNumberFormat="1" applyFont="1" applyFill="1" applyBorder="1"/>
    <xf numFmtId="0" fontId="0" fillId="0" borderId="0" xfId="0" applyFill="1"/>
    <xf numFmtId="1" fontId="1" fillId="0" borderId="2" xfId="1" applyNumberFormat="1" applyFont="1" applyFill="1" applyBorder="1"/>
    <xf numFmtId="1" fontId="1" fillId="0" borderId="0" xfId="1" applyNumberFormat="1" applyFont="1" applyFill="1" applyBorder="1"/>
    <xf numFmtId="1" fontId="3" fillId="0" borderId="3" xfId="1" applyNumberFormat="1" applyFont="1" applyFill="1" applyBorder="1"/>
    <xf numFmtId="0" fontId="0" fillId="2" borderId="0" xfId="0" applyFont="1" applyFill="1" applyBorder="1"/>
    <xf numFmtId="0" fontId="0" fillId="2" borderId="0" xfId="0" quotePrefix="1" applyFont="1" applyFill="1" applyBorder="1"/>
    <xf numFmtId="0" fontId="3" fillId="2" borderId="0" xfId="0" applyFont="1" applyFill="1" applyBorder="1"/>
    <xf numFmtId="0" fontId="0" fillId="0" borderId="0" xfId="0" applyFont="1" applyFill="1" applyBorder="1"/>
    <xf numFmtId="0" fontId="3" fillId="2" borderId="0" xfId="0" applyFont="1" applyFill="1"/>
    <xf numFmtId="0" fontId="0" fillId="0" borderId="0" xfId="0" quotePrefix="1" applyFont="1" applyFill="1" applyBorder="1"/>
    <xf numFmtId="0" fontId="0" fillId="2" borderId="1" xfId="0" quotePrefix="1" applyFill="1" applyBorder="1"/>
    <xf numFmtId="165" fontId="1" fillId="2" borderId="1" xfId="1" applyNumberFormat="1" applyFont="1" applyFill="1" applyBorder="1"/>
    <xf numFmtId="0" fontId="0" fillId="0" borderId="1" xfId="0" quotePrefix="1" applyFill="1" applyBorder="1"/>
    <xf numFmtId="9" fontId="1" fillId="0" borderId="1" xfId="1" applyNumberFormat="1" applyFont="1" applyFill="1" applyBorder="1"/>
    <xf numFmtId="9" fontId="1" fillId="2" borderId="1" xfId="1" applyNumberFormat="1" applyFont="1" applyFill="1" applyBorder="1"/>
    <xf numFmtId="0" fontId="8" fillId="0" borderId="0" xfId="0" applyFont="1" applyFill="1" applyBorder="1"/>
    <xf numFmtId="165" fontId="3" fillId="2" borderId="0" xfId="1" applyNumberFormat="1" applyFont="1" applyFill="1" applyBorder="1"/>
    <xf numFmtId="0" fontId="8" fillId="0" borderId="1" xfId="0" applyFont="1" applyFill="1" applyBorder="1"/>
    <xf numFmtId="165" fontId="3" fillId="2" borderId="1" xfId="1" applyNumberFormat="1" applyFont="1" applyFill="1" applyBorder="1"/>
    <xf numFmtId="0" fontId="7" fillId="2" borderId="3" xfId="1" applyNumberFormat="1" applyFont="1" applyFill="1" applyBorder="1" applyAlignment="1">
      <alignment horizontal="right" wrapText="1"/>
    </xf>
    <xf numFmtId="0" fontId="0" fillId="0" borderId="0" xfId="0" applyNumberFormat="1"/>
    <xf numFmtId="0" fontId="0" fillId="0" borderId="0" xfId="0" quotePrefix="1" applyFont="1" applyAlignment="1">
      <alignment horizontal="left"/>
    </xf>
    <xf numFmtId="3" fontId="1" fillId="2" borderId="0" xfId="1" applyNumberFormat="1" applyFont="1" applyFill="1" applyBorder="1"/>
    <xf numFmtId="3" fontId="3" fillId="2" borderId="3" xfId="1" applyNumberFormat="1" applyFont="1" applyFill="1" applyBorder="1"/>
    <xf numFmtId="0" fontId="1" fillId="2" borderId="0" xfId="1" applyNumberFormat="1" applyFont="1" applyFill="1" applyBorder="1"/>
    <xf numFmtId="0" fontId="1" fillId="2" borderId="0" xfId="1" applyNumberFormat="1" applyFont="1" applyFill="1" applyBorder="1" applyAlignment="1">
      <alignment horizontal="right" vertical="top" wrapText="1"/>
    </xf>
    <xf numFmtId="0" fontId="1" fillId="0" borderId="0" xfId="1" applyNumberFormat="1" applyFont="1" applyFill="1" applyBorder="1"/>
    <xf numFmtId="0" fontId="1" fillId="0" borderId="0" xfId="1" applyNumberFormat="1" applyFont="1" applyFill="1" applyBorder="1" applyAlignment="1">
      <alignment horizontal="right" vertical="top" wrapText="1"/>
    </xf>
    <xf numFmtId="0" fontId="1" fillId="2" borderId="1" xfId="1" applyNumberFormat="1" applyFont="1" applyFill="1" applyBorder="1"/>
    <xf numFmtId="0" fontId="1" fillId="2" borderId="1" xfId="1" applyNumberFormat="1" applyFont="1" applyFill="1" applyBorder="1" applyAlignment="1">
      <alignment horizontal="right" vertical="top" wrapText="1"/>
    </xf>
    <xf numFmtId="3" fontId="1" fillId="2" borderId="2" xfId="1" applyNumberFormat="1" applyFont="1" applyFill="1" applyBorder="1"/>
    <xf numFmtId="3" fontId="1" fillId="2" borderId="1" xfId="1" applyNumberFormat="1" applyFont="1" applyFill="1" applyBorder="1"/>
    <xf numFmtId="0" fontId="3" fillId="2" borderId="0" xfId="0" quotePrefix="1" applyFont="1" applyFill="1" applyBorder="1"/>
    <xf numFmtId="3" fontId="3" fillId="0" borderId="0" xfId="0" applyNumberFormat="1" applyFont="1"/>
    <xf numFmtId="3" fontId="3" fillId="2" borderId="0" xfId="1" applyNumberFormat="1" applyFont="1" applyFill="1" applyBorder="1"/>
    <xf numFmtId="0" fontId="0" fillId="0" borderId="0" xfId="0" applyFont="1"/>
    <xf numFmtId="3" fontId="0" fillId="0" borderId="0" xfId="0" applyNumberFormat="1" applyAlignment="1">
      <alignment wrapText="1"/>
    </xf>
    <xf numFmtId="0" fontId="0" fillId="2" borderId="0" xfId="0" quotePrefix="1" applyFill="1"/>
    <xf numFmtId="0" fontId="3" fillId="2" borderId="0" xfId="1" applyNumberFormat="1" applyFont="1" applyFill="1" applyBorder="1" applyAlignment="1">
      <alignment horizontal="right" vertical="top" wrapText="1"/>
    </xf>
    <xf numFmtId="0" fontId="7" fillId="2" borderId="0" xfId="1" applyNumberFormat="1" applyFont="1" applyFill="1" applyBorder="1" applyAlignment="1">
      <alignment horizontal="right" wrapText="1"/>
    </xf>
    <xf numFmtId="0" fontId="2" fillId="2" borderId="0" xfId="0" applyFont="1" applyFill="1"/>
    <xf numFmtId="3" fontId="12" fillId="2" borderId="0" xfId="0" applyNumberFormat="1" applyFont="1" applyFill="1"/>
    <xf numFmtId="3" fontId="12" fillId="0" borderId="0" xfId="0" applyNumberFormat="1" applyFont="1" applyFill="1" applyBorder="1"/>
    <xf numFmtId="3" fontId="13" fillId="0" borderId="0" xfId="0" applyNumberFormat="1" applyFont="1" applyFill="1" applyBorder="1" applyAlignment="1">
      <alignment horizontal="right"/>
    </xf>
    <xf numFmtId="0" fontId="14" fillId="0" borderId="0" xfId="1" applyNumberFormat="1" applyFont="1" applyFill="1" applyBorder="1" applyAlignment="1">
      <alignment horizontal="right" wrapText="1"/>
    </xf>
    <xf numFmtId="0" fontId="2" fillId="2" borderId="1" xfId="1" applyNumberFormat="1" applyFont="1" applyFill="1" applyBorder="1"/>
    <xf numFmtId="0" fontId="14" fillId="2" borderId="1" xfId="1" applyNumberFormat="1" applyFont="1" applyFill="1" applyBorder="1" applyAlignment="1">
      <alignment horizontal="right" wrapText="1"/>
    </xf>
    <xf numFmtId="166" fontId="1" fillId="2" borderId="2" xfId="1" applyNumberFormat="1" applyFont="1" applyFill="1" applyBorder="1"/>
    <xf numFmtId="166" fontId="1" fillId="2" borderId="0" xfId="1" applyNumberFormat="1" applyFont="1" applyFill="1" applyBorder="1"/>
    <xf numFmtId="166" fontId="1" fillId="2" borderId="1" xfId="1" applyNumberFormat="1" applyFont="1" applyFill="1" applyBorder="1"/>
    <xf numFmtId="166" fontId="3" fillId="2" borderId="3" xfId="1" applyNumberFormat="1" applyFont="1" applyFill="1" applyBorder="1"/>
    <xf numFmtId="0" fontId="0" fillId="2" borderId="1" xfId="0" applyFont="1" applyFill="1" applyBorder="1"/>
    <xf numFmtId="4" fontId="1" fillId="2" borderId="1" xfId="1" applyNumberFormat="1" applyFont="1" applyFill="1" applyBorder="1"/>
    <xf numFmtId="9" fontId="0" fillId="0" borderId="0" xfId="1" applyNumberFormat="1" applyFont="1" applyFill="1" applyBorder="1"/>
    <xf numFmtId="0" fontId="0" fillId="0" borderId="1" xfId="1" applyNumberFormat="1" applyFont="1" applyFill="1" applyBorder="1" applyAlignment="1">
      <alignment horizontal="center"/>
    </xf>
    <xf numFmtId="0" fontId="0" fillId="2" borderId="0" xfId="0" applyFill="1" applyAlignment="1">
      <alignment wrapText="1"/>
    </xf>
    <xf numFmtId="9" fontId="3" fillId="0" borderId="0" xfId="1" applyNumberFormat="1" applyFont="1" applyFill="1" applyBorder="1"/>
    <xf numFmtId="0" fontId="8" fillId="0" borderId="0" xfId="0" quotePrefix="1" applyFont="1" applyFill="1" applyBorder="1"/>
    <xf numFmtId="0" fontId="9" fillId="2" borderId="0" xfId="0" quotePrefix="1" applyFont="1" applyFill="1"/>
  </cellXfs>
  <cellStyles count="2">
    <cellStyle name="Comma 2" xfId="1" xr:uid="{3EA2726C-B8BB-484E-B6B2-9BA4B6F9F0F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AB9B-F06B-451D-9D67-03976E2C5304}">
  <sheetPr codeName="Sheet118">
    <tabColor theme="1"/>
    <pageSetUpPr fitToPage="1"/>
  </sheetPr>
  <dimension ref="A1:R125"/>
  <sheetViews>
    <sheetView showGridLines="0" zoomScale="80" zoomScaleNormal="80" workbookViewId="0"/>
  </sheetViews>
  <sheetFormatPr defaultColWidth="9.140625" defaultRowHeight="15" x14ac:dyDescent="0.25"/>
  <cols>
    <col min="1" max="1" width="41" style="2" customWidth="1"/>
    <col min="2" max="2" width="11.140625" style="2" bestFit="1" customWidth="1"/>
    <col min="3" max="18" width="14.42578125" style="2" customWidth="1"/>
    <col min="19" max="22" width="9.140625" style="2" customWidth="1"/>
    <col min="23" max="16384" width="9.140625" style="2"/>
  </cols>
  <sheetData>
    <row r="1" spans="1:18" ht="19.5" x14ac:dyDescent="0.3">
      <c r="A1" s="1" t="s">
        <v>0</v>
      </c>
    </row>
    <row r="2" spans="1:18" s="5" customFormat="1" x14ac:dyDescent="0.25">
      <c r="A2" s="3"/>
      <c r="B2" s="3"/>
      <c r="C2" s="4"/>
      <c r="D2" s="4"/>
      <c r="E2" s="4"/>
      <c r="F2" s="4"/>
      <c r="G2" s="4"/>
      <c r="H2" s="4"/>
      <c r="I2" s="4"/>
      <c r="J2" s="4"/>
      <c r="K2" s="4"/>
      <c r="L2" s="4"/>
      <c r="M2" s="4"/>
      <c r="N2" s="4"/>
      <c r="O2" s="4"/>
      <c r="P2" s="4"/>
      <c r="Q2" s="4"/>
      <c r="R2" s="4"/>
    </row>
    <row r="3" spans="1:18" x14ac:dyDescent="0.25">
      <c r="A3" s="6" t="s">
        <v>1</v>
      </c>
      <c r="B3" s="7"/>
      <c r="C3" s="7"/>
      <c r="D3" s="7"/>
      <c r="E3" s="7"/>
      <c r="F3" s="7"/>
      <c r="G3" s="7"/>
      <c r="H3" s="7"/>
      <c r="I3" s="7"/>
      <c r="J3" s="7"/>
      <c r="K3" s="7"/>
      <c r="L3" s="7"/>
      <c r="M3" s="7"/>
      <c r="N3" s="7"/>
      <c r="O3" s="7"/>
      <c r="P3" s="7"/>
      <c r="Q3" s="7"/>
      <c r="R3" s="7"/>
    </row>
    <row r="4" spans="1:18" x14ac:dyDescent="0.25">
      <c r="A4" s="8" t="s">
        <v>2</v>
      </c>
      <c r="B4" s="9"/>
      <c r="C4" s="10" t="s">
        <v>3</v>
      </c>
      <c r="D4" s="10" t="s">
        <v>4</v>
      </c>
      <c r="E4" s="10" t="s">
        <v>5</v>
      </c>
      <c r="F4" s="10" t="s">
        <v>6</v>
      </c>
      <c r="G4" s="10" t="s">
        <v>7</v>
      </c>
      <c r="H4" s="10" t="s">
        <v>8</v>
      </c>
      <c r="I4" s="10" t="s">
        <v>9</v>
      </c>
      <c r="J4" s="10" t="s">
        <v>10</v>
      </c>
      <c r="K4" s="10" t="s">
        <v>11</v>
      </c>
      <c r="L4" s="10" t="s">
        <v>12</v>
      </c>
      <c r="M4" s="10" t="s">
        <v>13</v>
      </c>
      <c r="N4" s="10" t="s">
        <v>14</v>
      </c>
      <c r="O4" s="10" t="s">
        <v>15</v>
      </c>
      <c r="P4" s="10" t="s">
        <v>16</v>
      </c>
      <c r="Q4" s="10" t="s">
        <v>17</v>
      </c>
      <c r="R4" s="10" t="s">
        <v>18</v>
      </c>
    </row>
    <row r="5" spans="1:18" x14ac:dyDescent="0.25">
      <c r="A5" s="11" t="s">
        <v>19</v>
      </c>
      <c r="B5" s="12"/>
      <c r="C5" s="13">
        <v>708</v>
      </c>
      <c r="D5" s="13">
        <v>891</v>
      </c>
      <c r="E5" s="13">
        <v>1019</v>
      </c>
      <c r="F5" s="13">
        <v>1893</v>
      </c>
      <c r="G5" s="13">
        <v>1416</v>
      </c>
      <c r="H5" s="13">
        <v>1467</v>
      </c>
      <c r="I5" s="13">
        <v>1460</v>
      </c>
      <c r="J5" s="13">
        <v>2540</v>
      </c>
      <c r="K5" s="13">
        <v>1965</v>
      </c>
      <c r="L5" s="13">
        <v>2002</v>
      </c>
      <c r="M5" s="13">
        <v>1970</v>
      </c>
      <c r="N5" s="13">
        <v>3845</v>
      </c>
      <c r="O5" s="13">
        <v>2592</v>
      </c>
      <c r="P5" s="13">
        <v>2765</v>
      </c>
      <c r="Q5" s="13">
        <v>2608</v>
      </c>
      <c r="R5" s="13">
        <v>4930</v>
      </c>
    </row>
    <row r="6" spans="1:18" x14ac:dyDescent="0.25">
      <c r="A6" s="14" t="s">
        <v>20</v>
      </c>
      <c r="B6" s="15"/>
      <c r="C6" s="16">
        <v>2472</v>
      </c>
      <c r="D6" s="16">
        <v>2334</v>
      </c>
      <c r="E6" s="16">
        <v>2565</v>
      </c>
      <c r="F6" s="16">
        <v>3323</v>
      </c>
      <c r="G6" s="16">
        <v>2920</v>
      </c>
      <c r="H6" s="16">
        <v>2578</v>
      </c>
      <c r="I6" s="16">
        <v>2765</v>
      </c>
      <c r="J6" s="16">
        <v>3529</v>
      </c>
      <c r="K6" s="16">
        <v>2723</v>
      </c>
      <c r="L6" s="16">
        <v>2489</v>
      </c>
      <c r="M6" s="16">
        <v>2820</v>
      </c>
      <c r="N6" s="16">
        <v>3438</v>
      </c>
      <c r="O6" s="16">
        <v>2178</v>
      </c>
      <c r="P6" s="16">
        <v>1733</v>
      </c>
      <c r="Q6" s="16">
        <v>2053</v>
      </c>
      <c r="R6" s="16">
        <v>2669</v>
      </c>
    </row>
    <row r="7" spans="1:18" x14ac:dyDescent="0.25">
      <c r="A7" s="17" t="s">
        <v>21</v>
      </c>
      <c r="B7" s="18"/>
      <c r="C7" s="16">
        <v>367</v>
      </c>
      <c r="D7" s="16">
        <v>373</v>
      </c>
      <c r="E7" s="16">
        <v>327</v>
      </c>
      <c r="F7" s="16">
        <v>465</v>
      </c>
      <c r="G7" s="16">
        <v>404</v>
      </c>
      <c r="H7" s="16">
        <v>282</v>
      </c>
      <c r="I7" s="16">
        <v>387</v>
      </c>
      <c r="J7" s="16">
        <v>533</v>
      </c>
      <c r="K7" s="16">
        <v>471</v>
      </c>
      <c r="L7" s="16">
        <v>334</v>
      </c>
      <c r="M7" s="16">
        <v>404</v>
      </c>
      <c r="N7" s="16">
        <v>320</v>
      </c>
      <c r="O7" s="16">
        <v>345</v>
      </c>
      <c r="P7" s="16">
        <v>321</v>
      </c>
      <c r="Q7" s="16">
        <v>321</v>
      </c>
      <c r="R7" s="16">
        <v>291</v>
      </c>
    </row>
    <row r="8" spans="1:18" x14ac:dyDescent="0.25">
      <c r="A8" s="19" t="s">
        <v>22</v>
      </c>
      <c r="B8" s="20"/>
      <c r="C8" s="21">
        <v>3547</v>
      </c>
      <c r="D8" s="21">
        <v>3598</v>
      </c>
      <c r="E8" s="21">
        <v>3911</v>
      </c>
      <c r="F8" s="21">
        <v>5681</v>
      </c>
      <c r="G8" s="21">
        <v>4740</v>
      </c>
      <c r="H8" s="21">
        <v>4327</v>
      </c>
      <c r="I8" s="21">
        <v>4612</v>
      </c>
      <c r="J8" s="21">
        <v>6602</v>
      </c>
      <c r="K8" s="21">
        <v>5159</v>
      </c>
      <c r="L8" s="21">
        <v>4825</v>
      </c>
      <c r="M8" s="21">
        <v>5194</v>
      </c>
      <c r="N8" s="21">
        <v>7603</v>
      </c>
      <c r="O8" s="21">
        <v>5115</v>
      </c>
      <c r="P8" s="21">
        <v>4819</v>
      </c>
      <c r="Q8" s="21">
        <v>4982</v>
      </c>
      <c r="R8" s="21">
        <v>7890</v>
      </c>
    </row>
    <row r="9" spans="1:18" x14ac:dyDescent="0.25">
      <c r="A9" s="22"/>
      <c r="B9" s="22"/>
      <c r="C9" s="22"/>
      <c r="D9" s="22"/>
      <c r="E9" s="22"/>
      <c r="F9" s="22"/>
      <c r="G9" s="22"/>
      <c r="H9" s="22"/>
      <c r="I9" s="22"/>
      <c r="J9" s="22"/>
      <c r="K9" s="22"/>
      <c r="L9" s="22"/>
      <c r="M9" s="22"/>
      <c r="N9" s="22"/>
      <c r="O9" s="22"/>
      <c r="P9" s="22"/>
      <c r="Q9" s="22"/>
      <c r="R9" s="22"/>
    </row>
    <row r="10" spans="1:18" x14ac:dyDescent="0.25">
      <c r="A10" s="6" t="s">
        <v>23</v>
      </c>
      <c r="B10" s="7"/>
      <c r="C10" s="96"/>
      <c r="D10" s="96"/>
      <c r="E10" s="96"/>
      <c r="F10" s="96"/>
      <c r="G10" s="96"/>
      <c r="H10" s="96"/>
      <c r="I10" s="96"/>
      <c r="J10" s="96"/>
      <c r="K10" s="7"/>
      <c r="L10" s="7"/>
      <c r="M10" s="7"/>
      <c r="N10" s="7"/>
      <c r="O10" s="7"/>
      <c r="P10" s="7"/>
      <c r="Q10" s="7"/>
      <c r="R10" s="7"/>
    </row>
    <row r="11" spans="1:18" x14ac:dyDescent="0.25">
      <c r="A11" s="8"/>
      <c r="B11" s="9"/>
      <c r="C11" s="23"/>
      <c r="D11" s="23"/>
      <c r="E11" s="23"/>
      <c r="F11" s="23"/>
      <c r="G11" s="10" t="str">
        <f>G$4</f>
        <v>Q1 2016</v>
      </c>
      <c r="H11" s="10" t="s">
        <v>8</v>
      </c>
      <c r="I11" s="10" t="s">
        <v>9</v>
      </c>
      <c r="J11" s="10" t="s">
        <v>10</v>
      </c>
      <c r="K11" s="10" t="s">
        <v>11</v>
      </c>
      <c r="L11" s="10" t="str">
        <f t="shared" ref="L11:R11" si="0">L$4</f>
        <v>Q2 2017</v>
      </c>
      <c r="M11" s="10" t="str">
        <f t="shared" si="0"/>
        <v>Q3 2017</v>
      </c>
      <c r="N11" s="10" t="str">
        <f t="shared" si="0"/>
        <v>Q4 2017</v>
      </c>
      <c r="O11" s="10" t="str">
        <f t="shared" si="0"/>
        <v>Q1 2018</v>
      </c>
      <c r="P11" s="10" t="str">
        <f t="shared" si="0"/>
        <v>Q2 2018</v>
      </c>
      <c r="Q11" s="10" t="str">
        <f t="shared" si="0"/>
        <v>Q3 2018</v>
      </c>
      <c r="R11" s="10" t="str">
        <f t="shared" si="0"/>
        <v>Q4 2018</v>
      </c>
    </row>
    <row r="12" spans="1:18" x14ac:dyDescent="0.25">
      <c r="A12" s="11" t="s">
        <v>19</v>
      </c>
      <c r="B12" s="12"/>
      <c r="C12" s="24"/>
      <c r="D12" s="24"/>
      <c r="E12" s="24"/>
      <c r="F12" s="24"/>
      <c r="G12" s="24">
        <v>1</v>
      </c>
      <c r="H12" s="24">
        <v>0.65</v>
      </c>
      <c r="I12" s="24">
        <v>0.43</v>
      </c>
      <c r="J12" s="24">
        <v>0.34</v>
      </c>
      <c r="K12" s="25">
        <v>0.39</v>
      </c>
      <c r="L12" s="25">
        <v>0.36</v>
      </c>
      <c r="M12" s="25">
        <v>0.35</v>
      </c>
      <c r="N12" s="25">
        <v>0.51</v>
      </c>
      <c r="O12" s="25">
        <v>0.32</v>
      </c>
      <c r="P12" s="25">
        <v>0.38</v>
      </c>
      <c r="Q12" s="25">
        <v>0.32</v>
      </c>
      <c r="R12" s="25">
        <v>0.28000000000000003</v>
      </c>
    </row>
    <row r="13" spans="1:18" x14ac:dyDescent="0.25">
      <c r="A13" s="14" t="s">
        <v>20</v>
      </c>
      <c r="B13" s="15"/>
      <c r="C13" s="26"/>
      <c r="D13" s="26"/>
      <c r="E13" s="26"/>
      <c r="F13" s="26"/>
      <c r="G13" s="26">
        <v>0.18</v>
      </c>
      <c r="H13" s="26">
        <v>0.1</v>
      </c>
      <c r="I13" s="26">
        <v>0.08</v>
      </c>
      <c r="J13" s="26">
        <v>0.06</v>
      </c>
      <c r="K13" s="27">
        <v>-7.0000000000000007E-2</v>
      </c>
      <c r="L13" s="27">
        <v>-0.03</v>
      </c>
      <c r="M13" s="27">
        <v>0.02</v>
      </c>
      <c r="N13" s="27">
        <v>-0.03</v>
      </c>
      <c r="O13" s="27">
        <v>-0.2</v>
      </c>
      <c r="P13" s="27">
        <v>-0.3</v>
      </c>
      <c r="Q13" s="27">
        <v>-0.27</v>
      </c>
      <c r="R13" s="27">
        <v>-0.22</v>
      </c>
    </row>
    <row r="14" spans="1:18" x14ac:dyDescent="0.25">
      <c r="A14" s="17" t="s">
        <v>21</v>
      </c>
      <c r="B14" s="18"/>
      <c r="C14" s="26"/>
      <c r="D14" s="26"/>
      <c r="E14" s="26"/>
      <c r="F14" s="26"/>
      <c r="G14" s="26">
        <v>0.1</v>
      </c>
      <c r="H14" s="26">
        <v>-0.24</v>
      </c>
      <c r="I14" s="26">
        <v>0.18</v>
      </c>
      <c r="J14" s="26">
        <v>0.15</v>
      </c>
      <c r="K14" s="27">
        <v>0.17</v>
      </c>
      <c r="L14" s="27">
        <v>0.18</v>
      </c>
      <c r="M14" s="27">
        <v>0.04</v>
      </c>
      <c r="N14" s="27">
        <v>-0.4</v>
      </c>
      <c r="O14" s="27">
        <v>-0.27</v>
      </c>
      <c r="P14" s="27">
        <v>-0.04</v>
      </c>
      <c r="Q14" s="27">
        <v>-0.21</v>
      </c>
      <c r="R14" s="27">
        <v>-0.09</v>
      </c>
    </row>
    <row r="15" spans="1:18" x14ac:dyDescent="0.25">
      <c r="A15" s="19" t="s">
        <v>22</v>
      </c>
      <c r="B15" s="20"/>
      <c r="C15" s="28"/>
      <c r="D15" s="28"/>
      <c r="E15" s="28"/>
      <c r="F15" s="28"/>
      <c r="G15" s="28">
        <v>0.34</v>
      </c>
      <c r="H15" s="28">
        <v>0.2</v>
      </c>
      <c r="I15" s="28">
        <v>0.18</v>
      </c>
      <c r="J15" s="28">
        <v>0.16</v>
      </c>
      <c r="K15" s="29">
        <v>0.09</v>
      </c>
      <c r="L15" s="29">
        <v>0.12</v>
      </c>
      <c r="M15" s="29">
        <v>0.13</v>
      </c>
      <c r="N15" s="29">
        <v>0.15</v>
      </c>
      <c r="O15" s="29">
        <v>-0.01</v>
      </c>
      <c r="P15" s="29">
        <v>0</v>
      </c>
      <c r="Q15" s="29">
        <v>-0.04</v>
      </c>
      <c r="R15" s="29">
        <v>0.04</v>
      </c>
    </row>
    <row r="16" spans="1:18" x14ac:dyDescent="0.25">
      <c r="A16" s="22"/>
      <c r="B16" s="22"/>
      <c r="C16" s="22"/>
      <c r="D16" s="22"/>
      <c r="E16" s="22"/>
      <c r="F16" s="22"/>
      <c r="G16" s="22"/>
      <c r="H16" s="22"/>
      <c r="I16" s="22"/>
      <c r="J16" s="22"/>
      <c r="K16" s="22"/>
      <c r="L16" s="22"/>
      <c r="M16" s="22"/>
      <c r="N16" s="22"/>
      <c r="O16" s="22"/>
      <c r="P16" s="22"/>
      <c r="Q16" s="22"/>
      <c r="R16" s="22"/>
    </row>
    <row r="18" spans="1:18" x14ac:dyDescent="0.25">
      <c r="A18" s="6" t="s">
        <v>24</v>
      </c>
      <c r="B18" s="7"/>
      <c r="C18" s="96"/>
      <c r="D18" s="96"/>
      <c r="E18" s="96"/>
      <c r="F18" s="96"/>
      <c r="G18" s="96"/>
      <c r="H18" s="96"/>
      <c r="I18" s="96"/>
      <c r="J18" s="96"/>
      <c r="K18" s="30"/>
      <c r="L18" s="30"/>
      <c r="M18" s="30"/>
      <c r="N18" s="30"/>
      <c r="O18" s="30"/>
      <c r="P18" s="30"/>
      <c r="Q18" s="30"/>
      <c r="R18" s="30"/>
    </row>
    <row r="19" spans="1:18" x14ac:dyDescent="0.25">
      <c r="A19" s="8"/>
      <c r="B19" s="9"/>
      <c r="C19" s="23"/>
      <c r="D19" s="23"/>
      <c r="E19" s="23"/>
      <c r="F19" s="23"/>
      <c r="G19" s="10" t="s">
        <v>7</v>
      </c>
      <c r="H19" s="10" t="s">
        <v>8</v>
      </c>
      <c r="I19" s="10" t="s">
        <v>9</v>
      </c>
      <c r="J19" s="10" t="s">
        <v>10</v>
      </c>
      <c r="K19" s="10" t="s">
        <v>11</v>
      </c>
      <c r="L19" s="10" t="str">
        <f t="shared" ref="L19:R19" si="1">L$4</f>
        <v>Q2 2017</v>
      </c>
      <c r="M19" s="10" t="str">
        <f t="shared" si="1"/>
        <v>Q3 2017</v>
      </c>
      <c r="N19" s="10" t="str">
        <f t="shared" si="1"/>
        <v>Q4 2017</v>
      </c>
      <c r="O19" s="10" t="str">
        <f t="shared" si="1"/>
        <v>Q1 2018</v>
      </c>
      <c r="P19" s="10" t="str">
        <f t="shared" si="1"/>
        <v>Q2 2018</v>
      </c>
      <c r="Q19" s="10" t="str">
        <f t="shared" si="1"/>
        <v>Q3 2018</v>
      </c>
      <c r="R19" s="10" t="str">
        <f t="shared" si="1"/>
        <v>Q4 2018</v>
      </c>
    </row>
    <row r="20" spans="1:18" x14ac:dyDescent="0.25">
      <c r="A20" s="11" t="s">
        <v>19</v>
      </c>
      <c r="B20" s="12"/>
      <c r="C20" s="24"/>
      <c r="D20" s="24"/>
      <c r="E20" s="24"/>
      <c r="F20" s="24"/>
      <c r="G20" s="25">
        <v>1.04</v>
      </c>
      <c r="H20" s="25">
        <v>0.71</v>
      </c>
      <c r="I20" s="25">
        <v>0.47</v>
      </c>
      <c r="J20" s="25">
        <v>0.36</v>
      </c>
      <c r="K20" s="25">
        <v>0.39</v>
      </c>
      <c r="L20" s="25">
        <v>0.37</v>
      </c>
      <c r="M20" s="25">
        <v>0.4</v>
      </c>
      <c r="N20" s="25">
        <v>0.57999999999999996</v>
      </c>
      <c r="O20" s="25">
        <v>0.4</v>
      </c>
      <c r="P20" s="25">
        <v>0.43</v>
      </c>
      <c r="Q20" s="25">
        <v>0.34</v>
      </c>
      <c r="R20" s="25">
        <v>0.28000000000000003</v>
      </c>
    </row>
    <row r="21" spans="1:18" x14ac:dyDescent="0.25">
      <c r="A21" s="14" t="s">
        <v>20</v>
      </c>
      <c r="B21" s="15"/>
      <c r="C21" s="26"/>
      <c r="D21" s="26"/>
      <c r="E21" s="26"/>
      <c r="F21" s="26"/>
      <c r="G21" s="27">
        <v>0.19</v>
      </c>
      <c r="H21" s="27">
        <v>0.15</v>
      </c>
      <c r="I21" s="27">
        <v>0.11</v>
      </c>
      <c r="J21" s="27">
        <v>0.1</v>
      </c>
      <c r="K21" s="27">
        <v>-7.0000000000000007E-2</v>
      </c>
      <c r="L21" s="27">
        <v>-0.03</v>
      </c>
      <c r="M21" s="27">
        <v>0.05</v>
      </c>
      <c r="N21" s="27">
        <v>0.02</v>
      </c>
      <c r="O21" s="27">
        <v>-0.14000000000000001</v>
      </c>
      <c r="P21" s="27">
        <v>-0.27</v>
      </c>
      <c r="Q21" s="27">
        <v>-0.27</v>
      </c>
      <c r="R21" s="27">
        <v>-0.23</v>
      </c>
    </row>
    <row r="22" spans="1:18" x14ac:dyDescent="0.25">
      <c r="A22" s="17" t="s">
        <v>21</v>
      </c>
      <c r="B22" s="18"/>
      <c r="C22" s="26"/>
      <c r="D22" s="26"/>
      <c r="E22" s="26"/>
      <c r="F22" s="26"/>
      <c r="G22" s="27">
        <v>0.1</v>
      </c>
      <c r="H22" s="27">
        <v>-0.22</v>
      </c>
      <c r="I22" s="27">
        <v>0.21</v>
      </c>
      <c r="J22" s="27">
        <v>0.17</v>
      </c>
      <c r="K22" s="27">
        <v>0.16</v>
      </c>
      <c r="L22" s="27">
        <v>0.17</v>
      </c>
      <c r="M22" s="27">
        <v>0.06</v>
      </c>
      <c r="N22" s="27">
        <v>-0.38</v>
      </c>
      <c r="O22" s="27">
        <v>-0.23</v>
      </c>
      <c r="P22" s="27">
        <v>-0.01</v>
      </c>
      <c r="Q22" s="27">
        <v>-0.21</v>
      </c>
      <c r="R22" s="27">
        <v>-0.1</v>
      </c>
    </row>
    <row r="23" spans="1:18" x14ac:dyDescent="0.25">
      <c r="A23" s="19" t="s">
        <v>22</v>
      </c>
      <c r="B23" s="20"/>
      <c r="C23" s="28"/>
      <c r="D23" s="28"/>
      <c r="E23" s="28"/>
      <c r="F23" s="28"/>
      <c r="G23" s="29">
        <v>0.35</v>
      </c>
      <c r="H23" s="29">
        <v>0.25</v>
      </c>
      <c r="I23" s="29">
        <v>0.21</v>
      </c>
      <c r="J23" s="29">
        <v>0.19</v>
      </c>
      <c r="K23" s="29">
        <v>0.08</v>
      </c>
      <c r="L23" s="29">
        <v>0.12</v>
      </c>
      <c r="M23" s="29">
        <v>0.16</v>
      </c>
      <c r="N23" s="29">
        <v>0.2</v>
      </c>
      <c r="O23" s="29">
        <v>0.06</v>
      </c>
      <c r="P23" s="29">
        <v>0.04</v>
      </c>
      <c r="Q23" s="29">
        <v>-0.03</v>
      </c>
      <c r="R23" s="29">
        <v>0.03</v>
      </c>
    </row>
    <row r="24" spans="1:18" x14ac:dyDescent="0.25">
      <c r="A24" s="22"/>
      <c r="B24" s="22"/>
      <c r="C24" s="22"/>
      <c r="D24" s="22"/>
      <c r="E24" s="22"/>
      <c r="F24" s="22"/>
      <c r="G24" s="22"/>
      <c r="H24" s="22"/>
      <c r="I24" s="22"/>
      <c r="J24" s="22"/>
      <c r="K24" s="22"/>
      <c r="L24" s="22"/>
      <c r="M24" s="22"/>
      <c r="N24" s="22"/>
      <c r="O24" s="22"/>
      <c r="P24" s="22"/>
      <c r="Q24" s="22"/>
      <c r="R24" s="22"/>
    </row>
    <row r="26" spans="1:18" x14ac:dyDescent="0.25">
      <c r="A26" s="6" t="s">
        <v>25</v>
      </c>
      <c r="B26" s="7"/>
      <c r="C26" s="7"/>
      <c r="D26" s="7"/>
      <c r="E26" s="7"/>
      <c r="F26" s="7"/>
      <c r="G26" s="7"/>
      <c r="H26" s="7"/>
      <c r="I26" s="7"/>
      <c r="J26" s="7"/>
      <c r="K26" s="7"/>
      <c r="L26" s="7"/>
      <c r="M26" s="7"/>
      <c r="N26" s="7"/>
      <c r="O26" s="7"/>
      <c r="P26" s="7"/>
      <c r="Q26" s="7"/>
      <c r="R26" s="7"/>
    </row>
    <row r="27" spans="1:18" x14ac:dyDescent="0.25">
      <c r="A27" s="8" t="s">
        <v>2</v>
      </c>
      <c r="B27" s="9"/>
      <c r="C27" s="10" t="str">
        <f>$C$4</f>
        <v>Q1 2015</v>
      </c>
      <c r="D27" s="10" t="str">
        <f>$D$4</f>
        <v>Q2 2015</v>
      </c>
      <c r="E27" s="10" t="str">
        <f>$E$4</f>
        <v>Q3 2015</v>
      </c>
      <c r="F27" s="10" t="str">
        <f>$F$4</f>
        <v>Q4 2015</v>
      </c>
      <c r="G27" s="10" t="str">
        <f>$G$4</f>
        <v>Q1 2016</v>
      </c>
      <c r="H27" s="10" t="str">
        <f>$H$4</f>
        <v>Q2 2016</v>
      </c>
      <c r="I27" s="10" t="str">
        <f>$I$4</f>
        <v>Q3 2016</v>
      </c>
      <c r="J27" s="10" t="str">
        <f>$J$4</f>
        <v>Q4 2016</v>
      </c>
      <c r="K27" s="10" t="s">
        <v>11</v>
      </c>
      <c r="L27" s="10" t="str">
        <f t="shared" ref="L27:R27" si="2">L$4</f>
        <v>Q2 2017</v>
      </c>
      <c r="M27" s="10" t="str">
        <f t="shared" si="2"/>
        <v>Q3 2017</v>
      </c>
      <c r="N27" s="10" t="str">
        <f t="shared" si="2"/>
        <v>Q4 2017</v>
      </c>
      <c r="O27" s="10" t="str">
        <f t="shared" si="2"/>
        <v>Q1 2018</v>
      </c>
      <c r="P27" s="10" t="str">
        <f t="shared" si="2"/>
        <v>Q2 2018</v>
      </c>
      <c r="Q27" s="10" t="str">
        <f t="shared" si="2"/>
        <v>Q3 2018</v>
      </c>
      <c r="R27" s="10" t="str">
        <f t="shared" si="2"/>
        <v>Q4 2018</v>
      </c>
    </row>
    <row r="28" spans="1:18" x14ac:dyDescent="0.25">
      <c r="A28" s="11" t="s">
        <v>26</v>
      </c>
      <c r="B28" s="12"/>
      <c r="C28" s="13">
        <v>632</v>
      </c>
      <c r="D28" s="13">
        <v>804</v>
      </c>
      <c r="E28" s="13">
        <v>897</v>
      </c>
      <c r="F28" s="13">
        <v>1716</v>
      </c>
      <c r="G28" s="13">
        <v>1261</v>
      </c>
      <c r="H28" s="13">
        <v>1324</v>
      </c>
      <c r="I28" s="13">
        <v>1322</v>
      </c>
      <c r="J28" s="13">
        <v>2359</v>
      </c>
      <c r="K28" s="13">
        <v>1843</v>
      </c>
      <c r="L28" s="13">
        <v>1882</v>
      </c>
      <c r="M28" s="13">
        <v>1865</v>
      </c>
      <c r="N28" s="13">
        <v>3624</v>
      </c>
      <c r="O28" s="13">
        <v>2445</v>
      </c>
      <c r="P28" s="13">
        <v>2614</v>
      </c>
      <c r="Q28" s="13">
        <v>2483</v>
      </c>
      <c r="R28" s="13">
        <v>4727</v>
      </c>
    </row>
    <row r="29" spans="1:18" x14ac:dyDescent="0.25">
      <c r="A29" s="14" t="s">
        <v>27</v>
      </c>
      <c r="B29" s="15"/>
      <c r="C29" s="16">
        <v>69</v>
      </c>
      <c r="D29" s="16">
        <v>92</v>
      </c>
      <c r="E29" s="16">
        <v>98</v>
      </c>
      <c r="F29" s="16">
        <v>373</v>
      </c>
      <c r="G29" s="16">
        <v>187</v>
      </c>
      <c r="H29" s="16">
        <v>190</v>
      </c>
      <c r="I29" s="16">
        <v>141</v>
      </c>
      <c r="J29" s="16">
        <v>527</v>
      </c>
      <c r="K29" s="16">
        <v>304</v>
      </c>
      <c r="L29" s="16">
        <v>298</v>
      </c>
      <c r="M29" s="16">
        <v>264</v>
      </c>
      <c r="N29" s="16">
        <v>812</v>
      </c>
      <c r="O29" s="16">
        <v>438</v>
      </c>
      <c r="P29" s="16">
        <v>447</v>
      </c>
      <c r="Q29" s="16">
        <v>400</v>
      </c>
      <c r="R29" s="16">
        <v>1019</v>
      </c>
    </row>
    <row r="30" spans="1:18" x14ac:dyDescent="0.25">
      <c r="A30" s="17" t="s">
        <v>28</v>
      </c>
      <c r="B30" s="18"/>
      <c r="C30" s="16">
        <v>76</v>
      </c>
      <c r="D30" s="16">
        <v>87</v>
      </c>
      <c r="E30" s="16">
        <v>122</v>
      </c>
      <c r="F30" s="16">
        <v>177</v>
      </c>
      <c r="G30" s="16">
        <v>155</v>
      </c>
      <c r="H30" s="16">
        <v>143</v>
      </c>
      <c r="I30" s="16">
        <v>138</v>
      </c>
      <c r="J30" s="16">
        <v>181</v>
      </c>
      <c r="K30" s="16">
        <v>122</v>
      </c>
      <c r="L30" s="16">
        <v>120</v>
      </c>
      <c r="M30" s="16">
        <v>105</v>
      </c>
      <c r="N30" s="16">
        <v>221</v>
      </c>
      <c r="O30" s="16">
        <v>147</v>
      </c>
      <c r="P30" s="16">
        <v>151</v>
      </c>
      <c r="Q30" s="16">
        <v>125</v>
      </c>
      <c r="R30" s="16">
        <v>203</v>
      </c>
    </row>
    <row r="31" spans="1:18" x14ac:dyDescent="0.25">
      <c r="A31" s="19" t="s">
        <v>22</v>
      </c>
      <c r="B31" s="20"/>
      <c r="C31" s="21">
        <v>708</v>
      </c>
      <c r="D31" s="21">
        <v>891</v>
      </c>
      <c r="E31" s="21">
        <v>1019</v>
      </c>
      <c r="F31" s="21">
        <v>1893</v>
      </c>
      <c r="G31" s="21">
        <v>1416</v>
      </c>
      <c r="H31" s="21">
        <v>1467</v>
      </c>
      <c r="I31" s="21">
        <v>1460</v>
      </c>
      <c r="J31" s="21">
        <v>2540</v>
      </c>
      <c r="K31" s="21">
        <v>1965</v>
      </c>
      <c r="L31" s="21">
        <v>2002</v>
      </c>
      <c r="M31" s="21">
        <v>1970</v>
      </c>
      <c r="N31" s="21">
        <v>3845</v>
      </c>
      <c r="O31" s="21">
        <v>2592</v>
      </c>
      <c r="P31" s="21">
        <v>2765</v>
      </c>
      <c r="Q31" s="21">
        <v>2608</v>
      </c>
      <c r="R31" s="21">
        <v>4930</v>
      </c>
    </row>
    <row r="33" spans="1:18" x14ac:dyDescent="0.25">
      <c r="A33" s="6" t="s">
        <v>29</v>
      </c>
      <c r="B33" s="30"/>
      <c r="C33" s="96"/>
      <c r="D33" s="96"/>
      <c r="E33" s="96"/>
      <c r="F33" s="96"/>
      <c r="G33" s="96"/>
      <c r="H33" s="96"/>
      <c r="I33" s="96"/>
      <c r="J33" s="96"/>
      <c r="K33" s="30"/>
      <c r="L33" s="30"/>
      <c r="M33" s="30"/>
      <c r="N33" s="30"/>
      <c r="O33" s="30"/>
      <c r="P33" s="30"/>
      <c r="Q33" s="30"/>
      <c r="R33" s="30"/>
    </row>
    <row r="34" spans="1:18" x14ac:dyDescent="0.25">
      <c r="A34" s="8"/>
      <c r="B34" s="31"/>
      <c r="C34" s="23"/>
      <c r="D34" s="23"/>
      <c r="E34" s="23"/>
      <c r="F34" s="23"/>
      <c r="G34" s="23" t="str">
        <f>G$27</f>
        <v>Q1 2016</v>
      </c>
      <c r="H34" s="23" t="s">
        <v>8</v>
      </c>
      <c r="I34" s="23" t="s">
        <v>9</v>
      </c>
      <c r="J34" s="23" t="s">
        <v>10</v>
      </c>
      <c r="K34" s="23" t="s">
        <v>11</v>
      </c>
      <c r="L34" s="23" t="str">
        <f t="shared" ref="L34:R34" si="3">L$4</f>
        <v>Q2 2017</v>
      </c>
      <c r="M34" s="23" t="str">
        <f t="shared" si="3"/>
        <v>Q3 2017</v>
      </c>
      <c r="N34" s="23" t="str">
        <f t="shared" si="3"/>
        <v>Q4 2017</v>
      </c>
      <c r="O34" s="23" t="str">
        <f t="shared" si="3"/>
        <v>Q1 2018</v>
      </c>
      <c r="P34" s="23" t="str">
        <f t="shared" si="3"/>
        <v>Q2 2018</v>
      </c>
      <c r="Q34" s="23" t="str">
        <f t="shared" si="3"/>
        <v>Q3 2018</v>
      </c>
      <c r="R34" s="23" t="str">
        <f t="shared" si="3"/>
        <v>Q4 2018</v>
      </c>
    </row>
    <row r="35" spans="1:18" x14ac:dyDescent="0.25">
      <c r="A35" s="11" t="s">
        <v>26</v>
      </c>
      <c r="B35" s="32"/>
      <c r="C35" s="24"/>
      <c r="D35" s="24"/>
      <c r="E35" s="24"/>
      <c r="F35" s="24"/>
      <c r="G35" s="24">
        <v>1</v>
      </c>
      <c r="H35" s="24">
        <v>0.65</v>
      </c>
      <c r="I35" s="24">
        <v>0.47</v>
      </c>
      <c r="J35" s="24">
        <v>0.37</v>
      </c>
      <c r="K35" s="24">
        <v>0.46</v>
      </c>
      <c r="L35" s="24">
        <v>0.42</v>
      </c>
      <c r="M35" s="24">
        <v>0.41</v>
      </c>
      <c r="N35" s="24">
        <v>0.54</v>
      </c>
      <c r="O35" s="24">
        <v>0.33</v>
      </c>
      <c r="P35" s="24">
        <v>0.39</v>
      </c>
      <c r="Q35" s="24">
        <v>0.33</v>
      </c>
      <c r="R35" s="24">
        <v>0.3</v>
      </c>
    </row>
    <row r="36" spans="1:18" x14ac:dyDescent="0.25">
      <c r="A36" s="14" t="s">
        <v>27</v>
      </c>
      <c r="B36" s="33"/>
      <c r="C36" s="26"/>
      <c r="D36" s="26"/>
      <c r="E36" s="26"/>
      <c r="F36" s="26"/>
      <c r="G36" s="26">
        <v>1.71</v>
      </c>
      <c r="H36" s="26">
        <v>1.07</v>
      </c>
      <c r="I36" s="26">
        <v>0.44</v>
      </c>
      <c r="J36" s="26">
        <v>0.41</v>
      </c>
      <c r="K36" s="26">
        <v>0.63</v>
      </c>
      <c r="L36" s="26">
        <v>0.56999999999999995</v>
      </c>
      <c r="M36" s="26">
        <v>0.87</v>
      </c>
      <c r="N36" s="26">
        <v>0.54</v>
      </c>
      <c r="O36" s="26">
        <v>0.44</v>
      </c>
      <c r="P36" s="26">
        <v>0.5</v>
      </c>
      <c r="Q36" s="26">
        <v>0.52</v>
      </c>
      <c r="R36" s="26">
        <v>0.25</v>
      </c>
    </row>
    <row r="37" spans="1:18" x14ac:dyDescent="0.25">
      <c r="A37" s="17" t="s">
        <v>28</v>
      </c>
      <c r="B37" s="34"/>
      <c r="C37" s="26"/>
      <c r="D37" s="26"/>
      <c r="E37" s="26"/>
      <c r="F37" s="26"/>
      <c r="G37" s="26">
        <v>1.04</v>
      </c>
      <c r="H37" s="26">
        <v>0.64</v>
      </c>
      <c r="I37" s="26">
        <v>0.13</v>
      </c>
      <c r="J37" s="26">
        <v>0.02</v>
      </c>
      <c r="K37" s="26">
        <v>-0.21</v>
      </c>
      <c r="L37" s="26">
        <v>-0.16</v>
      </c>
      <c r="M37" s="26">
        <v>-0.24</v>
      </c>
      <c r="N37" s="26">
        <v>0.22</v>
      </c>
      <c r="O37" s="26">
        <v>0.2</v>
      </c>
      <c r="P37" s="26">
        <v>0.26</v>
      </c>
      <c r="Q37" s="26">
        <v>0.19</v>
      </c>
      <c r="R37" s="26">
        <v>-0.08</v>
      </c>
    </row>
    <row r="38" spans="1:18" x14ac:dyDescent="0.25">
      <c r="A38" s="19" t="s">
        <v>22</v>
      </c>
      <c r="B38" s="35"/>
      <c r="C38" s="28"/>
      <c r="D38" s="28"/>
      <c r="E38" s="28"/>
      <c r="F38" s="28"/>
      <c r="G38" s="28">
        <v>1</v>
      </c>
      <c r="H38" s="28">
        <v>0.65</v>
      </c>
      <c r="I38" s="28">
        <v>0.43</v>
      </c>
      <c r="J38" s="28">
        <v>0.34</v>
      </c>
      <c r="K38" s="28">
        <v>0.39</v>
      </c>
      <c r="L38" s="28">
        <v>0.36</v>
      </c>
      <c r="M38" s="28">
        <v>0.35</v>
      </c>
      <c r="N38" s="28">
        <v>0.51</v>
      </c>
      <c r="O38" s="28">
        <v>0.32</v>
      </c>
      <c r="P38" s="28">
        <v>0.38</v>
      </c>
      <c r="Q38" s="28">
        <v>0.32</v>
      </c>
      <c r="R38" s="28">
        <v>0.28000000000000003</v>
      </c>
    </row>
    <row r="40" spans="1:18" x14ac:dyDescent="0.25">
      <c r="A40" s="6" t="s">
        <v>30</v>
      </c>
      <c r="B40" s="7"/>
      <c r="C40" s="96"/>
      <c r="D40" s="96"/>
      <c r="E40" s="96"/>
      <c r="F40" s="96"/>
      <c r="G40" s="96"/>
      <c r="H40" s="96"/>
      <c r="I40" s="96"/>
      <c r="J40" s="96"/>
      <c r="K40" s="7"/>
      <c r="L40" s="7"/>
      <c r="M40" s="7"/>
      <c r="N40" s="7"/>
      <c r="O40" s="7"/>
      <c r="P40" s="7"/>
      <c r="Q40" s="7"/>
      <c r="R40" s="7"/>
    </row>
    <row r="41" spans="1:18" x14ac:dyDescent="0.25">
      <c r="A41" s="8"/>
      <c r="B41" s="9"/>
      <c r="C41" s="23"/>
      <c r="D41" s="23"/>
      <c r="E41" s="23"/>
      <c r="F41" s="23"/>
      <c r="G41" s="10" t="str">
        <f>$G$4</f>
        <v>Q1 2016</v>
      </c>
      <c r="H41" s="10" t="str">
        <f>$H$4</f>
        <v>Q2 2016</v>
      </c>
      <c r="I41" s="10" t="str">
        <f>$I$4</f>
        <v>Q3 2016</v>
      </c>
      <c r="J41" s="10" t="str">
        <f>$J$4</f>
        <v>Q4 2016</v>
      </c>
      <c r="K41" s="10" t="s">
        <v>11</v>
      </c>
      <c r="L41" s="23" t="str">
        <f t="shared" ref="L41:R41" si="4">L$4</f>
        <v>Q2 2017</v>
      </c>
      <c r="M41" s="23" t="str">
        <f t="shared" si="4"/>
        <v>Q3 2017</v>
      </c>
      <c r="N41" s="23" t="str">
        <f t="shared" si="4"/>
        <v>Q4 2017</v>
      </c>
      <c r="O41" s="23" t="str">
        <f t="shared" si="4"/>
        <v>Q1 2018</v>
      </c>
      <c r="P41" s="23" t="str">
        <f t="shared" si="4"/>
        <v>Q2 2018</v>
      </c>
      <c r="Q41" s="23" t="str">
        <f t="shared" si="4"/>
        <v>Q3 2018</v>
      </c>
      <c r="R41" s="23" t="str">
        <f t="shared" si="4"/>
        <v>Q4 2018</v>
      </c>
    </row>
    <row r="42" spans="1:18" x14ac:dyDescent="0.25">
      <c r="A42" s="11" t="s">
        <v>26</v>
      </c>
      <c r="B42" s="12"/>
      <c r="C42" s="24"/>
      <c r="D42" s="24"/>
      <c r="E42" s="24"/>
      <c r="F42" s="24"/>
      <c r="G42" s="25">
        <v>1.03</v>
      </c>
      <c r="H42" s="25">
        <v>0.72</v>
      </c>
      <c r="I42" s="25">
        <v>0.51</v>
      </c>
      <c r="J42" s="25">
        <v>0.4</v>
      </c>
      <c r="K42" s="25">
        <v>0.46</v>
      </c>
      <c r="L42" s="25">
        <v>0.42</v>
      </c>
      <c r="M42" s="25">
        <v>0.46</v>
      </c>
      <c r="N42" s="25">
        <v>0.61</v>
      </c>
      <c r="O42" s="25">
        <v>0.41</v>
      </c>
      <c r="P42" s="25">
        <v>0.44</v>
      </c>
      <c r="Q42" s="25">
        <v>0.35</v>
      </c>
      <c r="R42" s="25">
        <v>0.31</v>
      </c>
    </row>
    <row r="43" spans="1:18" x14ac:dyDescent="0.25">
      <c r="A43" s="14" t="s">
        <v>27</v>
      </c>
      <c r="B43" s="15"/>
      <c r="C43" s="26"/>
      <c r="D43" s="26"/>
      <c r="E43" s="26"/>
      <c r="F43" s="26"/>
      <c r="G43" s="27">
        <v>1.74</v>
      </c>
      <c r="H43" s="27">
        <v>1.17</v>
      </c>
      <c r="I43" s="27">
        <v>0.52</v>
      </c>
      <c r="J43" s="27">
        <v>0.49</v>
      </c>
      <c r="K43" s="27">
        <v>0.66</v>
      </c>
      <c r="L43" s="27">
        <v>0.59</v>
      </c>
      <c r="M43" s="27">
        <v>0.94</v>
      </c>
      <c r="N43" s="27">
        <v>0.62</v>
      </c>
      <c r="O43" s="27">
        <v>0.53</v>
      </c>
      <c r="P43" s="27">
        <v>0.54</v>
      </c>
      <c r="Q43" s="27">
        <v>0.52</v>
      </c>
      <c r="R43" s="27">
        <v>0.24</v>
      </c>
    </row>
    <row r="44" spans="1:18" x14ac:dyDescent="0.25">
      <c r="A44" s="17" t="s">
        <v>28</v>
      </c>
      <c r="B44" s="18"/>
      <c r="C44" s="26"/>
      <c r="D44" s="26"/>
      <c r="E44" s="26"/>
      <c r="F44" s="26"/>
      <c r="G44" s="27">
        <v>1.05</v>
      </c>
      <c r="H44" s="27">
        <v>0.69</v>
      </c>
      <c r="I44" s="27">
        <v>0.13</v>
      </c>
      <c r="J44" s="27">
        <v>0.02</v>
      </c>
      <c r="K44" s="27">
        <v>-0.21</v>
      </c>
      <c r="L44" s="27">
        <v>-0.16</v>
      </c>
      <c r="M44" s="27">
        <v>-0.21</v>
      </c>
      <c r="N44" s="27">
        <v>0.25</v>
      </c>
      <c r="O44" s="27">
        <v>0.24</v>
      </c>
      <c r="P44" s="27">
        <v>0.28000000000000003</v>
      </c>
      <c r="Q44" s="27">
        <v>0.2</v>
      </c>
      <c r="R44" s="27">
        <v>-0.09</v>
      </c>
    </row>
    <row r="45" spans="1:18" x14ac:dyDescent="0.25">
      <c r="A45" s="19" t="s">
        <v>22</v>
      </c>
      <c r="B45" s="20"/>
      <c r="C45" s="28"/>
      <c r="D45" s="28"/>
      <c r="E45" s="28"/>
      <c r="F45" s="28"/>
      <c r="G45" s="29">
        <v>1.04</v>
      </c>
      <c r="H45" s="29">
        <v>0.71</v>
      </c>
      <c r="I45" s="29">
        <v>0.47</v>
      </c>
      <c r="J45" s="29">
        <v>0.36</v>
      </c>
      <c r="K45" s="29">
        <v>0.39</v>
      </c>
      <c r="L45" s="29">
        <v>0.37</v>
      </c>
      <c r="M45" s="29">
        <v>0.4</v>
      </c>
      <c r="N45" s="29">
        <v>0.57999999999999996</v>
      </c>
      <c r="O45" s="29">
        <v>0.4</v>
      </c>
      <c r="P45" s="29">
        <v>0.43</v>
      </c>
      <c r="Q45" s="29">
        <v>0.34</v>
      </c>
      <c r="R45" s="29">
        <v>0.28000000000000003</v>
      </c>
    </row>
    <row r="48" spans="1:18" x14ac:dyDescent="0.25">
      <c r="A48" s="6" t="s">
        <v>31</v>
      </c>
      <c r="B48" s="7"/>
      <c r="C48" s="7"/>
      <c r="D48" s="7"/>
      <c r="E48" s="7"/>
      <c r="F48" s="7"/>
      <c r="G48" s="7"/>
      <c r="H48" s="7"/>
      <c r="I48" s="7"/>
      <c r="J48" s="7"/>
      <c r="K48" s="7"/>
      <c r="L48" s="7"/>
      <c r="M48" s="7"/>
      <c r="N48" s="7"/>
      <c r="O48" s="7"/>
      <c r="P48" s="7"/>
      <c r="Q48" s="7"/>
      <c r="R48" s="7"/>
    </row>
    <row r="49" spans="1:18" x14ac:dyDescent="0.25">
      <c r="A49" s="8" t="s">
        <v>2</v>
      </c>
      <c r="B49" s="9"/>
      <c r="C49" s="10" t="str">
        <f>$C$4</f>
        <v>Q1 2015</v>
      </c>
      <c r="D49" s="10" t="str">
        <f>$D$4</f>
        <v>Q2 2015</v>
      </c>
      <c r="E49" s="10" t="str">
        <f>$E$4</f>
        <v>Q3 2015</v>
      </c>
      <c r="F49" s="10" t="str">
        <f>$F$4</f>
        <v>Q4 2015</v>
      </c>
      <c r="G49" s="10" t="str">
        <f>$G$4</f>
        <v>Q1 2016</v>
      </c>
      <c r="H49" s="10" t="str">
        <f>$H$4</f>
        <v>Q2 2016</v>
      </c>
      <c r="I49" s="10" t="str">
        <f>$I$4</f>
        <v>Q3 2016</v>
      </c>
      <c r="J49" s="10" t="str">
        <f>$J$4</f>
        <v>Q4 2016</v>
      </c>
      <c r="K49" s="10" t="s">
        <v>11</v>
      </c>
      <c r="L49" s="23" t="str">
        <f t="shared" ref="L49:R49" si="5">L$4</f>
        <v>Q2 2017</v>
      </c>
      <c r="M49" s="23" t="str">
        <f t="shared" si="5"/>
        <v>Q3 2017</v>
      </c>
      <c r="N49" s="23" t="str">
        <f t="shared" si="5"/>
        <v>Q4 2017</v>
      </c>
      <c r="O49" s="23" t="str">
        <f t="shared" si="5"/>
        <v>Q1 2018</v>
      </c>
      <c r="P49" s="23" t="str">
        <f t="shared" si="5"/>
        <v>Q2 2018</v>
      </c>
      <c r="Q49" s="23" t="str">
        <f t="shared" si="5"/>
        <v>Q3 2018</v>
      </c>
      <c r="R49" s="23" t="str">
        <f t="shared" si="5"/>
        <v>Q4 2018</v>
      </c>
    </row>
    <row r="50" spans="1:18" x14ac:dyDescent="0.25">
      <c r="A50" s="11" t="s">
        <v>32</v>
      </c>
      <c r="B50" s="12"/>
      <c r="C50" s="13">
        <v>1142</v>
      </c>
      <c r="D50" s="13">
        <v>1149</v>
      </c>
      <c r="E50" s="13">
        <v>1372</v>
      </c>
      <c r="F50" s="13">
        <v>2007</v>
      </c>
      <c r="G50" s="13">
        <v>1587</v>
      </c>
      <c r="H50" s="13">
        <v>1394</v>
      </c>
      <c r="I50" s="13">
        <v>1540</v>
      </c>
      <c r="J50" s="13">
        <v>2519</v>
      </c>
      <c r="K50" s="13">
        <v>1492</v>
      </c>
      <c r="L50" s="13">
        <v>1478</v>
      </c>
      <c r="M50" s="13">
        <v>1589</v>
      </c>
      <c r="N50" s="13">
        <v>2119</v>
      </c>
      <c r="O50" s="13">
        <v>1226</v>
      </c>
      <c r="P50" s="13">
        <v>984</v>
      </c>
      <c r="Q50" s="13">
        <v>1186</v>
      </c>
      <c r="R50" s="13">
        <v>1614</v>
      </c>
    </row>
    <row r="51" spans="1:18" x14ac:dyDescent="0.25">
      <c r="A51" s="17" t="s">
        <v>33</v>
      </c>
      <c r="B51" s="18"/>
      <c r="C51" s="16">
        <v>1330</v>
      </c>
      <c r="D51" s="16">
        <v>1185</v>
      </c>
      <c r="E51" s="16">
        <v>1193</v>
      </c>
      <c r="F51" s="16">
        <v>1316</v>
      </c>
      <c r="G51" s="16">
        <v>1333</v>
      </c>
      <c r="H51" s="16">
        <v>1184</v>
      </c>
      <c r="I51" s="16">
        <v>1225</v>
      </c>
      <c r="J51" s="16">
        <v>1010</v>
      </c>
      <c r="K51" s="16">
        <v>1231</v>
      </c>
      <c r="L51" s="16">
        <v>1011</v>
      </c>
      <c r="M51" s="16">
        <v>1231</v>
      </c>
      <c r="N51" s="16">
        <v>1319</v>
      </c>
      <c r="O51" s="16">
        <v>952</v>
      </c>
      <c r="P51" s="16">
        <v>749</v>
      </c>
      <c r="Q51" s="16">
        <v>867</v>
      </c>
      <c r="R51" s="16">
        <v>1055</v>
      </c>
    </row>
    <row r="52" spans="1:18" x14ac:dyDescent="0.25">
      <c r="A52" s="19" t="s">
        <v>22</v>
      </c>
      <c r="B52" s="20"/>
      <c r="C52" s="21">
        <v>2472</v>
      </c>
      <c r="D52" s="21">
        <v>2334</v>
      </c>
      <c r="E52" s="21">
        <v>2565</v>
      </c>
      <c r="F52" s="21">
        <v>3323</v>
      </c>
      <c r="G52" s="21">
        <v>2920</v>
      </c>
      <c r="H52" s="21">
        <v>2578</v>
      </c>
      <c r="I52" s="21">
        <v>2765</v>
      </c>
      <c r="J52" s="21">
        <v>3529</v>
      </c>
      <c r="K52" s="21">
        <v>2723</v>
      </c>
      <c r="L52" s="21">
        <v>2489</v>
      </c>
      <c r="M52" s="21">
        <v>2820</v>
      </c>
      <c r="N52" s="21">
        <v>3438</v>
      </c>
      <c r="O52" s="21">
        <v>2178</v>
      </c>
      <c r="P52" s="21">
        <v>1733</v>
      </c>
      <c r="Q52" s="21">
        <v>2053</v>
      </c>
      <c r="R52" s="21">
        <v>2669</v>
      </c>
    </row>
    <row r="54" spans="1:18" x14ac:dyDescent="0.25">
      <c r="A54" s="6" t="s">
        <v>34</v>
      </c>
      <c r="B54" s="7"/>
      <c r="C54" s="96"/>
      <c r="D54" s="96"/>
      <c r="E54" s="96"/>
      <c r="F54" s="96"/>
      <c r="G54" s="96"/>
      <c r="H54" s="96"/>
      <c r="I54" s="96"/>
      <c r="J54" s="96"/>
      <c r="K54" s="30"/>
      <c r="L54" s="30"/>
      <c r="M54" s="30"/>
      <c r="N54" s="30"/>
      <c r="O54" s="30"/>
      <c r="P54" s="30"/>
      <c r="Q54" s="30"/>
      <c r="R54" s="30"/>
    </row>
    <row r="55" spans="1:18" x14ac:dyDescent="0.25">
      <c r="A55" s="8"/>
      <c r="B55" s="9"/>
      <c r="C55" s="23"/>
      <c r="D55" s="23"/>
      <c r="E55" s="23"/>
      <c r="F55" s="23"/>
      <c r="G55" s="23" t="str">
        <f>G$49</f>
        <v>Q1 2016</v>
      </c>
      <c r="H55" s="23" t="str">
        <f>$H$4</f>
        <v>Q2 2016</v>
      </c>
      <c r="I55" s="23" t="str">
        <f>$I$4</f>
        <v>Q3 2016</v>
      </c>
      <c r="J55" s="23" t="str">
        <f>$J$4</f>
        <v>Q4 2016</v>
      </c>
      <c r="K55" s="23" t="s">
        <v>11</v>
      </c>
      <c r="L55" s="23" t="str">
        <f t="shared" ref="L55:R55" si="6">L$4</f>
        <v>Q2 2017</v>
      </c>
      <c r="M55" s="23" t="str">
        <f t="shared" si="6"/>
        <v>Q3 2017</v>
      </c>
      <c r="N55" s="23" t="str">
        <f t="shared" si="6"/>
        <v>Q4 2017</v>
      </c>
      <c r="O55" s="23" t="str">
        <f t="shared" si="6"/>
        <v>Q1 2018</v>
      </c>
      <c r="P55" s="23" t="str">
        <f t="shared" si="6"/>
        <v>Q2 2018</v>
      </c>
      <c r="Q55" s="23" t="str">
        <f t="shared" si="6"/>
        <v>Q3 2018</v>
      </c>
      <c r="R55" s="23" t="str">
        <f t="shared" si="6"/>
        <v>Q4 2018</v>
      </c>
    </row>
    <row r="56" spans="1:18" x14ac:dyDescent="0.25">
      <c r="A56" s="11" t="s">
        <v>32</v>
      </c>
      <c r="B56" s="12"/>
      <c r="C56" s="24"/>
      <c r="D56" s="24"/>
      <c r="E56" s="24"/>
      <c r="F56" s="24"/>
      <c r="G56" s="24">
        <v>0.39</v>
      </c>
      <c r="H56" s="24">
        <v>0.21</v>
      </c>
      <c r="I56" s="24">
        <v>0.12</v>
      </c>
      <c r="J56" s="24">
        <v>0.26</v>
      </c>
      <c r="K56" s="24">
        <v>-0.06</v>
      </c>
      <c r="L56" s="24">
        <v>0.06</v>
      </c>
      <c r="M56" s="24">
        <v>0.03</v>
      </c>
      <c r="N56" s="24">
        <v>-0.16</v>
      </c>
      <c r="O56" s="24">
        <v>-0.18</v>
      </c>
      <c r="P56" s="24">
        <v>-0.33</v>
      </c>
      <c r="Q56" s="24">
        <v>-0.25</v>
      </c>
      <c r="R56" s="24">
        <v>-0.24</v>
      </c>
    </row>
    <row r="57" spans="1:18" x14ac:dyDescent="0.25">
      <c r="A57" s="17" t="s">
        <v>33</v>
      </c>
      <c r="B57" s="18"/>
      <c r="C57" s="26"/>
      <c r="D57" s="26"/>
      <c r="E57" s="26"/>
      <c r="F57" s="26"/>
      <c r="G57" s="26">
        <v>0</v>
      </c>
      <c r="H57" s="26">
        <v>0</v>
      </c>
      <c r="I57" s="26">
        <v>0.03</v>
      </c>
      <c r="J57" s="26">
        <v>-0.23</v>
      </c>
      <c r="K57" s="26">
        <v>-0.08</v>
      </c>
      <c r="L57" s="26">
        <v>-0.15</v>
      </c>
      <c r="M57" s="26">
        <v>0</v>
      </c>
      <c r="N57" s="26">
        <v>0.31</v>
      </c>
      <c r="O57" s="26">
        <v>-0.23</v>
      </c>
      <c r="P57" s="26">
        <v>-0.26</v>
      </c>
      <c r="Q57" s="26">
        <v>-0.3</v>
      </c>
      <c r="R57" s="26">
        <v>-0.2</v>
      </c>
    </row>
    <row r="58" spans="1:18" x14ac:dyDescent="0.25">
      <c r="A58" s="19" t="s">
        <v>22</v>
      </c>
      <c r="B58" s="20"/>
      <c r="C58" s="28"/>
      <c r="D58" s="28"/>
      <c r="E58" s="28"/>
      <c r="F58" s="28"/>
      <c r="G58" s="28">
        <v>0.18</v>
      </c>
      <c r="H58" s="28">
        <v>0.1</v>
      </c>
      <c r="I58" s="28">
        <v>0.08</v>
      </c>
      <c r="J58" s="28">
        <v>0.06</v>
      </c>
      <c r="K58" s="28">
        <v>-7.0000000000000007E-2</v>
      </c>
      <c r="L58" s="28">
        <v>-0.03</v>
      </c>
      <c r="M58" s="28">
        <v>0.02</v>
      </c>
      <c r="N58" s="28">
        <v>-0.03</v>
      </c>
      <c r="O58" s="28">
        <v>-0.2</v>
      </c>
      <c r="P58" s="28">
        <v>-0.3</v>
      </c>
      <c r="Q58" s="28">
        <v>-0.27</v>
      </c>
      <c r="R58" s="28">
        <v>-0.22</v>
      </c>
    </row>
    <row r="60" spans="1:18" x14ac:dyDescent="0.25">
      <c r="A60" s="6" t="s">
        <v>35</v>
      </c>
      <c r="B60" s="7"/>
      <c r="C60" s="96"/>
      <c r="D60" s="96"/>
      <c r="E60" s="96"/>
      <c r="F60" s="96"/>
      <c r="G60" s="96"/>
      <c r="H60" s="96"/>
      <c r="I60" s="96"/>
      <c r="J60" s="96"/>
      <c r="K60" s="30"/>
      <c r="L60" s="30"/>
      <c r="M60" s="30"/>
      <c r="N60" s="30"/>
      <c r="O60" s="30"/>
      <c r="P60" s="30"/>
      <c r="Q60" s="30"/>
      <c r="R60" s="30"/>
    </row>
    <row r="61" spans="1:18" x14ac:dyDescent="0.25">
      <c r="A61" s="8"/>
      <c r="B61" s="9"/>
      <c r="C61" s="23"/>
      <c r="D61" s="23"/>
      <c r="E61" s="23"/>
      <c r="F61" s="23"/>
      <c r="G61" s="23" t="str">
        <f>$G$4</f>
        <v>Q1 2016</v>
      </c>
      <c r="H61" s="23" t="str">
        <f>$H$4</f>
        <v>Q2 2016</v>
      </c>
      <c r="I61" s="23" t="str">
        <f>$I$4</f>
        <v>Q3 2016</v>
      </c>
      <c r="J61" s="23" t="str">
        <f>$J$4</f>
        <v>Q4 2016</v>
      </c>
      <c r="K61" s="23" t="s">
        <v>11</v>
      </c>
      <c r="L61" s="23" t="str">
        <f t="shared" ref="L61:R61" si="7">L$4</f>
        <v>Q2 2017</v>
      </c>
      <c r="M61" s="23" t="str">
        <f t="shared" si="7"/>
        <v>Q3 2017</v>
      </c>
      <c r="N61" s="23" t="str">
        <f t="shared" si="7"/>
        <v>Q4 2017</v>
      </c>
      <c r="O61" s="23" t="str">
        <f t="shared" si="7"/>
        <v>Q1 2018</v>
      </c>
      <c r="P61" s="23" t="str">
        <f t="shared" si="7"/>
        <v>Q2 2018</v>
      </c>
      <c r="Q61" s="23" t="str">
        <f t="shared" si="7"/>
        <v>Q3 2018</v>
      </c>
      <c r="R61" s="23" t="str">
        <f t="shared" si="7"/>
        <v>Q4 2018</v>
      </c>
    </row>
    <row r="62" spans="1:18" x14ac:dyDescent="0.25">
      <c r="A62" s="11" t="s">
        <v>32</v>
      </c>
      <c r="B62" s="12"/>
      <c r="C62" s="24"/>
      <c r="D62" s="24"/>
      <c r="E62" s="24"/>
      <c r="F62" s="24"/>
      <c r="G62" s="24">
        <v>0.41</v>
      </c>
      <c r="H62" s="24">
        <v>0.28000000000000003</v>
      </c>
      <c r="I62" s="24">
        <v>0.18</v>
      </c>
      <c r="J62" s="24">
        <v>0.31</v>
      </c>
      <c r="K62" s="24">
        <v>-0.06</v>
      </c>
      <c r="L62" s="24">
        <v>0.06</v>
      </c>
      <c r="M62" s="24">
        <v>7.0000000000000007E-2</v>
      </c>
      <c r="N62" s="24">
        <v>-0.11</v>
      </c>
      <c r="O62" s="24">
        <v>-0.1</v>
      </c>
      <c r="P62" s="24">
        <v>-0.3</v>
      </c>
      <c r="Q62" s="24">
        <v>-0.25</v>
      </c>
      <c r="R62" s="24">
        <v>-0.25</v>
      </c>
    </row>
    <row r="63" spans="1:18" x14ac:dyDescent="0.25">
      <c r="A63" s="17" t="s">
        <v>33</v>
      </c>
      <c r="B63" s="18"/>
      <c r="C63" s="26"/>
      <c r="D63" s="26"/>
      <c r="E63" s="26"/>
      <c r="F63" s="26"/>
      <c r="G63" s="26">
        <v>0</v>
      </c>
      <c r="H63" s="26">
        <v>0.03</v>
      </c>
      <c r="I63" s="26">
        <v>0.03</v>
      </c>
      <c r="J63" s="26">
        <v>-0.22</v>
      </c>
      <c r="K63" s="26">
        <v>-0.09</v>
      </c>
      <c r="L63" s="26">
        <v>-0.15</v>
      </c>
      <c r="M63" s="26">
        <v>0.03</v>
      </c>
      <c r="N63" s="26">
        <v>0.36</v>
      </c>
      <c r="O63" s="26">
        <v>-0.18</v>
      </c>
      <c r="P63" s="26">
        <v>-0.23</v>
      </c>
      <c r="Q63" s="26">
        <v>-0.3</v>
      </c>
      <c r="R63" s="26">
        <v>-0.21</v>
      </c>
    </row>
    <row r="64" spans="1:18" x14ac:dyDescent="0.25">
      <c r="A64" s="19" t="s">
        <v>22</v>
      </c>
      <c r="B64" s="20"/>
      <c r="C64" s="28"/>
      <c r="D64" s="28"/>
      <c r="E64" s="28"/>
      <c r="F64" s="28"/>
      <c r="G64" s="28">
        <v>0.19</v>
      </c>
      <c r="H64" s="28">
        <v>0.15</v>
      </c>
      <c r="I64" s="28">
        <v>0.11</v>
      </c>
      <c r="J64" s="28">
        <v>0.1</v>
      </c>
      <c r="K64" s="28">
        <v>-7.0000000000000007E-2</v>
      </c>
      <c r="L64" s="28">
        <v>-0.03</v>
      </c>
      <c r="M64" s="28">
        <v>0.05</v>
      </c>
      <c r="N64" s="28">
        <v>0.02</v>
      </c>
      <c r="O64" s="28">
        <v>-0.14000000000000001</v>
      </c>
      <c r="P64" s="28">
        <v>-0.27</v>
      </c>
      <c r="Q64" s="28">
        <v>-0.27</v>
      </c>
      <c r="R64" s="28">
        <v>-0.23</v>
      </c>
    </row>
    <row r="66" spans="1:18" x14ac:dyDescent="0.25">
      <c r="A66" s="36" t="s">
        <v>293</v>
      </c>
      <c r="B66" s="30"/>
      <c r="C66" s="96"/>
      <c r="D66" s="96"/>
      <c r="E66" s="96"/>
      <c r="F66" s="96"/>
      <c r="G66" s="96"/>
      <c r="H66" s="96"/>
      <c r="I66" s="96"/>
      <c r="J66" s="96"/>
      <c r="K66" s="30"/>
      <c r="L66" s="30"/>
      <c r="M66" s="30"/>
      <c r="N66" s="30"/>
      <c r="O66" s="30"/>
      <c r="P66" s="30"/>
      <c r="Q66" s="30"/>
      <c r="R66" s="30"/>
    </row>
    <row r="67" spans="1:18" x14ac:dyDescent="0.25">
      <c r="A67" s="37"/>
      <c r="B67" s="31"/>
      <c r="C67" s="23"/>
      <c r="D67" s="23"/>
      <c r="E67" s="23"/>
      <c r="F67" s="23"/>
      <c r="G67" s="23" t="str">
        <f>G$4</f>
        <v>Q1 2016</v>
      </c>
      <c r="H67" s="23" t="s">
        <v>8</v>
      </c>
      <c r="I67" s="23" t="s">
        <v>9</v>
      </c>
      <c r="J67" s="23" t="s">
        <v>10</v>
      </c>
      <c r="K67" s="23" t="s">
        <v>11</v>
      </c>
      <c r="L67" s="23" t="str">
        <f t="shared" ref="L67:R67" si="8">L$4</f>
        <v>Q2 2017</v>
      </c>
      <c r="M67" s="23" t="str">
        <f t="shared" si="8"/>
        <v>Q3 2017</v>
      </c>
      <c r="N67" s="23" t="str">
        <f t="shared" si="8"/>
        <v>Q4 2017</v>
      </c>
      <c r="O67" s="23" t="str">
        <f t="shared" si="8"/>
        <v>Q1 2018</v>
      </c>
      <c r="P67" s="23" t="str">
        <f t="shared" si="8"/>
        <v>Q2 2018</v>
      </c>
      <c r="Q67" s="23" t="str">
        <f t="shared" si="8"/>
        <v>Q3 2018</v>
      </c>
      <c r="R67" s="23" t="str">
        <f t="shared" si="8"/>
        <v>Q4 2018</v>
      </c>
    </row>
    <row r="68" spans="1:18" x14ac:dyDescent="0.25">
      <c r="A68" s="38" t="s">
        <v>19</v>
      </c>
      <c r="B68" s="32"/>
      <c r="C68" s="24"/>
      <c r="D68" s="24"/>
      <c r="E68" s="24"/>
      <c r="F68" s="24"/>
      <c r="G68" s="24"/>
      <c r="H68" s="24"/>
      <c r="I68" s="24"/>
      <c r="J68" s="24"/>
      <c r="K68" s="24"/>
      <c r="L68" s="24"/>
      <c r="M68" s="24"/>
      <c r="N68" s="24"/>
      <c r="O68" s="24"/>
      <c r="P68" s="24"/>
      <c r="Q68" s="24"/>
      <c r="R68" s="24">
        <v>9.8121511199857014E-2</v>
      </c>
    </row>
    <row r="69" spans="1:18" x14ac:dyDescent="0.25">
      <c r="A69" s="39" t="s">
        <v>36</v>
      </c>
      <c r="B69" s="33"/>
      <c r="C69" s="26"/>
      <c r="D69" s="26"/>
      <c r="E69" s="26"/>
      <c r="F69" s="26"/>
      <c r="G69" s="26"/>
      <c r="H69" s="26"/>
      <c r="I69" s="26"/>
      <c r="J69" s="26"/>
      <c r="K69" s="26"/>
      <c r="L69" s="26"/>
      <c r="M69" s="26"/>
      <c r="N69" s="26"/>
      <c r="O69" s="26"/>
      <c r="P69" s="26"/>
      <c r="Q69" s="26"/>
      <c r="R69" s="26">
        <v>7.020241212205014E-2</v>
      </c>
    </row>
    <row r="70" spans="1:18" x14ac:dyDescent="0.25">
      <c r="A70" s="39" t="s">
        <v>37</v>
      </c>
      <c r="B70" s="34"/>
      <c r="C70" s="26"/>
      <c r="D70" s="26"/>
      <c r="E70" s="26"/>
      <c r="F70" s="26"/>
      <c r="G70" s="26"/>
      <c r="H70" s="26"/>
      <c r="I70" s="26"/>
      <c r="J70" s="26"/>
      <c r="K70" s="26"/>
      <c r="L70" s="26"/>
      <c r="M70" s="26"/>
      <c r="N70" s="26"/>
      <c r="O70" s="26"/>
      <c r="P70" s="26"/>
      <c r="Q70" s="26"/>
      <c r="R70" s="26">
        <v>0.25</v>
      </c>
    </row>
    <row r="71" spans="1:18" x14ac:dyDescent="0.25">
      <c r="A71" s="39" t="s">
        <v>38</v>
      </c>
      <c r="B71" s="34"/>
      <c r="C71" s="26"/>
      <c r="D71" s="26"/>
      <c r="E71" s="26"/>
      <c r="F71" s="26"/>
      <c r="G71" s="26"/>
      <c r="H71" s="26"/>
      <c r="I71" s="26"/>
      <c r="J71" s="26"/>
      <c r="K71" s="95" t="s">
        <v>290</v>
      </c>
      <c r="L71" s="26"/>
      <c r="M71" s="26"/>
      <c r="N71" s="26"/>
      <c r="O71" s="26"/>
      <c r="P71" s="26"/>
      <c r="Q71" s="26"/>
      <c r="R71" s="26">
        <v>-0.09</v>
      </c>
    </row>
    <row r="72" spans="1:18" x14ac:dyDescent="0.25">
      <c r="A72" s="40" t="s">
        <v>20</v>
      </c>
      <c r="B72" s="41"/>
      <c r="C72" s="24"/>
      <c r="D72" s="24"/>
      <c r="E72" s="24"/>
      <c r="F72" s="24"/>
      <c r="G72" s="24"/>
      <c r="H72" s="24"/>
      <c r="I72" s="24"/>
      <c r="J72" s="24"/>
      <c r="K72" s="24"/>
      <c r="L72" s="24"/>
      <c r="M72" s="24"/>
      <c r="N72" s="24"/>
      <c r="O72" s="24"/>
      <c r="P72" s="24"/>
      <c r="Q72" s="24"/>
      <c r="R72" s="24">
        <v>-0.1305889221896841</v>
      </c>
    </row>
    <row r="73" spans="1:18" x14ac:dyDescent="0.25">
      <c r="A73" s="39" t="s">
        <v>36</v>
      </c>
      <c r="B73" s="34"/>
      <c r="C73" s="26"/>
      <c r="D73" s="26"/>
      <c r="E73" s="26"/>
      <c r="F73" s="26"/>
      <c r="G73" s="26"/>
      <c r="H73" s="26"/>
      <c r="I73" s="26"/>
      <c r="J73" s="26"/>
      <c r="K73" s="26"/>
      <c r="L73" s="26"/>
      <c r="M73" s="26"/>
      <c r="N73" s="26"/>
      <c r="O73" s="26"/>
      <c r="P73" s="26"/>
      <c r="Q73" s="26"/>
      <c r="R73" s="26">
        <v>-8.190757085290401E-2</v>
      </c>
    </row>
    <row r="74" spans="1:18" x14ac:dyDescent="0.25">
      <c r="A74" s="39" t="s">
        <v>38</v>
      </c>
      <c r="B74" s="34"/>
      <c r="C74" s="26"/>
      <c r="D74" s="26"/>
      <c r="E74" s="26"/>
      <c r="F74" s="26"/>
      <c r="G74" s="26"/>
      <c r="H74" s="26"/>
      <c r="I74" s="26"/>
      <c r="J74" s="26"/>
      <c r="K74" s="26"/>
      <c r="L74" s="26"/>
      <c r="M74" s="26"/>
      <c r="N74" s="26"/>
      <c r="O74" s="26"/>
      <c r="P74" s="26"/>
      <c r="Q74" s="26"/>
      <c r="R74" s="26">
        <v>-0.20882860066980302</v>
      </c>
    </row>
    <row r="75" spans="1:18" x14ac:dyDescent="0.25">
      <c r="A75" s="19" t="s">
        <v>21</v>
      </c>
      <c r="B75" s="35"/>
      <c r="C75" s="28"/>
      <c r="D75" s="28"/>
      <c r="E75" s="28"/>
      <c r="F75" s="28"/>
      <c r="G75" s="28"/>
      <c r="H75" s="28"/>
      <c r="I75" s="28"/>
      <c r="J75" s="28"/>
      <c r="K75" s="28"/>
      <c r="L75" s="28"/>
      <c r="M75" s="28"/>
      <c r="N75" s="28"/>
      <c r="O75" s="28"/>
      <c r="P75" s="28"/>
      <c r="Q75" s="28"/>
      <c r="R75" s="28">
        <v>8.8674092977880647E-3</v>
      </c>
    </row>
    <row r="76" spans="1:18" x14ac:dyDescent="0.25">
      <c r="A76" s="19" t="s">
        <v>291</v>
      </c>
      <c r="B76" s="35"/>
      <c r="C76" s="28"/>
      <c r="D76" s="28"/>
      <c r="E76" s="28"/>
      <c r="F76" s="28"/>
      <c r="G76" s="28"/>
      <c r="H76" s="28"/>
      <c r="I76" s="28"/>
      <c r="J76" s="28"/>
      <c r="K76" s="28">
        <v>7.0000000000000007E-2</v>
      </c>
      <c r="L76" s="28">
        <v>0.1</v>
      </c>
      <c r="M76" s="28">
        <v>0.14000000000000001</v>
      </c>
      <c r="N76" s="28">
        <v>0.12</v>
      </c>
      <c r="O76" s="28">
        <v>0</v>
      </c>
      <c r="P76" s="28">
        <v>-0.02</v>
      </c>
      <c r="Q76" s="28">
        <v>-7.0000000000000007E-2</v>
      </c>
      <c r="R76" s="28">
        <v>-9.0499757054437469E-3</v>
      </c>
    </row>
    <row r="77" spans="1:18" x14ac:dyDescent="0.25">
      <c r="A77" s="99" t="s">
        <v>294</v>
      </c>
      <c r="B77" s="33"/>
      <c r="C77" s="98"/>
      <c r="D77" s="98"/>
      <c r="E77" s="98"/>
      <c r="F77" s="98"/>
      <c r="G77" s="98"/>
      <c r="H77" s="98"/>
      <c r="I77" s="98"/>
      <c r="J77" s="98"/>
      <c r="K77" s="98"/>
      <c r="L77" s="98"/>
      <c r="M77" s="98"/>
      <c r="N77" s="98"/>
      <c r="O77" s="98"/>
      <c r="P77" s="98"/>
      <c r="Q77" s="98"/>
      <c r="R77" s="98"/>
    </row>
    <row r="78" spans="1:18" x14ac:dyDescent="0.25">
      <c r="A78" s="42"/>
      <c r="B78" s="42"/>
      <c r="C78" s="42"/>
      <c r="D78" s="42"/>
      <c r="E78" s="42"/>
      <c r="F78" s="42"/>
      <c r="G78" s="42"/>
      <c r="H78" s="42"/>
      <c r="I78" s="42"/>
      <c r="J78" s="42"/>
      <c r="K78" s="42"/>
      <c r="L78" s="42"/>
      <c r="M78" s="42"/>
      <c r="N78" s="42"/>
      <c r="O78" s="42"/>
      <c r="P78" s="42"/>
      <c r="Q78" s="42"/>
      <c r="R78" s="42"/>
    </row>
    <row r="79" spans="1:18" x14ac:dyDescent="0.25">
      <c r="A79" s="36" t="s">
        <v>40</v>
      </c>
      <c r="B79" s="30"/>
      <c r="C79" s="96"/>
      <c r="D79" s="96"/>
      <c r="E79" s="96"/>
      <c r="F79" s="96"/>
      <c r="G79" s="96"/>
      <c r="H79" s="96"/>
      <c r="I79" s="96"/>
      <c r="J79" s="96"/>
      <c r="K79" s="30"/>
      <c r="L79" s="30"/>
      <c r="M79" s="30"/>
      <c r="N79" s="30"/>
      <c r="O79" s="30"/>
      <c r="P79" s="30"/>
      <c r="Q79" s="30"/>
      <c r="R79" s="30"/>
    </row>
    <row r="80" spans="1:18" x14ac:dyDescent="0.25">
      <c r="A80" s="37"/>
      <c r="B80" s="31"/>
      <c r="C80" s="23"/>
      <c r="D80" s="23"/>
      <c r="E80" s="23"/>
      <c r="F80" s="23"/>
      <c r="G80" s="23"/>
      <c r="H80" s="23"/>
      <c r="I80" s="23"/>
      <c r="J80" s="23"/>
      <c r="K80" s="23"/>
      <c r="L80" s="23"/>
      <c r="M80" s="23"/>
      <c r="N80" s="23"/>
      <c r="O80" s="23" t="str">
        <f t="shared" ref="O80:R80" si="9">O$4</f>
        <v>Q1 2018</v>
      </c>
      <c r="P80" s="23" t="str">
        <f t="shared" si="9"/>
        <v>Q2 2018</v>
      </c>
      <c r="Q80" s="23" t="str">
        <f t="shared" si="9"/>
        <v>Q3 2018</v>
      </c>
      <c r="R80" s="23" t="str">
        <f t="shared" si="9"/>
        <v>Q4 2018</v>
      </c>
    </row>
    <row r="81" spans="1:18" x14ac:dyDescent="0.25">
      <c r="A81" s="38" t="s">
        <v>19</v>
      </c>
      <c r="B81" s="32"/>
      <c r="C81" s="24"/>
      <c r="D81" s="24"/>
      <c r="E81" s="24"/>
      <c r="F81" s="24"/>
      <c r="G81" s="24"/>
      <c r="H81" s="24"/>
      <c r="I81" s="24"/>
      <c r="J81" s="24"/>
      <c r="K81" s="24"/>
      <c r="L81" s="24"/>
      <c r="M81" s="24"/>
      <c r="N81" s="24"/>
      <c r="O81" s="24"/>
      <c r="P81" s="24"/>
      <c r="Q81" s="24"/>
      <c r="R81" s="24">
        <v>0.18501293100407473</v>
      </c>
    </row>
    <row r="82" spans="1:18" x14ac:dyDescent="0.25">
      <c r="A82" s="39" t="s">
        <v>36</v>
      </c>
      <c r="B82" s="33"/>
      <c r="C82" s="26"/>
      <c r="D82" s="26"/>
      <c r="E82" s="26"/>
      <c r="F82" s="26"/>
      <c r="G82" s="26"/>
      <c r="H82" s="26"/>
      <c r="I82" s="26"/>
      <c r="J82" s="26"/>
      <c r="K82" s="26"/>
      <c r="L82" s="26"/>
      <c r="M82" s="26"/>
      <c r="N82" s="26"/>
      <c r="O82" s="26"/>
      <c r="P82" s="26"/>
      <c r="Q82" s="26"/>
      <c r="R82" s="26">
        <v>0.25294751160897305</v>
      </c>
    </row>
    <row r="83" spans="1:18" x14ac:dyDescent="0.25">
      <c r="A83" s="39" t="s">
        <v>37</v>
      </c>
      <c r="B83" s="34"/>
      <c r="C83" s="26"/>
      <c r="D83" s="26"/>
      <c r="E83" s="26"/>
      <c r="F83" s="26"/>
      <c r="G83" s="26"/>
      <c r="H83" s="26"/>
      <c r="I83" s="26"/>
      <c r="J83" s="26"/>
      <c r="K83" s="26"/>
      <c r="L83" s="26"/>
      <c r="M83" s="26"/>
      <c r="N83" s="26"/>
      <c r="O83" s="26"/>
      <c r="P83" s="26"/>
      <c r="Q83" s="26"/>
      <c r="R83" s="26">
        <v>0</v>
      </c>
    </row>
    <row r="84" spans="1:18" x14ac:dyDescent="0.25">
      <c r="A84" s="39" t="s">
        <v>38</v>
      </c>
      <c r="B84" s="34"/>
      <c r="C84" s="26"/>
      <c r="D84" s="26"/>
      <c r="E84" s="26"/>
      <c r="F84" s="26"/>
      <c r="G84" s="26"/>
      <c r="H84" s="26"/>
      <c r="I84" s="26"/>
      <c r="J84" s="26"/>
      <c r="K84" s="26"/>
      <c r="L84" s="26"/>
      <c r="M84" s="26"/>
      <c r="N84" s="26"/>
      <c r="O84" s="26"/>
      <c r="P84" s="26"/>
      <c r="Q84" s="26"/>
      <c r="R84" s="26">
        <v>0</v>
      </c>
    </row>
    <row r="85" spans="1:18" x14ac:dyDescent="0.25">
      <c r="A85" s="40" t="s">
        <v>20</v>
      </c>
      <c r="B85" s="41"/>
      <c r="C85" s="24"/>
      <c r="D85" s="24"/>
      <c r="E85" s="24"/>
      <c r="F85" s="24"/>
      <c r="G85" s="24"/>
      <c r="H85" s="24"/>
      <c r="I85" s="24"/>
      <c r="J85" s="24"/>
      <c r="K85" s="24"/>
      <c r="L85" s="24"/>
      <c r="M85" s="24"/>
      <c r="N85" s="24"/>
      <c r="O85" s="24"/>
      <c r="P85" s="24"/>
      <c r="Q85" s="24"/>
      <c r="R85" s="24">
        <v>-0.1016105978372092</v>
      </c>
    </row>
    <row r="86" spans="1:18" x14ac:dyDescent="0.25">
      <c r="A86" s="39" t="s">
        <v>36</v>
      </c>
      <c r="B86" s="34"/>
      <c r="C86" s="26"/>
      <c r="D86" s="26"/>
      <c r="E86" s="26"/>
      <c r="F86" s="26"/>
      <c r="G86" s="26"/>
      <c r="H86" s="26"/>
      <c r="I86" s="26"/>
      <c r="J86" s="26"/>
      <c r="K86" s="26"/>
      <c r="L86" s="26"/>
      <c r="M86" s="26"/>
      <c r="N86" s="26"/>
      <c r="O86" s="26"/>
      <c r="P86" s="26"/>
      <c r="Q86" s="26"/>
      <c r="R86" s="26">
        <v>-0.16483352140929927</v>
      </c>
    </row>
    <row r="87" spans="1:18" x14ac:dyDescent="0.25">
      <c r="A87" s="39" t="s">
        <v>38</v>
      </c>
      <c r="B87" s="34"/>
      <c r="C87" s="26"/>
      <c r="D87" s="26"/>
      <c r="E87" s="26"/>
      <c r="F87" s="26"/>
      <c r="G87" s="26"/>
      <c r="H87" s="26"/>
      <c r="I87" s="26"/>
      <c r="J87" s="26"/>
      <c r="K87" s="26"/>
      <c r="L87" s="26"/>
      <c r="M87" s="26"/>
      <c r="N87" s="26"/>
      <c r="O87" s="26"/>
      <c r="P87" s="26"/>
      <c r="Q87" s="26"/>
      <c r="R87" s="26">
        <v>0</v>
      </c>
    </row>
    <row r="88" spans="1:18" x14ac:dyDescent="0.25">
      <c r="A88" s="19" t="s">
        <v>21</v>
      </c>
      <c r="B88" s="35"/>
      <c r="C88" s="28"/>
      <c r="D88" s="28"/>
      <c r="E88" s="28"/>
      <c r="F88" s="28"/>
      <c r="G88" s="28"/>
      <c r="H88" s="28"/>
      <c r="I88" s="28"/>
      <c r="J88" s="28"/>
      <c r="K88" s="28"/>
      <c r="L88" s="28"/>
      <c r="M88" s="28"/>
      <c r="N88" s="28"/>
      <c r="O88" s="28"/>
      <c r="P88" s="28"/>
      <c r="Q88" s="28"/>
      <c r="R88" s="28">
        <v>-0.10476655761986629</v>
      </c>
    </row>
    <row r="89" spans="1:18" x14ac:dyDescent="0.25">
      <c r="A89" s="19" t="s">
        <v>292</v>
      </c>
      <c r="B89" s="35"/>
      <c r="C89" s="28"/>
      <c r="D89" s="28"/>
      <c r="E89" s="28"/>
      <c r="F89" s="28"/>
      <c r="G89" s="28"/>
      <c r="H89" s="28"/>
      <c r="I89" s="28"/>
      <c r="J89" s="28"/>
      <c r="K89" s="28"/>
      <c r="L89" s="28"/>
      <c r="M89" s="28"/>
      <c r="N89" s="28"/>
      <c r="O89" s="28"/>
      <c r="P89" s="28"/>
      <c r="Q89" s="28"/>
      <c r="R89" s="28">
        <v>4.3213782679315291E-2</v>
      </c>
    </row>
    <row r="90" spans="1:18" x14ac:dyDescent="0.25">
      <c r="A90" s="42"/>
      <c r="B90" s="42"/>
      <c r="C90" s="42"/>
      <c r="D90" s="42"/>
      <c r="E90" s="42"/>
      <c r="F90" s="42"/>
      <c r="G90" s="42"/>
      <c r="H90" s="42"/>
      <c r="I90" s="42"/>
      <c r="J90" s="42"/>
      <c r="K90" s="42"/>
      <c r="L90" s="42"/>
      <c r="M90" s="42"/>
      <c r="N90" s="42"/>
      <c r="O90" s="42"/>
      <c r="P90" s="42"/>
      <c r="Q90" s="42"/>
      <c r="R90" s="42"/>
    </row>
    <row r="91" spans="1:18" x14ac:dyDescent="0.25">
      <c r="A91" s="36" t="s">
        <v>41</v>
      </c>
      <c r="B91" s="30"/>
      <c r="C91" s="96"/>
      <c r="D91" s="96"/>
      <c r="E91" s="96"/>
      <c r="F91" s="96"/>
      <c r="G91" s="96"/>
      <c r="H91" s="96"/>
      <c r="I91" s="96"/>
      <c r="J91" s="96"/>
      <c r="K91" s="30"/>
      <c r="L91" s="30"/>
      <c r="M91" s="30"/>
      <c r="N91" s="30"/>
      <c r="O91" s="30"/>
      <c r="P91" s="30"/>
      <c r="Q91" s="30"/>
      <c r="R91" s="30"/>
    </row>
    <row r="92" spans="1:18" x14ac:dyDescent="0.25">
      <c r="A92" s="37"/>
      <c r="B92" s="31"/>
      <c r="C92" s="23"/>
      <c r="D92" s="23"/>
      <c r="E92" s="23"/>
      <c r="F92" s="23"/>
      <c r="G92" s="23"/>
      <c r="H92" s="23"/>
      <c r="I92" s="23"/>
      <c r="J92" s="23"/>
      <c r="K92" s="23"/>
      <c r="L92" s="23"/>
      <c r="M92" s="23"/>
      <c r="N92" s="23"/>
      <c r="O92" s="23" t="str">
        <f t="shared" ref="O92:R92" si="10">O$4</f>
        <v>Q1 2018</v>
      </c>
      <c r="P92" s="23" t="str">
        <f t="shared" si="10"/>
        <v>Q2 2018</v>
      </c>
      <c r="Q92" s="23" t="str">
        <f t="shared" si="10"/>
        <v>Q3 2018</v>
      </c>
      <c r="R92" s="23" t="str">
        <f t="shared" si="10"/>
        <v>Q4 2018</v>
      </c>
    </row>
    <row r="93" spans="1:18" x14ac:dyDescent="0.25">
      <c r="A93" s="38" t="s">
        <v>19</v>
      </c>
      <c r="B93" s="32"/>
      <c r="C93" s="24"/>
      <c r="D93" s="24"/>
      <c r="E93" s="24"/>
      <c r="F93" s="24"/>
      <c r="G93" s="24"/>
      <c r="H93" s="24"/>
      <c r="I93" s="24"/>
      <c r="J93" s="24"/>
      <c r="K93" s="24"/>
      <c r="L93" s="24"/>
      <c r="M93" s="24"/>
      <c r="N93" s="24"/>
      <c r="O93" s="24">
        <v>0.39810084979632365</v>
      </c>
      <c r="P93" s="24">
        <v>0.42947923102887242</v>
      </c>
      <c r="Q93" s="24">
        <v>0.34089012962856557</v>
      </c>
      <c r="R93" s="24">
        <v>0.28000000000000003</v>
      </c>
    </row>
    <row r="94" spans="1:18" x14ac:dyDescent="0.25">
      <c r="A94" s="39" t="s">
        <v>36</v>
      </c>
      <c r="B94" s="33"/>
      <c r="C94" s="26"/>
      <c r="D94" s="26"/>
      <c r="E94" s="26"/>
      <c r="F94" s="26"/>
      <c r="G94" s="26"/>
      <c r="H94" s="26"/>
      <c r="I94" s="26"/>
      <c r="J94" s="26"/>
      <c r="K94" s="26"/>
      <c r="L94" s="26"/>
      <c r="M94" s="26"/>
      <c r="N94" s="26"/>
      <c r="O94" s="26">
        <v>0.39</v>
      </c>
      <c r="P94" s="26">
        <v>0.42</v>
      </c>
      <c r="Q94" s="26">
        <v>0.32</v>
      </c>
      <c r="R94" s="26">
        <v>0.32</v>
      </c>
    </row>
    <row r="95" spans="1:18" x14ac:dyDescent="0.25">
      <c r="A95" s="39" t="s">
        <v>37</v>
      </c>
      <c r="B95" s="34"/>
      <c r="C95" s="26"/>
      <c r="D95" s="26"/>
      <c r="E95" s="26"/>
      <c r="F95" s="26"/>
      <c r="G95" s="26"/>
      <c r="H95" s="26"/>
      <c r="I95" s="26"/>
      <c r="J95" s="26"/>
      <c r="K95" s="26"/>
      <c r="L95" s="26"/>
      <c r="M95" s="26"/>
      <c r="N95" s="26"/>
      <c r="O95" s="26">
        <v>0.53</v>
      </c>
      <c r="P95" s="26">
        <v>0.54340678391115294</v>
      </c>
      <c r="Q95" s="26">
        <v>0.52019363158705412</v>
      </c>
      <c r="R95" s="26">
        <v>0.24</v>
      </c>
    </row>
    <row r="96" spans="1:18" x14ac:dyDescent="0.25">
      <c r="A96" s="39" t="s">
        <v>38</v>
      </c>
      <c r="B96" s="34"/>
      <c r="C96" s="26"/>
      <c r="D96" s="26"/>
      <c r="E96" s="26"/>
      <c r="F96" s="26"/>
      <c r="G96" s="26"/>
      <c r="H96" s="26"/>
      <c r="I96" s="26"/>
      <c r="J96" s="26"/>
      <c r="K96" s="26"/>
      <c r="L96" s="26"/>
      <c r="M96" s="26"/>
      <c r="N96" s="26"/>
      <c r="O96" s="26">
        <v>0.24</v>
      </c>
      <c r="P96" s="26">
        <v>0.28000000000000003</v>
      </c>
      <c r="Q96" s="26">
        <v>0.2</v>
      </c>
      <c r="R96" s="26">
        <v>-0.09</v>
      </c>
    </row>
    <row r="97" spans="1:18" x14ac:dyDescent="0.25">
      <c r="A97" s="40" t="s">
        <v>20</v>
      </c>
      <c r="B97" s="41"/>
      <c r="C97" s="24"/>
      <c r="D97" s="24"/>
      <c r="E97" s="24"/>
      <c r="F97" s="24"/>
      <c r="G97" s="24"/>
      <c r="H97" s="24"/>
      <c r="I97" s="24"/>
      <c r="J97" s="24"/>
      <c r="K97" s="24"/>
      <c r="L97" s="24"/>
      <c r="M97" s="24"/>
      <c r="N97" s="24"/>
      <c r="O97" s="24">
        <v>-0.13511346077601261</v>
      </c>
      <c r="P97" s="24">
        <v>-0.27088040488444176</v>
      </c>
      <c r="Q97" s="24">
        <v>-0.27140803748311615</v>
      </c>
      <c r="R97" s="24">
        <v>-0.23</v>
      </c>
    </row>
    <row r="98" spans="1:18" x14ac:dyDescent="0.25">
      <c r="A98" s="39" t="s">
        <v>36</v>
      </c>
      <c r="B98" s="34"/>
      <c r="C98" s="26"/>
      <c r="D98" s="26"/>
      <c r="E98" s="26"/>
      <c r="F98" s="26"/>
      <c r="G98" s="26"/>
      <c r="H98" s="26"/>
      <c r="I98" s="26"/>
      <c r="J98" s="26"/>
      <c r="K98" s="26"/>
      <c r="L98" s="26"/>
      <c r="M98" s="26"/>
      <c r="N98" s="26"/>
      <c r="O98" s="26">
        <v>-0.10054961717807254</v>
      </c>
      <c r="P98" s="26">
        <v>-0.29722026646323474</v>
      </c>
      <c r="Q98" s="26">
        <v>-0.2512724243330976</v>
      </c>
      <c r="R98" s="26">
        <v>-0.25</v>
      </c>
    </row>
    <row r="99" spans="1:18" x14ac:dyDescent="0.25">
      <c r="A99" s="39" t="s">
        <v>38</v>
      </c>
      <c r="B99" s="34"/>
      <c r="C99" s="26"/>
      <c r="D99" s="26"/>
      <c r="E99" s="26"/>
      <c r="F99" s="26"/>
      <c r="G99" s="26"/>
      <c r="H99" s="26"/>
      <c r="I99" s="26"/>
      <c r="J99" s="26"/>
      <c r="K99" s="26"/>
      <c r="L99" s="26"/>
      <c r="M99" s="26"/>
      <c r="N99" s="26"/>
      <c r="O99" s="26">
        <v>-0.1770257467464621</v>
      </c>
      <c r="P99" s="26">
        <v>-0.23241002826838342</v>
      </c>
      <c r="Q99" s="26">
        <v>-0.29740097009845867</v>
      </c>
      <c r="R99" s="26">
        <v>-0.21</v>
      </c>
    </row>
    <row r="100" spans="1:18" x14ac:dyDescent="0.25">
      <c r="A100" s="19" t="s">
        <v>21</v>
      </c>
      <c r="B100" s="35"/>
      <c r="C100" s="28"/>
      <c r="D100" s="28"/>
      <c r="E100" s="28"/>
      <c r="F100" s="28"/>
      <c r="G100" s="28"/>
      <c r="H100" s="28"/>
      <c r="I100" s="28"/>
      <c r="J100" s="28"/>
      <c r="K100" s="28"/>
      <c r="L100" s="28"/>
      <c r="M100" s="28"/>
      <c r="N100" s="28"/>
      <c r="O100" s="28">
        <v>-0.22858370396508221</v>
      </c>
      <c r="P100" s="28">
        <v>-6.8996887743173474E-3</v>
      </c>
      <c r="Q100" s="28">
        <v>-0.20658899139367914</v>
      </c>
      <c r="R100" s="28">
        <v>-0.1</v>
      </c>
    </row>
    <row r="101" spans="1:18" x14ac:dyDescent="0.25">
      <c r="A101" s="19" t="s">
        <v>39</v>
      </c>
      <c r="B101" s="35"/>
      <c r="C101" s="28"/>
      <c r="D101" s="28"/>
      <c r="E101" s="28"/>
      <c r="F101" s="28"/>
      <c r="G101" s="28"/>
      <c r="H101" s="28"/>
      <c r="I101" s="28"/>
      <c r="J101" s="28"/>
      <c r="K101" s="28"/>
      <c r="L101" s="28"/>
      <c r="M101" s="28"/>
      <c r="N101" s="28"/>
      <c r="O101" s="28">
        <v>5.9475344439920752E-2</v>
      </c>
      <c r="P101" s="28">
        <v>3.7898402459765723E-2</v>
      </c>
      <c r="Q101" s="28">
        <v>-3.4074897604235654E-2</v>
      </c>
      <c r="R101" s="28">
        <v>0.03</v>
      </c>
    </row>
    <row r="102" spans="1:18" x14ac:dyDescent="0.25">
      <c r="A102" s="42"/>
      <c r="B102" s="42"/>
      <c r="C102" s="42"/>
      <c r="D102" s="42"/>
      <c r="E102" s="42"/>
      <c r="F102" s="42"/>
      <c r="G102" s="42"/>
      <c r="H102" s="42"/>
      <c r="I102" s="42"/>
      <c r="J102" s="42"/>
      <c r="K102" s="42"/>
      <c r="L102" s="42"/>
      <c r="M102" s="42"/>
      <c r="N102" s="42"/>
      <c r="O102" s="42"/>
      <c r="P102" s="42"/>
      <c r="Q102" s="42"/>
      <c r="R102" s="42"/>
    </row>
    <row r="103" spans="1:18" x14ac:dyDescent="0.25">
      <c r="A103" s="36" t="s">
        <v>42</v>
      </c>
      <c r="B103" s="30"/>
      <c r="C103" s="96"/>
      <c r="D103" s="96"/>
      <c r="E103" s="96"/>
      <c r="F103" s="96"/>
      <c r="G103" s="96"/>
      <c r="H103" s="96"/>
      <c r="I103" s="96"/>
      <c r="J103" s="96"/>
      <c r="K103" s="30"/>
      <c r="L103" s="30"/>
      <c r="M103" s="30"/>
      <c r="N103" s="30"/>
      <c r="O103" s="30"/>
      <c r="P103" s="30"/>
      <c r="Q103" s="30"/>
      <c r="R103" s="30"/>
    </row>
    <row r="104" spans="1:18" x14ac:dyDescent="0.25">
      <c r="A104" s="37"/>
      <c r="B104" s="31"/>
      <c r="C104" s="23"/>
      <c r="D104" s="23"/>
      <c r="E104" s="23"/>
      <c r="F104" s="23"/>
      <c r="G104" s="23"/>
      <c r="H104" s="23"/>
      <c r="I104" s="23"/>
      <c r="J104" s="23"/>
      <c r="K104" s="23"/>
      <c r="L104" s="23"/>
      <c r="M104" s="23"/>
      <c r="N104" s="23"/>
      <c r="O104" s="23" t="str">
        <f t="shared" ref="O104:R104" si="11">O$4</f>
        <v>Q1 2018</v>
      </c>
      <c r="P104" s="23" t="str">
        <f t="shared" si="11"/>
        <v>Q2 2018</v>
      </c>
      <c r="Q104" s="23" t="str">
        <f t="shared" si="11"/>
        <v>Q3 2018</v>
      </c>
      <c r="R104" s="23" t="str">
        <f t="shared" si="11"/>
        <v>Q4 2018</v>
      </c>
    </row>
    <row r="105" spans="1:18" x14ac:dyDescent="0.25">
      <c r="A105" s="38" t="s">
        <v>19</v>
      </c>
      <c r="B105" s="32"/>
      <c r="C105" s="24"/>
      <c r="D105" s="24"/>
      <c r="E105" s="24"/>
      <c r="F105" s="24"/>
      <c r="G105" s="24"/>
      <c r="H105" s="24"/>
      <c r="I105" s="24"/>
      <c r="J105" s="24"/>
      <c r="K105" s="24"/>
      <c r="L105" s="24"/>
      <c r="M105" s="24"/>
      <c r="N105" s="24"/>
      <c r="O105" s="43">
        <f>(O117-O93)*100</f>
        <v>-7.9496603764085183</v>
      </c>
      <c r="P105" s="43">
        <f>(P117-P93)*100</f>
        <v>-4.7462791658598569</v>
      </c>
      <c r="Q105" s="43">
        <f>(Q117-Q93)*100</f>
        <v>-1.7203341119768734</v>
      </c>
      <c r="R105" s="43">
        <f>(R117-R93)*100</f>
        <v>0.20719001069977594</v>
      </c>
    </row>
    <row r="106" spans="1:18" x14ac:dyDescent="0.25">
      <c r="A106" s="39" t="s">
        <v>36</v>
      </c>
      <c r="B106" s="33"/>
      <c r="C106" s="26"/>
      <c r="D106" s="26"/>
      <c r="E106" s="26"/>
      <c r="F106" s="26"/>
      <c r="G106" s="26"/>
      <c r="H106" s="26"/>
      <c r="I106" s="26"/>
      <c r="J106" s="26"/>
      <c r="K106" s="26"/>
      <c r="L106" s="26"/>
      <c r="M106" s="26"/>
      <c r="N106" s="26"/>
      <c r="O106" s="44">
        <f t="shared" ref="O106:R113" si="12">(O118-O94)*100</f>
        <v>-9.0000000000000018</v>
      </c>
      <c r="P106" s="44">
        <f t="shared" si="12"/>
        <v>-4.9999999999999991</v>
      </c>
      <c r="Q106" s="44">
        <f t="shared" si="12"/>
        <v>-2.0000000000000018</v>
      </c>
      <c r="R106" s="44">
        <f t="shared" si="12"/>
        <v>0</v>
      </c>
    </row>
    <row r="107" spans="1:18" x14ac:dyDescent="0.25">
      <c r="A107" s="39" t="s">
        <v>37</v>
      </c>
      <c r="B107" s="34"/>
      <c r="C107" s="26"/>
      <c r="D107" s="26"/>
      <c r="E107" s="26"/>
      <c r="F107" s="26"/>
      <c r="G107" s="26"/>
      <c r="H107" s="26"/>
      <c r="I107" s="26"/>
      <c r="J107" s="26"/>
      <c r="K107" s="26"/>
      <c r="L107" s="26"/>
      <c r="M107" s="26"/>
      <c r="N107" s="26"/>
      <c r="O107" s="44">
        <f t="shared" si="12"/>
        <v>-9.0845609428053429</v>
      </c>
      <c r="P107" s="44">
        <f t="shared" si="12"/>
        <v>-4.3447430984365987</v>
      </c>
      <c r="Q107" s="44">
        <f t="shared" si="12"/>
        <v>-0.34657791676433458</v>
      </c>
      <c r="R107" s="44">
        <f t="shared" si="12"/>
        <v>1.444152480296812</v>
      </c>
    </row>
    <row r="108" spans="1:18" x14ac:dyDescent="0.25">
      <c r="A108" s="39" t="s">
        <v>38</v>
      </c>
      <c r="B108" s="34"/>
      <c r="C108" s="26"/>
      <c r="D108" s="26"/>
      <c r="E108" s="26"/>
      <c r="F108" s="26"/>
      <c r="G108" s="26"/>
      <c r="H108" s="26"/>
      <c r="I108" s="26"/>
      <c r="J108" s="26"/>
      <c r="K108" s="26"/>
      <c r="L108" s="26"/>
      <c r="M108" s="26"/>
      <c r="N108" s="26"/>
      <c r="O108" s="44">
        <f t="shared" si="12"/>
        <v>-3.9388830539503372</v>
      </c>
      <c r="P108" s="44">
        <f t="shared" si="12"/>
        <v>-2.0000000000000018</v>
      </c>
      <c r="Q108" s="44">
        <f t="shared" si="12"/>
        <v>-1.2762530593796229</v>
      </c>
      <c r="R108" s="44">
        <f t="shared" si="12"/>
        <v>1.1761513314446108</v>
      </c>
    </row>
    <row r="109" spans="1:18" x14ac:dyDescent="0.25">
      <c r="A109" s="40" t="s">
        <v>20</v>
      </c>
      <c r="B109" s="41"/>
      <c r="C109" s="24"/>
      <c r="D109" s="24"/>
      <c r="E109" s="24"/>
      <c r="F109" s="24"/>
      <c r="G109" s="24"/>
      <c r="H109" s="24"/>
      <c r="I109" s="24"/>
      <c r="J109" s="24"/>
      <c r="K109" s="24"/>
      <c r="L109" s="24"/>
      <c r="M109" s="24"/>
      <c r="N109" s="24"/>
      <c r="O109" s="43">
        <f t="shared" si="12"/>
        <v>-6.5028531390143973</v>
      </c>
      <c r="P109" s="43">
        <f t="shared" si="12"/>
        <v>-3.3066931702330216</v>
      </c>
      <c r="Q109" s="43">
        <f t="shared" si="12"/>
        <v>-2.8559985862530723E-2</v>
      </c>
      <c r="R109" s="43">
        <f t="shared" si="12"/>
        <v>0.63075519813063086</v>
      </c>
    </row>
    <row r="110" spans="1:18" x14ac:dyDescent="0.25">
      <c r="A110" s="39" t="s">
        <v>36</v>
      </c>
      <c r="B110" s="34"/>
      <c r="C110" s="26"/>
      <c r="D110" s="26"/>
      <c r="E110" s="26"/>
      <c r="F110" s="26"/>
      <c r="G110" s="26"/>
      <c r="H110" s="26"/>
      <c r="I110" s="26"/>
      <c r="J110" s="26"/>
      <c r="K110" s="26"/>
      <c r="L110" s="26"/>
      <c r="M110" s="26"/>
      <c r="N110" s="26"/>
      <c r="O110" s="44">
        <f t="shared" si="12"/>
        <v>-7.775193056356966</v>
      </c>
      <c r="P110" s="44">
        <f t="shared" si="12"/>
        <v>-3.7258667277581869</v>
      </c>
      <c r="Q110" s="44">
        <f t="shared" si="12"/>
        <v>-0.19766841426397397</v>
      </c>
      <c r="R110" s="44">
        <f t="shared" si="12"/>
        <v>1.1544520802216685</v>
      </c>
    </row>
    <row r="111" spans="1:18" x14ac:dyDescent="0.25">
      <c r="A111" s="39" t="s">
        <v>38</v>
      </c>
      <c r="B111" s="34"/>
      <c r="C111" s="26"/>
      <c r="D111" s="26"/>
      <c r="E111" s="26"/>
      <c r="F111" s="26"/>
      <c r="G111" s="26"/>
      <c r="H111" s="26"/>
      <c r="I111" s="26"/>
      <c r="J111" s="26"/>
      <c r="K111" s="26"/>
      <c r="L111" s="26"/>
      <c r="M111" s="26"/>
      <c r="N111" s="26"/>
      <c r="O111" s="44">
        <f t="shared" si="12"/>
        <v>-4.9600075259050413</v>
      </c>
      <c r="P111" s="44">
        <f t="shared" si="12"/>
        <v>-2.6944741357006086</v>
      </c>
      <c r="Q111" s="44">
        <f t="shared" si="12"/>
        <v>0.18974098919972704</v>
      </c>
      <c r="R111" s="44">
        <f t="shared" si="12"/>
        <v>1.0034395651959875</v>
      </c>
    </row>
    <row r="112" spans="1:18" x14ac:dyDescent="0.25">
      <c r="A112" s="19" t="s">
        <v>21</v>
      </c>
      <c r="B112" s="35"/>
      <c r="C112" s="28"/>
      <c r="D112" s="28"/>
      <c r="E112" s="28"/>
      <c r="F112" s="28"/>
      <c r="G112" s="28"/>
      <c r="H112" s="28"/>
      <c r="I112" s="28"/>
      <c r="J112" s="28"/>
      <c r="K112" s="28"/>
      <c r="L112" s="28"/>
      <c r="M112" s="28"/>
      <c r="N112" s="28"/>
      <c r="O112" s="45">
        <f t="shared" si="12"/>
        <v>-3.8183297265378391</v>
      </c>
      <c r="P112" s="45">
        <f t="shared" si="12"/>
        <v>-3.4986112657610757</v>
      </c>
      <c r="Q112" s="45">
        <f t="shared" si="12"/>
        <v>-0.34110086063208478</v>
      </c>
      <c r="R112" s="45">
        <f t="shared" si="12"/>
        <v>0.94475405319298933</v>
      </c>
    </row>
    <row r="113" spans="1:18" x14ac:dyDescent="0.25">
      <c r="A113" s="19" t="s">
        <v>39</v>
      </c>
      <c r="B113" s="35"/>
      <c r="C113" s="28"/>
      <c r="D113" s="28"/>
      <c r="E113" s="28"/>
      <c r="F113" s="28"/>
      <c r="G113" s="28"/>
      <c r="H113" s="28"/>
      <c r="I113" s="28"/>
      <c r="J113" s="28"/>
      <c r="K113" s="28"/>
      <c r="L113" s="28"/>
      <c r="M113" s="28"/>
      <c r="N113" s="28"/>
      <c r="O113" s="45">
        <f t="shared" si="12"/>
        <v>-6.8090225206964732</v>
      </c>
      <c r="P113" s="45">
        <f t="shared" si="12"/>
        <v>-3.9170692013385855</v>
      </c>
      <c r="Q113" s="45">
        <f t="shared" si="12"/>
        <v>-0.65271858629001311</v>
      </c>
      <c r="R113" s="45">
        <f t="shared" si="12"/>
        <v>0.76095224391881378</v>
      </c>
    </row>
    <row r="114" spans="1:18" x14ac:dyDescent="0.25">
      <c r="A114" s="42"/>
      <c r="B114" s="42"/>
      <c r="C114" s="42"/>
      <c r="D114" s="42"/>
      <c r="E114" s="42"/>
      <c r="F114" s="42"/>
      <c r="G114" s="42"/>
      <c r="H114" s="42"/>
      <c r="I114" s="42"/>
      <c r="J114" s="42"/>
      <c r="K114" s="42"/>
      <c r="L114" s="42"/>
      <c r="M114" s="42"/>
      <c r="N114" s="42"/>
      <c r="O114" s="42"/>
      <c r="P114" s="42"/>
      <c r="Q114" s="42"/>
      <c r="R114" s="42"/>
    </row>
    <row r="115" spans="1:18" x14ac:dyDescent="0.25">
      <c r="A115" s="36" t="s">
        <v>43</v>
      </c>
      <c r="B115" s="30"/>
      <c r="C115" s="96"/>
      <c r="D115" s="96"/>
      <c r="E115" s="96"/>
      <c r="F115" s="96"/>
      <c r="G115" s="96"/>
      <c r="H115" s="96"/>
      <c r="I115" s="96"/>
      <c r="J115" s="96"/>
      <c r="K115" s="30"/>
      <c r="L115" s="30"/>
      <c r="M115" s="30"/>
      <c r="N115" s="30"/>
      <c r="O115" s="30"/>
      <c r="P115" s="30"/>
      <c r="Q115" s="30"/>
      <c r="R115" s="30"/>
    </row>
    <row r="116" spans="1:18" x14ac:dyDescent="0.25">
      <c r="A116" s="37"/>
      <c r="B116" s="31"/>
      <c r="C116" s="23"/>
      <c r="D116" s="23"/>
      <c r="E116" s="23"/>
      <c r="F116" s="23"/>
      <c r="G116" s="23"/>
      <c r="H116" s="23"/>
      <c r="I116" s="23"/>
      <c r="J116" s="23"/>
      <c r="K116" s="23"/>
      <c r="L116" s="23"/>
      <c r="M116" s="23"/>
      <c r="N116" s="23"/>
      <c r="O116" s="23" t="str">
        <f t="shared" ref="O116:R116" si="13">O$4</f>
        <v>Q1 2018</v>
      </c>
      <c r="P116" s="23" t="str">
        <f t="shared" si="13"/>
        <v>Q2 2018</v>
      </c>
      <c r="Q116" s="23" t="str">
        <f t="shared" si="13"/>
        <v>Q3 2018</v>
      </c>
      <c r="R116" s="23" t="str">
        <f t="shared" si="13"/>
        <v>Q4 2018</v>
      </c>
    </row>
    <row r="117" spans="1:18" x14ac:dyDescent="0.25">
      <c r="A117" s="38" t="s">
        <v>19</v>
      </c>
      <c r="B117" s="32"/>
      <c r="C117" s="24"/>
      <c r="D117" s="24"/>
      <c r="E117" s="24"/>
      <c r="F117" s="24"/>
      <c r="G117" s="24"/>
      <c r="H117" s="24"/>
      <c r="I117" s="24"/>
      <c r="J117" s="24"/>
      <c r="K117" s="24"/>
      <c r="L117" s="24"/>
      <c r="M117" s="24"/>
      <c r="N117" s="24"/>
      <c r="O117" s="24">
        <v>0.31860424603223847</v>
      </c>
      <c r="P117" s="24">
        <v>0.38201643937027385</v>
      </c>
      <c r="Q117" s="24">
        <v>0.32368678850879684</v>
      </c>
      <c r="R117" s="24">
        <v>0.28207190010699779</v>
      </c>
    </row>
    <row r="118" spans="1:18" x14ac:dyDescent="0.25">
      <c r="A118" s="39" t="s">
        <v>36</v>
      </c>
      <c r="B118" s="33"/>
      <c r="C118" s="26"/>
      <c r="D118" s="26"/>
      <c r="E118" s="26"/>
      <c r="F118" s="26"/>
      <c r="G118" s="26"/>
      <c r="H118" s="26"/>
      <c r="I118" s="26"/>
      <c r="J118" s="26"/>
      <c r="K118" s="26"/>
      <c r="L118" s="26"/>
      <c r="M118" s="26"/>
      <c r="N118" s="26"/>
      <c r="O118" s="26">
        <v>0.3</v>
      </c>
      <c r="P118" s="26">
        <v>0.37</v>
      </c>
      <c r="Q118" s="26">
        <v>0.3</v>
      </c>
      <c r="R118" s="26">
        <v>0.32</v>
      </c>
    </row>
    <row r="119" spans="1:18" x14ac:dyDescent="0.25">
      <c r="A119" s="39" t="s">
        <v>37</v>
      </c>
      <c r="B119" s="34"/>
      <c r="C119" s="26"/>
      <c r="D119" s="26"/>
      <c r="E119" s="26"/>
      <c r="F119" s="26"/>
      <c r="G119" s="26"/>
      <c r="H119" s="26"/>
      <c r="I119" s="26"/>
      <c r="J119" s="26"/>
      <c r="K119" s="26"/>
      <c r="L119" s="26"/>
      <c r="M119" s="26"/>
      <c r="N119" s="26"/>
      <c r="O119" s="26">
        <v>0.43915439057194661</v>
      </c>
      <c r="P119" s="26">
        <v>0.49995935292678695</v>
      </c>
      <c r="Q119" s="26">
        <v>0.51672785241941077</v>
      </c>
      <c r="R119" s="26">
        <v>0.25444152480296811</v>
      </c>
    </row>
    <row r="120" spans="1:18" x14ac:dyDescent="0.25">
      <c r="A120" s="39" t="s">
        <v>38</v>
      </c>
      <c r="B120" s="34"/>
      <c r="C120" s="26"/>
      <c r="D120" s="26"/>
      <c r="E120" s="26"/>
      <c r="F120" s="26"/>
      <c r="G120" s="26"/>
      <c r="H120" s="26"/>
      <c r="I120" s="26"/>
      <c r="J120" s="26"/>
      <c r="K120" s="26"/>
      <c r="L120" s="26"/>
      <c r="M120" s="26"/>
      <c r="N120" s="26"/>
      <c r="O120" s="26">
        <v>0.20061116946049662</v>
      </c>
      <c r="P120" s="26">
        <v>0.26</v>
      </c>
      <c r="Q120" s="26">
        <v>0.18723746940620378</v>
      </c>
      <c r="R120" s="26">
        <v>-7.8238486685553887E-2</v>
      </c>
    </row>
    <row r="121" spans="1:18" x14ac:dyDescent="0.25">
      <c r="A121" s="40" t="s">
        <v>20</v>
      </c>
      <c r="B121" s="41"/>
      <c r="C121" s="24"/>
      <c r="D121" s="24"/>
      <c r="E121" s="24"/>
      <c r="F121" s="24"/>
      <c r="G121" s="24"/>
      <c r="H121" s="24"/>
      <c r="I121" s="24"/>
      <c r="J121" s="24"/>
      <c r="K121" s="24"/>
      <c r="L121" s="24"/>
      <c r="M121" s="24"/>
      <c r="N121" s="24"/>
      <c r="O121" s="24">
        <v>-0.20014199216615658</v>
      </c>
      <c r="P121" s="24">
        <v>-0.30394733658677198</v>
      </c>
      <c r="Q121" s="24">
        <v>-0.27169363734174146</v>
      </c>
      <c r="R121" s="24">
        <v>-0.2236924480186937</v>
      </c>
    </row>
    <row r="122" spans="1:18" x14ac:dyDescent="0.25">
      <c r="A122" s="39" t="s">
        <v>36</v>
      </c>
      <c r="B122" s="34"/>
      <c r="C122" s="26"/>
      <c r="D122" s="26"/>
      <c r="E122" s="26"/>
      <c r="F122" s="26"/>
      <c r="G122" s="26"/>
      <c r="H122" s="26"/>
      <c r="I122" s="26"/>
      <c r="J122" s="26"/>
      <c r="K122" s="26"/>
      <c r="L122" s="26"/>
      <c r="M122" s="26"/>
      <c r="N122" s="26"/>
      <c r="O122" s="26">
        <v>-0.1783015477416422</v>
      </c>
      <c r="P122" s="26">
        <v>-0.33447893374081661</v>
      </c>
      <c r="Q122" s="26">
        <v>-0.25324910847573734</v>
      </c>
      <c r="R122" s="26">
        <v>-0.23845547919778332</v>
      </c>
    </row>
    <row r="123" spans="1:18" x14ac:dyDescent="0.25">
      <c r="A123" s="39" t="s">
        <v>38</v>
      </c>
      <c r="B123" s="34"/>
      <c r="C123" s="26"/>
      <c r="D123" s="26"/>
      <c r="E123" s="26"/>
      <c r="F123" s="26"/>
      <c r="G123" s="26"/>
      <c r="H123" s="26"/>
      <c r="I123" s="26"/>
      <c r="J123" s="26"/>
      <c r="K123" s="26"/>
      <c r="L123" s="26"/>
      <c r="M123" s="26"/>
      <c r="N123" s="26"/>
      <c r="O123" s="26">
        <v>-0.22662582200551251</v>
      </c>
      <c r="P123" s="26">
        <v>-0.2593547696253895</v>
      </c>
      <c r="Q123" s="26">
        <v>-0.2955035602064614</v>
      </c>
      <c r="R123" s="26">
        <v>-0.19996560434804012</v>
      </c>
    </row>
    <row r="124" spans="1:18" x14ac:dyDescent="0.25">
      <c r="A124" s="19" t="s">
        <v>21</v>
      </c>
      <c r="B124" s="35"/>
      <c r="C124" s="28"/>
      <c r="D124" s="28"/>
      <c r="E124" s="28"/>
      <c r="F124" s="28"/>
      <c r="G124" s="28"/>
      <c r="H124" s="28"/>
      <c r="I124" s="28"/>
      <c r="J124" s="28"/>
      <c r="K124" s="28"/>
      <c r="L124" s="28"/>
      <c r="M124" s="28"/>
      <c r="N124" s="28"/>
      <c r="O124" s="28">
        <v>-0.2667670012304606</v>
      </c>
      <c r="P124" s="28">
        <v>-4.1885801431928105E-2</v>
      </c>
      <c r="Q124" s="28">
        <v>-0.21</v>
      </c>
      <c r="R124" s="28">
        <v>-9.0552459468070112E-2</v>
      </c>
    </row>
    <row r="125" spans="1:18" x14ac:dyDescent="0.25">
      <c r="A125" s="19" t="s">
        <v>39</v>
      </c>
      <c r="B125" s="35"/>
      <c r="C125" s="28"/>
      <c r="D125" s="28"/>
      <c r="E125" s="28"/>
      <c r="F125" s="28"/>
      <c r="G125" s="28"/>
      <c r="H125" s="28"/>
      <c r="I125" s="28"/>
      <c r="J125" s="28"/>
      <c r="K125" s="28"/>
      <c r="L125" s="28"/>
      <c r="M125" s="28"/>
      <c r="N125" s="28"/>
      <c r="O125" s="28">
        <v>-8.6148807670439753E-3</v>
      </c>
      <c r="P125" s="28">
        <v>-1.2722895536201317E-3</v>
      </c>
      <c r="Q125" s="28">
        <v>-4.0602083467135786E-2</v>
      </c>
      <c r="R125" s="28">
        <v>3.7609522439188137E-2</v>
      </c>
    </row>
  </sheetData>
  <mergeCells count="22">
    <mergeCell ref="C103:F103"/>
    <mergeCell ref="G103:J103"/>
    <mergeCell ref="C115:F115"/>
    <mergeCell ref="G115:J115"/>
    <mergeCell ref="C66:F66"/>
    <mergeCell ref="G66:J66"/>
    <mergeCell ref="C79:F79"/>
    <mergeCell ref="G79:J79"/>
    <mergeCell ref="C91:F91"/>
    <mergeCell ref="G91:J91"/>
    <mergeCell ref="C40:F40"/>
    <mergeCell ref="G40:J40"/>
    <mergeCell ref="C54:F54"/>
    <mergeCell ref="G54:J54"/>
    <mergeCell ref="C60:F60"/>
    <mergeCell ref="G60:J60"/>
    <mergeCell ref="C10:F10"/>
    <mergeCell ref="G10:J10"/>
    <mergeCell ref="C18:F18"/>
    <mergeCell ref="G18:J18"/>
    <mergeCell ref="C33:F33"/>
    <mergeCell ref="G33:J33"/>
  </mergeCells>
  <pageMargins left="0.7" right="0.7" top="0.75" bottom="0.75" header="0.3" footer="0.3"/>
  <pageSetup paperSize="9"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6D6CA-0F53-4AF1-B5F4-F8B363273E37}">
  <sheetPr codeName="Sheet129">
    <tabColor theme="1"/>
    <pageSetUpPr fitToPage="1"/>
  </sheetPr>
  <dimension ref="A1:R30"/>
  <sheetViews>
    <sheetView showGridLines="0" zoomScale="80" zoomScaleNormal="80" workbookViewId="0"/>
  </sheetViews>
  <sheetFormatPr defaultColWidth="9.140625" defaultRowHeight="15" x14ac:dyDescent="0.25"/>
  <cols>
    <col min="1" max="1" width="39.42578125" style="2" customWidth="1"/>
    <col min="2" max="2" width="11.140625" style="2" customWidth="1"/>
    <col min="3" max="18" width="14.42578125" style="2" customWidth="1"/>
    <col min="19" max="22" width="9.140625" style="2" customWidth="1"/>
    <col min="23" max="16384" width="9.140625" style="2"/>
  </cols>
  <sheetData>
    <row r="1" spans="1:18" ht="19.5" x14ac:dyDescent="0.3">
      <c r="A1" s="1" t="s">
        <v>44</v>
      </c>
    </row>
    <row r="2" spans="1:18" s="5" customFormat="1" x14ac:dyDescent="0.25">
      <c r="A2" s="3"/>
      <c r="B2" s="3"/>
      <c r="C2" s="4"/>
      <c r="D2" s="4"/>
      <c r="E2" s="4"/>
      <c r="F2" s="4"/>
      <c r="G2" s="4"/>
      <c r="H2" s="4"/>
      <c r="I2" s="4"/>
      <c r="J2" s="4"/>
      <c r="K2" s="4"/>
      <c r="L2" s="4"/>
      <c r="M2" s="4"/>
      <c r="N2" s="4"/>
      <c r="O2" s="4"/>
      <c r="P2" s="4"/>
      <c r="Q2" s="4"/>
      <c r="R2" s="4"/>
    </row>
    <row r="3" spans="1:18" x14ac:dyDescent="0.25">
      <c r="A3" s="6" t="s">
        <v>44</v>
      </c>
      <c r="B3" s="7"/>
      <c r="C3" s="7"/>
      <c r="D3" s="7"/>
      <c r="E3" s="7"/>
      <c r="F3" s="7"/>
      <c r="G3" s="7"/>
      <c r="H3" s="7"/>
      <c r="I3" s="7"/>
      <c r="J3" s="7"/>
      <c r="K3" s="7"/>
      <c r="L3" s="7"/>
      <c r="M3" s="7"/>
      <c r="N3" s="7"/>
      <c r="O3" s="7"/>
      <c r="P3" s="7"/>
      <c r="Q3" s="7"/>
      <c r="R3" s="7"/>
    </row>
    <row r="4" spans="1:18" x14ac:dyDescent="0.25">
      <c r="A4" s="8" t="s">
        <v>2</v>
      </c>
      <c r="B4" s="9"/>
      <c r="C4" s="10" t="s">
        <v>3</v>
      </c>
      <c r="D4" s="10" t="s">
        <v>4</v>
      </c>
      <c r="E4" s="10" t="s">
        <v>5</v>
      </c>
      <c r="F4" s="10" t="s">
        <v>6</v>
      </c>
      <c r="G4" s="10" t="s">
        <v>7</v>
      </c>
      <c r="H4" s="10" t="s">
        <v>8</v>
      </c>
      <c r="I4" s="10" t="s">
        <v>9</v>
      </c>
      <c r="J4" s="10" t="s">
        <v>10</v>
      </c>
      <c r="K4" s="10" t="s">
        <v>11</v>
      </c>
      <c r="L4" s="10" t="s">
        <v>12</v>
      </c>
      <c r="M4" s="10" t="s">
        <v>13</v>
      </c>
      <c r="N4" s="10" t="s">
        <v>14</v>
      </c>
      <c r="O4" s="10" t="s">
        <v>15</v>
      </c>
      <c r="P4" s="10" t="s">
        <v>16</v>
      </c>
      <c r="Q4" s="10" t="s">
        <v>17</v>
      </c>
      <c r="R4" s="10" t="s">
        <v>18</v>
      </c>
    </row>
    <row r="5" spans="1:18" x14ac:dyDescent="0.25">
      <c r="A5" s="11" t="s">
        <v>45</v>
      </c>
      <c r="B5" s="12"/>
      <c r="C5" s="13">
        <v>2381</v>
      </c>
      <c r="D5" s="13">
        <v>2456</v>
      </c>
      <c r="E5" s="13">
        <v>2428</v>
      </c>
      <c r="F5" s="13">
        <v>3568</v>
      </c>
      <c r="G5" s="13">
        <v>2927</v>
      </c>
      <c r="H5" s="13">
        <v>2697</v>
      </c>
      <c r="I5" s="13">
        <v>2661</v>
      </c>
      <c r="J5" s="13">
        <v>3706</v>
      </c>
      <c r="K5" s="13">
        <v>2976</v>
      </c>
      <c r="L5" s="13">
        <v>2847</v>
      </c>
      <c r="M5" s="13">
        <v>2892</v>
      </c>
      <c r="N5" s="13">
        <v>4205</v>
      </c>
      <c r="O5" s="13">
        <v>2854</v>
      </c>
      <c r="P5" s="13">
        <v>2561</v>
      </c>
      <c r="Q5" s="13">
        <v>2630</v>
      </c>
      <c r="R5" s="13">
        <v>4081</v>
      </c>
    </row>
    <row r="6" spans="1:18" x14ac:dyDescent="0.25">
      <c r="A6" s="46" t="s">
        <v>46</v>
      </c>
      <c r="B6" s="15"/>
      <c r="C6" s="16">
        <v>546</v>
      </c>
      <c r="D6" s="16">
        <v>550</v>
      </c>
      <c r="E6" s="16">
        <v>575</v>
      </c>
      <c r="F6" s="16">
        <v>1019</v>
      </c>
      <c r="G6" s="16">
        <v>926</v>
      </c>
      <c r="H6" s="16">
        <v>736</v>
      </c>
      <c r="I6" s="16">
        <v>777</v>
      </c>
      <c r="J6" s="16">
        <v>1233</v>
      </c>
      <c r="K6" s="16">
        <v>873</v>
      </c>
      <c r="L6" s="16">
        <v>877</v>
      </c>
      <c r="M6" s="16">
        <v>877</v>
      </c>
      <c r="N6" s="16">
        <v>1338</v>
      </c>
      <c r="O6" s="16">
        <v>891</v>
      </c>
      <c r="P6" s="16">
        <v>933</v>
      </c>
      <c r="Q6" s="16">
        <v>985</v>
      </c>
      <c r="R6" s="16">
        <v>1584</v>
      </c>
    </row>
    <row r="7" spans="1:18" x14ac:dyDescent="0.25">
      <c r="A7" s="17" t="s">
        <v>47</v>
      </c>
      <c r="B7" s="18"/>
      <c r="C7" s="16">
        <v>405</v>
      </c>
      <c r="D7" s="16">
        <v>382</v>
      </c>
      <c r="E7" s="16">
        <v>616</v>
      </c>
      <c r="F7" s="16">
        <v>663</v>
      </c>
      <c r="G7" s="16">
        <v>532</v>
      </c>
      <c r="H7" s="16">
        <v>544</v>
      </c>
      <c r="I7" s="16">
        <v>686</v>
      </c>
      <c r="J7" s="16">
        <v>881</v>
      </c>
      <c r="K7" s="16">
        <v>753</v>
      </c>
      <c r="L7" s="16">
        <v>582</v>
      </c>
      <c r="M7" s="16">
        <v>789</v>
      </c>
      <c r="N7" s="16">
        <v>1037</v>
      </c>
      <c r="O7" s="16">
        <v>736</v>
      </c>
      <c r="P7" s="16">
        <v>634</v>
      </c>
      <c r="Q7" s="16">
        <v>720</v>
      </c>
      <c r="R7" s="16">
        <v>1078</v>
      </c>
    </row>
    <row r="8" spans="1:18" x14ac:dyDescent="0.25">
      <c r="A8" s="46" t="s">
        <v>48</v>
      </c>
      <c r="B8" s="15"/>
      <c r="C8" s="16">
        <v>105</v>
      </c>
      <c r="D8" s="16">
        <v>100</v>
      </c>
      <c r="E8" s="16">
        <v>142</v>
      </c>
      <c r="F8" s="16">
        <v>222</v>
      </c>
      <c r="G8" s="16">
        <v>181</v>
      </c>
      <c r="H8" s="16">
        <v>181</v>
      </c>
      <c r="I8" s="16">
        <v>280</v>
      </c>
      <c r="J8" s="16">
        <v>410</v>
      </c>
      <c r="K8" s="16">
        <v>285</v>
      </c>
      <c r="L8" s="16">
        <v>257</v>
      </c>
      <c r="M8" s="16">
        <v>353</v>
      </c>
      <c r="N8" s="16">
        <v>523</v>
      </c>
      <c r="O8" s="16">
        <v>309</v>
      </c>
      <c r="P8" s="16">
        <v>300</v>
      </c>
      <c r="Q8" s="16">
        <v>304</v>
      </c>
      <c r="R8" s="16">
        <v>573</v>
      </c>
    </row>
    <row r="9" spans="1:18" x14ac:dyDescent="0.25">
      <c r="A9" s="17" t="s">
        <v>49</v>
      </c>
      <c r="B9" s="18"/>
      <c r="C9" s="16">
        <v>110</v>
      </c>
      <c r="D9" s="16">
        <v>110</v>
      </c>
      <c r="E9" s="16">
        <v>150</v>
      </c>
      <c r="F9" s="16">
        <v>209</v>
      </c>
      <c r="G9" s="16">
        <v>174</v>
      </c>
      <c r="H9" s="16">
        <v>169</v>
      </c>
      <c r="I9" s="16">
        <v>208</v>
      </c>
      <c r="J9" s="16">
        <v>372</v>
      </c>
      <c r="K9" s="16">
        <v>272</v>
      </c>
      <c r="L9" s="16">
        <v>262</v>
      </c>
      <c r="M9" s="16">
        <v>283</v>
      </c>
      <c r="N9" s="16">
        <v>500</v>
      </c>
      <c r="O9" s="16">
        <v>325</v>
      </c>
      <c r="P9" s="16">
        <v>391</v>
      </c>
      <c r="Q9" s="16">
        <v>343</v>
      </c>
      <c r="R9" s="16">
        <v>574</v>
      </c>
    </row>
    <row r="10" spans="1:18" x14ac:dyDescent="0.25">
      <c r="A10" s="19" t="s">
        <v>50</v>
      </c>
      <c r="B10" s="20"/>
      <c r="C10" s="21">
        <v>3547</v>
      </c>
      <c r="D10" s="21">
        <v>3598</v>
      </c>
      <c r="E10" s="21">
        <v>3911</v>
      </c>
      <c r="F10" s="21">
        <v>5681</v>
      </c>
      <c r="G10" s="21">
        <v>4740</v>
      </c>
      <c r="H10" s="21">
        <v>4327</v>
      </c>
      <c r="I10" s="21">
        <v>4612</v>
      </c>
      <c r="J10" s="21">
        <v>6602</v>
      </c>
      <c r="K10" s="21">
        <v>5159</v>
      </c>
      <c r="L10" s="21">
        <v>4825</v>
      </c>
      <c r="M10" s="21">
        <v>5194</v>
      </c>
      <c r="N10" s="21">
        <v>7603</v>
      </c>
      <c r="O10" s="21">
        <v>5115</v>
      </c>
      <c r="P10" s="21">
        <v>4819</v>
      </c>
      <c r="Q10" s="21">
        <v>4982</v>
      </c>
      <c r="R10" s="21">
        <v>7890</v>
      </c>
    </row>
    <row r="12" spans="1:18" s="42" customFormat="1" x14ac:dyDescent="0.25">
      <c r="A12" s="6" t="s">
        <v>51</v>
      </c>
      <c r="B12" s="7"/>
      <c r="C12" s="96"/>
      <c r="D12" s="96"/>
      <c r="E12" s="96"/>
      <c r="F12" s="96"/>
      <c r="G12" s="96"/>
      <c r="H12" s="96"/>
      <c r="I12" s="96"/>
      <c r="J12" s="96"/>
      <c r="K12" s="7"/>
      <c r="L12" s="7"/>
      <c r="M12" s="7"/>
      <c r="N12" s="7"/>
      <c r="O12" s="7"/>
      <c r="P12" s="7"/>
      <c r="Q12" s="7"/>
      <c r="R12" s="7"/>
    </row>
    <row r="13" spans="1:18" x14ac:dyDescent="0.25">
      <c r="A13" s="8"/>
      <c r="B13" s="9"/>
      <c r="C13" s="23"/>
      <c r="D13" s="23"/>
      <c r="E13" s="23"/>
      <c r="F13" s="23"/>
      <c r="G13" s="23" t="str">
        <f t="shared" ref="G13:R13" si="0">G$4</f>
        <v>Q1 2016</v>
      </c>
      <c r="H13" s="23" t="str">
        <f t="shared" si="0"/>
        <v>Q2 2016</v>
      </c>
      <c r="I13" s="23" t="str">
        <f t="shared" si="0"/>
        <v>Q3 2016</v>
      </c>
      <c r="J13" s="23" t="str">
        <f t="shared" si="0"/>
        <v>Q4 2016</v>
      </c>
      <c r="K13" s="10" t="str">
        <f t="shared" si="0"/>
        <v>Q1 2017</v>
      </c>
      <c r="L13" s="10" t="str">
        <f t="shared" si="0"/>
        <v>Q2 2017</v>
      </c>
      <c r="M13" s="10" t="str">
        <f t="shared" si="0"/>
        <v>Q3 2017</v>
      </c>
      <c r="N13" s="10" t="str">
        <f t="shared" si="0"/>
        <v>Q4 2017</v>
      </c>
      <c r="O13" s="10" t="str">
        <f t="shared" si="0"/>
        <v>Q1 2018</v>
      </c>
      <c r="P13" s="10" t="str">
        <f t="shared" si="0"/>
        <v>Q2 2018</v>
      </c>
      <c r="Q13" s="10" t="str">
        <f t="shared" si="0"/>
        <v>Q3 2018</v>
      </c>
      <c r="R13" s="10" t="str">
        <f t="shared" si="0"/>
        <v>Q4 2018</v>
      </c>
    </row>
    <row r="14" spans="1:18" x14ac:dyDescent="0.25">
      <c r="A14" s="11" t="s">
        <v>45</v>
      </c>
      <c r="B14" s="12"/>
      <c r="C14" s="24"/>
      <c r="D14" s="24"/>
      <c r="E14" s="24"/>
      <c r="F14" s="24"/>
      <c r="G14" s="24">
        <v>0.23</v>
      </c>
      <c r="H14" s="24">
        <v>0.1</v>
      </c>
      <c r="I14" s="24">
        <v>0.1</v>
      </c>
      <c r="J14" s="24">
        <v>0.04</v>
      </c>
      <c r="K14" s="24">
        <v>0.02</v>
      </c>
      <c r="L14" s="24">
        <v>0.06</v>
      </c>
      <c r="M14" s="24">
        <v>0.09</v>
      </c>
      <c r="N14" s="24">
        <v>0.13</v>
      </c>
      <c r="O14" s="24">
        <v>-0.04</v>
      </c>
      <c r="P14" s="24">
        <v>-0.1</v>
      </c>
      <c r="Q14" s="24">
        <v>-0.09</v>
      </c>
      <c r="R14" s="24">
        <v>-0.03</v>
      </c>
    </row>
    <row r="15" spans="1:18" x14ac:dyDescent="0.25">
      <c r="A15" s="46" t="s">
        <v>46</v>
      </c>
      <c r="B15" s="15"/>
      <c r="C15" s="26"/>
      <c r="D15" s="26"/>
      <c r="E15" s="26"/>
      <c r="F15" s="26"/>
      <c r="G15" s="26">
        <v>0.7</v>
      </c>
      <c r="H15" s="26">
        <v>0.34</v>
      </c>
      <c r="I15" s="26">
        <v>0.35</v>
      </c>
      <c r="J15" s="26">
        <v>0.21</v>
      </c>
      <c r="K15" s="26">
        <v>-0.06</v>
      </c>
      <c r="L15" s="26">
        <v>0.19</v>
      </c>
      <c r="M15" s="26">
        <v>0.13</v>
      </c>
      <c r="N15" s="26">
        <v>0.09</v>
      </c>
      <c r="O15" s="26">
        <v>0.02</v>
      </c>
      <c r="P15" s="26">
        <v>0.06</v>
      </c>
      <c r="Q15" s="26">
        <v>0.12</v>
      </c>
      <c r="R15" s="26">
        <v>0.18</v>
      </c>
    </row>
    <row r="16" spans="1:18" x14ac:dyDescent="0.25">
      <c r="A16" s="17" t="s">
        <v>47</v>
      </c>
      <c r="B16" s="18"/>
      <c r="C16" s="26"/>
      <c r="D16" s="26"/>
      <c r="E16" s="26"/>
      <c r="F16" s="26"/>
      <c r="G16" s="26">
        <v>0.31</v>
      </c>
      <c r="H16" s="26">
        <v>0.42</v>
      </c>
      <c r="I16" s="26">
        <v>0.11</v>
      </c>
      <c r="J16" s="26">
        <v>0.33</v>
      </c>
      <c r="K16" s="26">
        <v>0.42</v>
      </c>
      <c r="L16" s="26">
        <v>7.0000000000000007E-2</v>
      </c>
      <c r="M16" s="26">
        <v>0.15</v>
      </c>
      <c r="N16" s="26">
        <v>0.18</v>
      </c>
      <c r="O16" s="26">
        <v>-0.02</v>
      </c>
      <c r="P16" s="26">
        <v>0.09</v>
      </c>
      <c r="Q16" s="26">
        <v>-0.09</v>
      </c>
      <c r="R16" s="26">
        <v>0.04</v>
      </c>
    </row>
    <row r="17" spans="1:18" x14ac:dyDescent="0.25">
      <c r="A17" s="46" t="s">
        <v>48</v>
      </c>
      <c r="B17" s="15"/>
      <c r="C17" s="26"/>
      <c r="D17" s="26"/>
      <c r="E17" s="26"/>
      <c r="F17" s="26"/>
      <c r="G17" s="26">
        <v>0.72</v>
      </c>
      <c r="H17" s="26">
        <v>0.81</v>
      </c>
      <c r="I17" s="26">
        <v>0.97</v>
      </c>
      <c r="J17" s="26">
        <v>0.85</v>
      </c>
      <c r="K17" s="26">
        <v>0.56999999999999995</v>
      </c>
      <c r="L17" s="26">
        <v>0.42</v>
      </c>
      <c r="M17" s="26">
        <v>0.26</v>
      </c>
      <c r="N17" s="26">
        <v>0.28000000000000003</v>
      </c>
      <c r="O17" s="26">
        <v>0.08</v>
      </c>
      <c r="P17" s="26">
        <v>0.17</v>
      </c>
      <c r="Q17" s="26">
        <v>-0.14000000000000001</v>
      </c>
      <c r="R17" s="26">
        <v>0.1</v>
      </c>
    </row>
    <row r="18" spans="1:18" x14ac:dyDescent="0.25">
      <c r="A18" s="17" t="s">
        <v>49</v>
      </c>
      <c r="B18" s="18"/>
      <c r="C18" s="26"/>
      <c r="D18" s="26"/>
      <c r="E18" s="26"/>
      <c r="F18" s="26"/>
      <c r="G18" s="26">
        <v>0.57999999999999996</v>
      </c>
      <c r="H18" s="26">
        <v>0.54</v>
      </c>
      <c r="I18" s="26">
        <v>0.39</v>
      </c>
      <c r="J18" s="26">
        <v>0.78</v>
      </c>
      <c r="K18" s="26">
        <v>0.56000000000000005</v>
      </c>
      <c r="L18" s="26">
        <v>0.55000000000000004</v>
      </c>
      <c r="M18" s="26">
        <v>0.36</v>
      </c>
      <c r="N18" s="26">
        <v>0.34</v>
      </c>
      <c r="O18" s="26">
        <v>0.19</v>
      </c>
      <c r="P18" s="26">
        <v>0.49</v>
      </c>
      <c r="Q18" s="26">
        <v>0.21</v>
      </c>
      <c r="R18" s="26">
        <v>0.15</v>
      </c>
    </row>
    <row r="19" spans="1:18" x14ac:dyDescent="0.25">
      <c r="A19" s="19" t="s">
        <v>50</v>
      </c>
      <c r="B19" s="20"/>
      <c r="C19" s="28"/>
      <c r="D19" s="28"/>
      <c r="E19" s="28"/>
      <c r="F19" s="28"/>
      <c r="G19" s="28">
        <v>0.34</v>
      </c>
      <c r="H19" s="28">
        <v>0.2</v>
      </c>
      <c r="I19" s="28">
        <v>0.18</v>
      </c>
      <c r="J19" s="28">
        <v>0.16</v>
      </c>
      <c r="K19" s="28">
        <v>0.09</v>
      </c>
      <c r="L19" s="28">
        <v>0.12</v>
      </c>
      <c r="M19" s="28">
        <v>0.13</v>
      </c>
      <c r="N19" s="28">
        <v>0.15</v>
      </c>
      <c r="O19" s="28">
        <v>-0.01</v>
      </c>
      <c r="P19" s="28">
        <v>0</v>
      </c>
      <c r="Q19" s="28">
        <v>-0.04</v>
      </c>
      <c r="R19" s="28">
        <v>0.04</v>
      </c>
    </row>
    <row r="21" spans="1:18" x14ac:dyDescent="0.25">
      <c r="A21" s="6" t="s">
        <v>52</v>
      </c>
      <c r="B21" s="7"/>
      <c r="C21" s="96"/>
      <c r="D21" s="96"/>
      <c r="E21" s="96"/>
      <c r="F21" s="96"/>
      <c r="G21" s="96"/>
      <c r="H21" s="96"/>
      <c r="I21" s="96"/>
      <c r="J21" s="96"/>
      <c r="K21" s="7"/>
      <c r="L21" s="7"/>
      <c r="M21" s="7"/>
      <c r="N21" s="7"/>
      <c r="O21" s="7"/>
      <c r="P21" s="7"/>
      <c r="Q21" s="7"/>
      <c r="R21" s="7"/>
    </row>
    <row r="22" spans="1:18" x14ac:dyDescent="0.25">
      <c r="A22" s="8"/>
      <c r="B22" s="9"/>
      <c r="C22" s="23"/>
      <c r="D22" s="23"/>
      <c r="E22" s="23"/>
      <c r="F22" s="23"/>
      <c r="G22" s="23" t="str">
        <f>$G$4</f>
        <v>Q1 2016</v>
      </c>
      <c r="H22" s="23" t="str">
        <f>$H$4</f>
        <v>Q2 2016</v>
      </c>
      <c r="I22" s="23" t="str">
        <f>$I$4</f>
        <v>Q3 2016</v>
      </c>
      <c r="J22" s="23" t="str">
        <f>$J$4</f>
        <v>Q4 2016</v>
      </c>
      <c r="K22" s="10" t="str">
        <f t="shared" ref="K22:R22" si="1">K$4</f>
        <v>Q1 2017</v>
      </c>
      <c r="L22" s="10" t="str">
        <f t="shared" si="1"/>
        <v>Q2 2017</v>
      </c>
      <c r="M22" s="10" t="str">
        <f t="shared" si="1"/>
        <v>Q3 2017</v>
      </c>
      <c r="N22" s="10" t="str">
        <f t="shared" si="1"/>
        <v>Q4 2017</v>
      </c>
      <c r="O22" s="10" t="str">
        <f t="shared" si="1"/>
        <v>Q1 2018</v>
      </c>
      <c r="P22" s="10" t="str">
        <f t="shared" si="1"/>
        <v>Q2 2018</v>
      </c>
      <c r="Q22" s="10" t="str">
        <f t="shared" si="1"/>
        <v>Q3 2018</v>
      </c>
      <c r="R22" s="10" t="str">
        <f t="shared" si="1"/>
        <v>Q4 2018</v>
      </c>
    </row>
    <row r="23" spans="1:18" x14ac:dyDescent="0.25">
      <c r="A23" s="11" t="s">
        <v>45</v>
      </c>
      <c r="B23" s="12"/>
      <c r="C23" s="24"/>
      <c r="D23" s="24"/>
      <c r="E23" s="24"/>
      <c r="F23" s="24"/>
      <c r="G23" s="24">
        <v>0.24</v>
      </c>
      <c r="H23" s="24">
        <v>0.14000000000000001</v>
      </c>
      <c r="I23" s="24">
        <v>0.12</v>
      </c>
      <c r="J23" s="24">
        <v>7.0000000000000007E-2</v>
      </c>
      <c r="K23" s="25">
        <v>0.01</v>
      </c>
      <c r="L23" s="25">
        <v>0.05</v>
      </c>
      <c r="M23" s="25">
        <v>0.12</v>
      </c>
      <c r="N23" s="25">
        <v>0.19</v>
      </c>
      <c r="O23" s="25">
        <v>0.02</v>
      </c>
      <c r="P23" s="25">
        <v>-7.0000000000000007E-2</v>
      </c>
      <c r="Q23" s="25">
        <v>-0.09</v>
      </c>
      <c r="R23" s="25">
        <v>-0.03</v>
      </c>
    </row>
    <row r="24" spans="1:18" x14ac:dyDescent="0.25">
      <c r="A24" s="46" t="s">
        <v>46</v>
      </c>
      <c r="B24" s="15"/>
      <c r="C24" s="26"/>
      <c r="D24" s="26"/>
      <c r="E24" s="26"/>
      <c r="F24" s="26"/>
      <c r="G24" s="26">
        <v>0.71</v>
      </c>
      <c r="H24" s="26">
        <v>0.39</v>
      </c>
      <c r="I24" s="26">
        <v>0.39</v>
      </c>
      <c r="J24" s="26">
        <v>0.24</v>
      </c>
      <c r="K24" s="27">
        <v>-7.0000000000000007E-2</v>
      </c>
      <c r="L24" s="27">
        <v>0.19</v>
      </c>
      <c r="M24" s="27">
        <v>0.16</v>
      </c>
      <c r="N24" s="27">
        <v>0.13</v>
      </c>
      <c r="O24" s="27">
        <v>0.1</v>
      </c>
      <c r="P24" s="27">
        <v>0.11</v>
      </c>
      <c r="Q24" s="27">
        <v>0.13</v>
      </c>
      <c r="R24" s="27">
        <v>0.18</v>
      </c>
    </row>
    <row r="25" spans="1:18" x14ac:dyDescent="0.25">
      <c r="A25" s="17" t="s">
        <v>47</v>
      </c>
      <c r="B25" s="18"/>
      <c r="C25" s="26"/>
      <c r="D25" s="26"/>
      <c r="E25" s="26"/>
      <c r="F25" s="26"/>
      <c r="G25" s="26">
        <v>0.33</v>
      </c>
      <c r="H25" s="26">
        <v>0.49</v>
      </c>
      <c r="I25" s="26">
        <v>0.15</v>
      </c>
      <c r="J25" s="26">
        <v>0.38</v>
      </c>
      <c r="K25" s="27">
        <v>0.41</v>
      </c>
      <c r="L25" s="27">
        <v>7.0000000000000007E-2</v>
      </c>
      <c r="M25" s="27">
        <v>0.19</v>
      </c>
      <c r="N25" s="27">
        <v>0.24</v>
      </c>
      <c r="O25" s="27">
        <v>0.05</v>
      </c>
      <c r="P25" s="27">
        <v>0.14000000000000001</v>
      </c>
      <c r="Q25" s="27">
        <v>-0.08</v>
      </c>
      <c r="R25" s="27">
        <v>0.04</v>
      </c>
    </row>
    <row r="26" spans="1:18" x14ac:dyDescent="0.25">
      <c r="A26" s="46" t="s">
        <v>48</v>
      </c>
      <c r="B26" s="15"/>
      <c r="C26" s="26"/>
      <c r="D26" s="26"/>
      <c r="E26" s="26"/>
      <c r="F26" s="26"/>
      <c r="G26" s="26">
        <v>0.75</v>
      </c>
      <c r="H26" s="26">
        <v>0.9</v>
      </c>
      <c r="I26" s="26">
        <v>1.04</v>
      </c>
      <c r="J26" s="26">
        <v>0.91</v>
      </c>
      <c r="K26" s="27">
        <v>0.56999999999999995</v>
      </c>
      <c r="L26" s="27">
        <v>0.42</v>
      </c>
      <c r="M26" s="27">
        <v>0.31</v>
      </c>
      <c r="N26" s="27">
        <v>0.33</v>
      </c>
      <c r="O26" s="27">
        <v>0.16</v>
      </c>
      <c r="P26" s="27">
        <v>0.21</v>
      </c>
      <c r="Q26" s="27">
        <v>-0.13</v>
      </c>
      <c r="R26" s="27">
        <v>0.1</v>
      </c>
    </row>
    <row r="27" spans="1:18" x14ac:dyDescent="0.25">
      <c r="A27" s="17" t="s">
        <v>49</v>
      </c>
      <c r="B27" s="18"/>
      <c r="C27" s="26"/>
      <c r="D27" s="26"/>
      <c r="E27" s="26"/>
      <c r="F27" s="26"/>
      <c r="G27" s="26">
        <v>0.6</v>
      </c>
      <c r="H27" s="26">
        <v>0.59</v>
      </c>
      <c r="I27" s="26">
        <v>0.45</v>
      </c>
      <c r="J27" s="26">
        <v>0.82</v>
      </c>
      <c r="K27" s="27">
        <v>0.56999999999999995</v>
      </c>
      <c r="L27" s="27">
        <v>0.56000000000000005</v>
      </c>
      <c r="M27" s="27">
        <v>0.39</v>
      </c>
      <c r="N27" s="27">
        <v>0.4</v>
      </c>
      <c r="O27" s="27">
        <v>0.28000000000000003</v>
      </c>
      <c r="P27" s="27">
        <v>0.56000000000000005</v>
      </c>
      <c r="Q27" s="27">
        <v>0.23</v>
      </c>
      <c r="R27" s="27">
        <v>0.14000000000000001</v>
      </c>
    </row>
    <row r="28" spans="1:18" x14ac:dyDescent="0.25">
      <c r="A28" s="19" t="s">
        <v>50</v>
      </c>
      <c r="B28" s="20"/>
      <c r="C28" s="28"/>
      <c r="D28" s="28"/>
      <c r="E28" s="28"/>
      <c r="F28" s="28"/>
      <c r="G28" s="28">
        <v>0.35</v>
      </c>
      <c r="H28" s="28">
        <v>0.25</v>
      </c>
      <c r="I28" s="28">
        <v>0.21</v>
      </c>
      <c r="J28" s="28">
        <v>0.19</v>
      </c>
      <c r="K28" s="29">
        <v>0.08</v>
      </c>
      <c r="L28" s="29">
        <v>0.12</v>
      </c>
      <c r="M28" s="29">
        <v>0.16</v>
      </c>
      <c r="N28" s="29">
        <v>0.2</v>
      </c>
      <c r="O28" s="29">
        <v>0.06</v>
      </c>
      <c r="P28" s="29">
        <v>0.04</v>
      </c>
      <c r="Q28" s="29">
        <v>-0.03</v>
      </c>
      <c r="R28" s="29">
        <v>0.03</v>
      </c>
    </row>
    <row r="29" spans="1:18" x14ac:dyDescent="0.25">
      <c r="C29" s="42"/>
      <c r="D29" s="42"/>
      <c r="E29" s="42"/>
      <c r="F29" s="42"/>
      <c r="G29" s="42"/>
      <c r="H29" s="42"/>
      <c r="I29" s="42"/>
      <c r="J29" s="42"/>
    </row>
    <row r="30" spans="1:18" x14ac:dyDescent="0.25">
      <c r="C30" s="42"/>
      <c r="D30" s="42"/>
      <c r="E30" s="42"/>
      <c r="F30" s="42"/>
      <c r="G30" s="42"/>
      <c r="H30" s="42"/>
      <c r="I30" s="42"/>
      <c r="J30" s="42"/>
    </row>
  </sheetData>
  <mergeCells count="4">
    <mergeCell ref="C12:F12"/>
    <mergeCell ref="G12:J12"/>
    <mergeCell ref="C21:F21"/>
    <mergeCell ref="G21:J21"/>
  </mergeCells>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5B7B6-4BFF-4E2F-B718-6DF1B885A779}">
  <sheetPr codeName="Sheet126">
    <tabColor theme="1"/>
    <pageSetUpPr fitToPage="1"/>
  </sheetPr>
  <dimension ref="A1:R64"/>
  <sheetViews>
    <sheetView showGridLines="0" zoomScale="80" zoomScaleNormal="80" workbookViewId="0"/>
  </sheetViews>
  <sheetFormatPr defaultColWidth="9.140625" defaultRowHeight="15" x14ac:dyDescent="0.25"/>
  <cols>
    <col min="1" max="1" width="36.5703125" style="2" customWidth="1"/>
    <col min="2" max="2" width="15.42578125" style="2" customWidth="1"/>
    <col min="3" max="10" width="14.42578125" style="2" customWidth="1"/>
    <col min="11" max="18" width="11.42578125" style="2" customWidth="1"/>
    <col min="19" max="24" width="9.140625" style="2" customWidth="1"/>
    <col min="25" max="16384" width="9.140625" style="2"/>
  </cols>
  <sheetData>
    <row r="1" spans="1:18" ht="19.5" x14ac:dyDescent="0.3">
      <c r="A1" s="1" t="s">
        <v>53</v>
      </c>
    </row>
    <row r="2" spans="1:18" s="5" customFormat="1" x14ac:dyDescent="0.25">
      <c r="A2" s="3"/>
      <c r="B2" s="3"/>
      <c r="C2" s="4"/>
      <c r="D2" s="4"/>
      <c r="E2" s="4"/>
      <c r="F2" s="4"/>
      <c r="G2" s="4"/>
      <c r="H2" s="4"/>
      <c r="I2" s="4"/>
      <c r="J2" s="4"/>
    </row>
    <row r="3" spans="1:18" x14ac:dyDescent="0.25">
      <c r="A3" s="6" t="s">
        <v>54</v>
      </c>
      <c r="B3" s="7"/>
      <c r="C3" s="7"/>
      <c r="D3" s="7"/>
      <c r="E3" s="7"/>
      <c r="F3" s="7"/>
      <c r="G3" s="7"/>
      <c r="H3" s="7"/>
      <c r="I3" s="7"/>
      <c r="J3" s="7"/>
      <c r="K3" s="7"/>
      <c r="L3" s="7"/>
      <c r="M3" s="7"/>
      <c r="N3" s="7"/>
      <c r="O3" s="7"/>
      <c r="P3" s="7"/>
      <c r="Q3" s="7"/>
      <c r="R3" s="7"/>
    </row>
    <row r="4" spans="1:18" x14ac:dyDescent="0.25">
      <c r="A4" s="8" t="s">
        <v>2</v>
      </c>
      <c r="B4" s="9"/>
      <c r="C4" s="10" t="str">
        <f>'Revenue per sales channel'!$C$4</f>
        <v>Q1 2015</v>
      </c>
      <c r="D4" s="10" t="str">
        <f>'Revenue per sales channel'!$D$4</f>
        <v>Q2 2015</v>
      </c>
      <c r="E4" s="10" t="str">
        <f>'Revenue per sales channel'!$E$4</f>
        <v>Q3 2015</v>
      </c>
      <c r="F4" s="10" t="str">
        <f>'Revenue per sales channel'!$F$4</f>
        <v>Q4 2015</v>
      </c>
      <c r="G4" s="10" t="str">
        <f>'Revenue per sales channel'!$G$4</f>
        <v>Q1 2016</v>
      </c>
      <c r="H4" s="10" t="str">
        <f>'Revenue per sales channel'!$H$4</f>
        <v>Q2 2016</v>
      </c>
      <c r="I4" s="10" t="str">
        <f>'Revenue per sales channel'!$I$4</f>
        <v>Q3 2016</v>
      </c>
      <c r="J4" s="10" t="str">
        <f>'Revenue per sales channel'!$J$4</f>
        <v>Q4 2016</v>
      </c>
      <c r="K4" s="10" t="s">
        <v>11</v>
      </c>
      <c r="L4" s="10" t="s">
        <v>12</v>
      </c>
      <c r="M4" s="10" t="s">
        <v>13</v>
      </c>
      <c r="N4" s="10" t="s">
        <v>14</v>
      </c>
      <c r="O4" s="10" t="s">
        <v>15</v>
      </c>
      <c r="P4" s="10" t="s">
        <v>16</v>
      </c>
      <c r="Q4" s="10" t="s">
        <v>17</v>
      </c>
      <c r="R4" s="10" t="s">
        <v>18</v>
      </c>
    </row>
    <row r="5" spans="1:18" x14ac:dyDescent="0.25">
      <c r="A5" s="46" t="s">
        <v>55</v>
      </c>
      <c r="B5" s="15"/>
      <c r="C5" s="16">
        <v>1417</v>
      </c>
      <c r="D5" s="16">
        <v>1468</v>
      </c>
      <c r="E5" s="16">
        <v>1879</v>
      </c>
      <c r="F5" s="16">
        <v>2784</v>
      </c>
      <c r="G5" s="16">
        <v>2085</v>
      </c>
      <c r="H5" s="16">
        <v>1873</v>
      </c>
      <c r="I5" s="16">
        <v>2220</v>
      </c>
      <c r="J5" s="16">
        <v>3378</v>
      </c>
      <c r="K5" s="16">
        <v>2198</v>
      </c>
      <c r="L5" s="16">
        <v>2067</v>
      </c>
      <c r="M5" s="16">
        <v>2555</v>
      </c>
      <c r="N5" s="16">
        <v>4012</v>
      </c>
      <c r="O5" s="16">
        <v>2534</v>
      </c>
      <c r="P5" s="16">
        <v>2213</v>
      </c>
      <c r="Q5" s="16">
        <v>2404</v>
      </c>
      <c r="R5" s="16">
        <v>4039</v>
      </c>
    </row>
    <row r="6" spans="1:18" s="17" customFormat="1" x14ac:dyDescent="0.25">
      <c r="A6" s="46" t="s">
        <v>56</v>
      </c>
      <c r="B6" s="15"/>
      <c r="C6" s="16">
        <v>1573</v>
      </c>
      <c r="D6" s="16">
        <v>1578</v>
      </c>
      <c r="E6" s="16">
        <v>1429</v>
      </c>
      <c r="F6" s="16">
        <v>1957</v>
      </c>
      <c r="G6" s="16">
        <v>1775</v>
      </c>
      <c r="H6" s="16">
        <v>1662</v>
      </c>
      <c r="I6" s="16">
        <v>1510</v>
      </c>
      <c r="J6" s="16">
        <v>1905</v>
      </c>
      <c r="K6" s="16">
        <v>1693</v>
      </c>
      <c r="L6" s="16">
        <v>1686</v>
      </c>
      <c r="M6" s="16">
        <v>1527</v>
      </c>
      <c r="N6" s="16">
        <v>2205</v>
      </c>
      <c r="O6" s="16">
        <v>1422</v>
      </c>
      <c r="P6" s="16">
        <v>1464</v>
      </c>
      <c r="Q6" s="16">
        <v>1431</v>
      </c>
      <c r="R6" s="16">
        <v>2490</v>
      </c>
    </row>
    <row r="7" spans="1:18" x14ac:dyDescent="0.25">
      <c r="A7" s="17" t="s">
        <v>57</v>
      </c>
      <c r="B7" s="18"/>
      <c r="C7" s="16">
        <v>557</v>
      </c>
      <c r="D7" s="16">
        <v>552</v>
      </c>
      <c r="E7" s="16">
        <v>603</v>
      </c>
      <c r="F7" s="16">
        <v>940</v>
      </c>
      <c r="G7" s="16">
        <v>880</v>
      </c>
      <c r="H7" s="16">
        <v>792</v>
      </c>
      <c r="I7" s="16">
        <v>882</v>
      </c>
      <c r="J7" s="16">
        <v>1319</v>
      </c>
      <c r="K7" s="16">
        <v>1268</v>
      </c>
      <c r="L7" s="16">
        <v>1072</v>
      </c>
      <c r="M7" s="16">
        <v>1112</v>
      </c>
      <c r="N7" s="16">
        <v>1386</v>
      </c>
      <c r="O7" s="16">
        <v>1159</v>
      </c>
      <c r="P7" s="16">
        <v>1142</v>
      </c>
      <c r="Q7" s="16">
        <v>1147</v>
      </c>
      <c r="R7" s="16">
        <v>1361</v>
      </c>
    </row>
    <row r="8" spans="1:18" x14ac:dyDescent="0.25">
      <c r="A8" s="19" t="s">
        <v>22</v>
      </c>
      <c r="B8" s="20"/>
      <c r="C8" s="21">
        <v>3547</v>
      </c>
      <c r="D8" s="21">
        <v>3598</v>
      </c>
      <c r="E8" s="21">
        <v>3911</v>
      </c>
      <c r="F8" s="21">
        <v>5681</v>
      </c>
      <c r="G8" s="21">
        <v>4740</v>
      </c>
      <c r="H8" s="21">
        <v>4327</v>
      </c>
      <c r="I8" s="21">
        <v>4612</v>
      </c>
      <c r="J8" s="21">
        <v>6602</v>
      </c>
      <c r="K8" s="21">
        <v>5159</v>
      </c>
      <c r="L8" s="21">
        <v>4825</v>
      </c>
      <c r="M8" s="21">
        <v>5194</v>
      </c>
      <c r="N8" s="21">
        <v>7603</v>
      </c>
      <c r="O8" s="21">
        <v>5115</v>
      </c>
      <c r="P8" s="21">
        <v>4819</v>
      </c>
      <c r="Q8" s="21">
        <v>4982</v>
      </c>
      <c r="R8" s="21">
        <v>7890</v>
      </c>
    </row>
    <row r="11" spans="1:18" x14ac:dyDescent="0.25">
      <c r="A11" s="36" t="s">
        <v>58</v>
      </c>
      <c r="B11" s="30"/>
      <c r="C11" s="96"/>
      <c r="D11" s="96"/>
      <c r="E11" s="96"/>
      <c r="F11" s="96"/>
      <c r="G11" s="96"/>
      <c r="H11" s="96"/>
      <c r="I11" s="96"/>
      <c r="J11" s="96"/>
      <c r="K11" s="7"/>
      <c r="L11" s="7"/>
      <c r="M11" s="7"/>
      <c r="N11" s="7"/>
      <c r="O11" s="7"/>
      <c r="P11" s="7"/>
      <c r="Q11" s="7"/>
      <c r="R11" s="7"/>
    </row>
    <row r="12" spans="1:18" x14ac:dyDescent="0.25">
      <c r="A12" s="8"/>
      <c r="B12" s="9"/>
      <c r="C12" s="23"/>
      <c r="D12" s="23"/>
      <c r="E12" s="23"/>
      <c r="F12" s="23"/>
      <c r="G12" s="23" t="str">
        <f t="shared" ref="G12:R12" si="0">G$4</f>
        <v>Q1 2016</v>
      </c>
      <c r="H12" s="23" t="str">
        <f t="shared" si="0"/>
        <v>Q2 2016</v>
      </c>
      <c r="I12" s="23" t="str">
        <f t="shared" si="0"/>
        <v>Q3 2016</v>
      </c>
      <c r="J12" s="23" t="str">
        <f t="shared" si="0"/>
        <v>Q4 2016</v>
      </c>
      <c r="K12" s="10" t="str">
        <f t="shared" si="0"/>
        <v>Q1 2017</v>
      </c>
      <c r="L12" s="10" t="str">
        <f t="shared" si="0"/>
        <v>Q2 2017</v>
      </c>
      <c r="M12" s="10" t="str">
        <f t="shared" si="0"/>
        <v>Q3 2017</v>
      </c>
      <c r="N12" s="10" t="str">
        <f t="shared" si="0"/>
        <v>Q4 2017</v>
      </c>
      <c r="O12" s="10" t="str">
        <f t="shared" si="0"/>
        <v>Q1 2018</v>
      </c>
      <c r="P12" s="10" t="str">
        <f t="shared" si="0"/>
        <v>Q2 2018</v>
      </c>
      <c r="Q12" s="10" t="str">
        <f t="shared" si="0"/>
        <v>Q3 2018</v>
      </c>
      <c r="R12" s="10" t="str">
        <f t="shared" si="0"/>
        <v>Q4 2018</v>
      </c>
    </row>
    <row r="13" spans="1:18" s="48" customFormat="1" x14ac:dyDescent="0.25">
      <c r="A13" s="47" t="s">
        <v>55</v>
      </c>
      <c r="B13" s="15"/>
      <c r="C13" s="26"/>
      <c r="D13" s="26"/>
      <c r="E13" s="26"/>
      <c r="F13" s="26"/>
      <c r="G13" s="26">
        <v>0.47</v>
      </c>
      <c r="H13" s="26">
        <v>0.28000000000000003</v>
      </c>
      <c r="I13" s="26">
        <v>0.18</v>
      </c>
      <c r="J13" s="26">
        <v>0.21</v>
      </c>
      <c r="K13" s="26">
        <v>0.05</v>
      </c>
      <c r="L13" s="26">
        <v>0.1</v>
      </c>
      <c r="M13" s="26">
        <v>0.15</v>
      </c>
      <c r="N13" s="26">
        <v>0.19</v>
      </c>
      <c r="O13" s="26">
        <v>0.15</v>
      </c>
      <c r="P13" s="26">
        <v>7.0000000000000007E-2</v>
      </c>
      <c r="Q13" s="26">
        <v>-0.06</v>
      </c>
      <c r="R13" s="26">
        <v>0.01</v>
      </c>
    </row>
    <row r="14" spans="1:18" s="50" customFormat="1" x14ac:dyDescent="0.25">
      <c r="A14" s="49" t="s">
        <v>56</v>
      </c>
      <c r="B14" s="33"/>
      <c r="C14" s="26"/>
      <c r="D14" s="26"/>
      <c r="E14" s="26"/>
      <c r="F14" s="26"/>
      <c r="G14" s="26">
        <v>0.13</v>
      </c>
      <c r="H14" s="26">
        <v>0.05</v>
      </c>
      <c r="I14" s="26">
        <v>0.06</v>
      </c>
      <c r="J14" s="26">
        <v>-0.03</v>
      </c>
      <c r="K14" s="26">
        <v>-0.05</v>
      </c>
      <c r="L14" s="26">
        <v>0.01</v>
      </c>
      <c r="M14" s="26">
        <v>0.01</v>
      </c>
      <c r="N14" s="26">
        <v>0.16</v>
      </c>
      <c r="O14" s="26">
        <v>-0.16</v>
      </c>
      <c r="P14" s="26">
        <v>-0.13</v>
      </c>
      <c r="Q14" s="26">
        <v>-0.06</v>
      </c>
      <c r="R14" s="26">
        <v>0.13</v>
      </c>
    </row>
    <row r="15" spans="1:18" s="48" customFormat="1" x14ac:dyDescent="0.25">
      <c r="A15" s="47" t="s">
        <v>57</v>
      </c>
      <c r="B15" s="15"/>
      <c r="C15" s="26"/>
      <c r="D15" s="26"/>
      <c r="E15" s="26"/>
      <c r="F15" s="26"/>
      <c r="G15" s="26">
        <v>0.57999999999999996</v>
      </c>
      <c r="H15" s="26">
        <v>0.43</v>
      </c>
      <c r="I15" s="26">
        <v>0.46</v>
      </c>
      <c r="J15" s="26">
        <v>0.4</v>
      </c>
      <c r="K15" s="26">
        <v>0.44</v>
      </c>
      <c r="L15" s="26">
        <v>0.35</v>
      </c>
      <c r="M15" s="26">
        <v>0.26</v>
      </c>
      <c r="N15" s="26">
        <v>0.05</v>
      </c>
      <c r="O15" s="26">
        <v>-0.09</v>
      </c>
      <c r="P15" s="26">
        <v>7.0000000000000007E-2</v>
      </c>
      <c r="Q15" s="26">
        <v>0.03</v>
      </c>
      <c r="R15" s="26">
        <v>-0.02</v>
      </c>
    </row>
    <row r="16" spans="1:18" x14ac:dyDescent="0.25">
      <c r="A16" s="19" t="s">
        <v>22</v>
      </c>
      <c r="B16" s="20"/>
      <c r="C16" s="28"/>
      <c r="D16" s="28"/>
      <c r="E16" s="28"/>
      <c r="F16" s="28"/>
      <c r="G16" s="28">
        <v>0.34</v>
      </c>
      <c r="H16" s="28">
        <v>0.2</v>
      </c>
      <c r="I16" s="28">
        <v>0.18</v>
      </c>
      <c r="J16" s="28">
        <v>0.16</v>
      </c>
      <c r="K16" s="28">
        <v>0.09</v>
      </c>
      <c r="L16" s="28">
        <v>0.12</v>
      </c>
      <c r="M16" s="28">
        <v>0.13</v>
      </c>
      <c r="N16" s="28">
        <v>0.15</v>
      </c>
      <c r="O16" s="28">
        <v>-0.01</v>
      </c>
      <c r="P16" s="28">
        <v>0</v>
      </c>
      <c r="Q16" s="28">
        <v>-0.04</v>
      </c>
      <c r="R16" s="28">
        <v>0.04</v>
      </c>
    </row>
    <row r="19" spans="1:18" x14ac:dyDescent="0.25">
      <c r="A19" s="36" t="s">
        <v>59</v>
      </c>
      <c r="B19" s="30"/>
      <c r="C19" s="96"/>
      <c r="D19" s="96"/>
      <c r="E19" s="96"/>
      <c r="F19" s="96"/>
      <c r="G19" s="96"/>
      <c r="H19" s="96"/>
      <c r="I19" s="96"/>
      <c r="J19" s="96"/>
      <c r="K19" s="7"/>
      <c r="L19" s="7"/>
      <c r="M19" s="7"/>
      <c r="N19" s="7"/>
      <c r="O19" s="7"/>
      <c r="P19" s="7"/>
      <c r="Q19" s="7"/>
      <c r="R19" s="7"/>
    </row>
    <row r="20" spans="1:18" x14ac:dyDescent="0.25">
      <c r="A20" s="8"/>
      <c r="B20" s="9"/>
      <c r="C20" s="23"/>
      <c r="D20" s="23"/>
      <c r="E20" s="23"/>
      <c r="F20" s="23"/>
      <c r="G20" s="23" t="str">
        <f t="shared" ref="G20:R20" si="1">G$4</f>
        <v>Q1 2016</v>
      </c>
      <c r="H20" s="23" t="str">
        <f t="shared" si="1"/>
        <v>Q2 2016</v>
      </c>
      <c r="I20" s="23" t="str">
        <f t="shared" si="1"/>
        <v>Q3 2016</v>
      </c>
      <c r="J20" s="23" t="str">
        <f t="shared" si="1"/>
        <v>Q4 2016</v>
      </c>
      <c r="K20" s="10" t="str">
        <f t="shared" si="1"/>
        <v>Q1 2017</v>
      </c>
      <c r="L20" s="10" t="str">
        <f t="shared" si="1"/>
        <v>Q2 2017</v>
      </c>
      <c r="M20" s="10" t="str">
        <f t="shared" si="1"/>
        <v>Q3 2017</v>
      </c>
      <c r="N20" s="10" t="str">
        <f t="shared" si="1"/>
        <v>Q4 2017</v>
      </c>
      <c r="O20" s="10" t="str">
        <f t="shared" si="1"/>
        <v>Q1 2018</v>
      </c>
      <c r="P20" s="10" t="str">
        <f t="shared" si="1"/>
        <v>Q2 2018</v>
      </c>
      <c r="Q20" s="10" t="str">
        <f t="shared" si="1"/>
        <v>Q3 2018</v>
      </c>
      <c r="R20" s="10" t="str">
        <f t="shared" si="1"/>
        <v>Q4 2018</v>
      </c>
    </row>
    <row r="21" spans="1:18" s="48" customFormat="1" x14ac:dyDescent="0.25">
      <c r="A21" s="47" t="s">
        <v>55</v>
      </c>
      <c r="B21" s="15"/>
      <c r="C21" s="26"/>
      <c r="D21" s="26"/>
      <c r="E21" s="26"/>
      <c r="F21" s="26"/>
      <c r="G21" s="27">
        <v>0.49</v>
      </c>
      <c r="H21" s="27">
        <v>0.32</v>
      </c>
      <c r="I21" s="27">
        <v>0.25</v>
      </c>
      <c r="J21" s="27">
        <v>0.3</v>
      </c>
      <c r="K21" s="27">
        <v>0.09</v>
      </c>
      <c r="L21" s="27">
        <v>0.13</v>
      </c>
      <c r="M21" s="27">
        <v>0.17</v>
      </c>
      <c r="N21" s="27">
        <v>0.2</v>
      </c>
      <c r="O21" s="27">
        <v>0.16</v>
      </c>
      <c r="P21" s="27">
        <v>0.08</v>
      </c>
      <c r="Q21" s="27">
        <v>-0.05</v>
      </c>
      <c r="R21" s="27">
        <v>0.01</v>
      </c>
    </row>
    <row r="22" spans="1:18" s="50" customFormat="1" x14ac:dyDescent="0.25">
      <c r="A22" s="49" t="s">
        <v>56</v>
      </c>
      <c r="B22" s="33"/>
      <c r="C22" s="26"/>
      <c r="D22" s="26"/>
      <c r="E22" s="26"/>
      <c r="F22" s="26"/>
      <c r="G22" s="27">
        <v>0.13</v>
      </c>
      <c r="H22" s="27">
        <v>0.1</v>
      </c>
      <c r="I22" s="27">
        <v>0.06</v>
      </c>
      <c r="J22" s="27">
        <v>-0.04</v>
      </c>
      <c r="K22" s="27">
        <v>-0.09</v>
      </c>
      <c r="L22" s="27">
        <v>-0.01</v>
      </c>
      <c r="M22" s="27">
        <v>0.06</v>
      </c>
      <c r="N22" s="27">
        <v>0.27</v>
      </c>
      <c r="O22" s="27">
        <v>-0.04</v>
      </c>
      <c r="P22" s="27">
        <v>-0.06</v>
      </c>
      <c r="Q22" s="27">
        <v>-0.06</v>
      </c>
      <c r="R22" s="27">
        <v>0.11</v>
      </c>
    </row>
    <row r="23" spans="1:18" s="48" customFormat="1" x14ac:dyDescent="0.25">
      <c r="A23" s="47" t="s">
        <v>57</v>
      </c>
      <c r="B23" s="15"/>
      <c r="C23" s="26"/>
      <c r="D23" s="26"/>
      <c r="E23" s="26"/>
      <c r="F23" s="26"/>
      <c r="G23" s="27">
        <v>0.62</v>
      </c>
      <c r="H23" s="27">
        <v>0.51</v>
      </c>
      <c r="I23" s="27">
        <v>0.47</v>
      </c>
      <c r="J23" s="27">
        <v>0.37</v>
      </c>
      <c r="K23" s="27">
        <v>0.4</v>
      </c>
      <c r="L23" s="27">
        <v>0.34</v>
      </c>
      <c r="M23" s="27">
        <v>0.32</v>
      </c>
      <c r="N23" s="27">
        <v>0.13</v>
      </c>
      <c r="O23" s="27">
        <v>0.01</v>
      </c>
      <c r="P23" s="27">
        <v>0.11</v>
      </c>
      <c r="Q23" s="27">
        <v>0.05</v>
      </c>
      <c r="R23" s="27">
        <v>-0.01</v>
      </c>
    </row>
    <row r="24" spans="1:18" x14ac:dyDescent="0.25">
      <c r="A24" s="19" t="s">
        <v>22</v>
      </c>
      <c r="B24" s="20"/>
      <c r="C24" s="28"/>
      <c r="D24" s="28"/>
      <c r="E24" s="28"/>
      <c r="F24" s="28"/>
      <c r="G24" s="29">
        <v>0.35</v>
      </c>
      <c r="H24" s="29">
        <v>0.25</v>
      </c>
      <c r="I24" s="29">
        <v>0.21</v>
      </c>
      <c r="J24" s="29">
        <v>0.19</v>
      </c>
      <c r="K24" s="29">
        <v>0.08</v>
      </c>
      <c r="L24" s="29">
        <v>0.12</v>
      </c>
      <c r="M24" s="29">
        <v>0.16</v>
      </c>
      <c r="N24" s="29">
        <v>0.2</v>
      </c>
      <c r="O24" s="29">
        <v>0.06</v>
      </c>
      <c r="P24" s="29">
        <v>0.04</v>
      </c>
      <c r="Q24" s="29">
        <v>-0.03</v>
      </c>
      <c r="R24" s="29">
        <v>0.03</v>
      </c>
    </row>
    <row r="26" spans="1:18" x14ac:dyDescent="0.25">
      <c r="A26" s="36" t="s">
        <v>60</v>
      </c>
      <c r="B26" s="30"/>
      <c r="C26" s="96"/>
      <c r="D26" s="96"/>
      <c r="E26" s="96"/>
      <c r="F26" s="96"/>
      <c r="G26" s="96"/>
      <c r="H26" s="96"/>
      <c r="I26" s="96"/>
      <c r="J26" s="96"/>
      <c r="K26" s="30"/>
      <c r="L26" s="30"/>
      <c r="M26" s="30"/>
      <c r="N26" s="30"/>
      <c r="O26" s="30"/>
      <c r="P26" s="30"/>
      <c r="Q26" s="30"/>
      <c r="R26" s="30"/>
    </row>
    <row r="27" spans="1:18" x14ac:dyDescent="0.25">
      <c r="A27" s="37"/>
      <c r="B27" s="31"/>
      <c r="C27" s="23"/>
      <c r="D27" s="23"/>
      <c r="E27" s="23"/>
      <c r="F27" s="23"/>
      <c r="G27" s="23"/>
      <c r="H27" s="23"/>
      <c r="I27" s="23"/>
      <c r="J27" s="23"/>
      <c r="K27" s="23"/>
      <c r="L27" s="23"/>
      <c r="M27" s="23"/>
      <c r="N27" s="23"/>
      <c r="O27" s="23" t="str">
        <f t="shared" ref="O27:R27" si="2">O$4</f>
        <v>Q1 2018</v>
      </c>
      <c r="P27" s="23" t="str">
        <f t="shared" si="2"/>
        <v>Q2 2018</v>
      </c>
      <c r="Q27" s="23" t="str">
        <f t="shared" si="2"/>
        <v>Q3 2018</v>
      </c>
      <c r="R27" s="23" t="str">
        <f t="shared" si="2"/>
        <v>Q4 2018</v>
      </c>
    </row>
    <row r="28" spans="1:18" x14ac:dyDescent="0.25">
      <c r="A28" s="51" t="s">
        <v>55</v>
      </c>
      <c r="B28" s="33"/>
      <c r="C28" s="26"/>
      <c r="D28" s="26"/>
      <c r="E28" s="26"/>
      <c r="F28" s="26"/>
      <c r="G28" s="26"/>
      <c r="H28" s="26"/>
      <c r="I28" s="26"/>
      <c r="J28" s="26"/>
      <c r="K28" s="26"/>
      <c r="L28" s="26"/>
      <c r="M28" s="26"/>
      <c r="N28" s="26"/>
      <c r="O28" s="26"/>
      <c r="P28" s="26"/>
      <c r="Q28" s="26"/>
      <c r="R28" s="26">
        <v>-5.0535159934191998E-2</v>
      </c>
    </row>
    <row r="29" spans="1:18" x14ac:dyDescent="0.25">
      <c r="A29" s="49" t="s">
        <v>56</v>
      </c>
      <c r="B29" s="33"/>
      <c r="C29" s="26"/>
      <c r="D29" s="26"/>
      <c r="E29" s="26"/>
      <c r="F29" s="26"/>
      <c r="G29" s="26"/>
      <c r="H29" s="26"/>
      <c r="I29" s="26"/>
      <c r="J29" s="26"/>
      <c r="K29" s="26"/>
      <c r="L29" s="26"/>
      <c r="M29" s="26"/>
      <c r="N29" s="26"/>
      <c r="O29" s="26"/>
      <c r="P29" s="26"/>
      <c r="Q29" s="26"/>
      <c r="R29" s="26">
        <v>7.5362226031381985E-2</v>
      </c>
    </row>
    <row r="30" spans="1:18" x14ac:dyDescent="0.25">
      <c r="A30" s="51" t="s">
        <v>57</v>
      </c>
      <c r="B30" s="33"/>
      <c r="C30" s="26"/>
      <c r="D30" s="26"/>
      <c r="E30" s="26"/>
      <c r="F30" s="26"/>
      <c r="G30" s="26"/>
      <c r="H30" s="26"/>
      <c r="I30" s="26"/>
      <c r="J30" s="26"/>
      <c r="K30" s="26"/>
      <c r="L30" s="26"/>
      <c r="M30" s="26"/>
      <c r="N30" s="26"/>
      <c r="O30" s="26"/>
      <c r="P30" s="26"/>
      <c r="Q30" s="26"/>
      <c r="R30" s="26">
        <v>-2.3227369230378381E-2</v>
      </c>
    </row>
    <row r="31" spans="1:18" x14ac:dyDescent="0.25">
      <c r="A31" s="19" t="s">
        <v>22</v>
      </c>
      <c r="B31" s="35"/>
      <c r="C31" s="28"/>
      <c r="D31" s="28"/>
      <c r="E31" s="28"/>
      <c r="F31" s="28"/>
      <c r="G31" s="28"/>
      <c r="H31" s="28"/>
      <c r="I31" s="28"/>
      <c r="J31" s="28"/>
      <c r="K31" s="28"/>
      <c r="L31" s="28"/>
      <c r="M31" s="28"/>
      <c r="N31" s="28"/>
      <c r="O31" s="28"/>
      <c r="P31" s="28"/>
      <c r="Q31" s="28"/>
      <c r="R31" s="28">
        <v>-9.0499757054437469E-3</v>
      </c>
    </row>
    <row r="33" spans="1:18" x14ac:dyDescent="0.25">
      <c r="A33" s="6" t="s">
        <v>61</v>
      </c>
      <c r="B33" s="7"/>
      <c r="C33" s="7"/>
      <c r="D33" s="7"/>
      <c r="E33" s="7"/>
      <c r="F33" s="7"/>
      <c r="G33" s="7"/>
      <c r="H33" s="7"/>
      <c r="I33" s="7"/>
      <c r="J33" s="7"/>
      <c r="K33" s="7"/>
      <c r="L33" s="7"/>
      <c r="M33" s="7"/>
      <c r="N33" s="7"/>
      <c r="O33" s="7"/>
      <c r="P33" s="7"/>
      <c r="Q33" s="7"/>
      <c r="R33" s="7"/>
    </row>
    <row r="34" spans="1:18" x14ac:dyDescent="0.25">
      <c r="A34" s="8" t="s">
        <v>2</v>
      </c>
      <c r="B34" s="9"/>
      <c r="C34" s="10" t="str">
        <f t="shared" ref="C34:F34" si="3">C$4</f>
        <v>Q1 2015</v>
      </c>
      <c r="D34" s="10" t="str">
        <f t="shared" si="3"/>
        <v>Q2 2015</v>
      </c>
      <c r="E34" s="10" t="str">
        <f t="shared" si="3"/>
        <v>Q3 2015</v>
      </c>
      <c r="F34" s="10" t="str">
        <f t="shared" si="3"/>
        <v>Q4 2015</v>
      </c>
      <c r="G34" s="10" t="str">
        <f>G$4</f>
        <v>Q1 2016</v>
      </c>
      <c r="H34" s="10" t="str">
        <f t="shared" ref="H34:R34" si="4">H$4</f>
        <v>Q2 2016</v>
      </c>
      <c r="I34" s="10" t="str">
        <f t="shared" si="4"/>
        <v>Q3 2016</v>
      </c>
      <c r="J34" s="10" t="str">
        <f t="shared" si="4"/>
        <v>Q4 2016</v>
      </c>
      <c r="K34" s="10" t="str">
        <f t="shared" si="4"/>
        <v>Q1 2017</v>
      </c>
      <c r="L34" s="10" t="str">
        <f t="shared" si="4"/>
        <v>Q2 2017</v>
      </c>
      <c r="M34" s="10" t="str">
        <f t="shared" si="4"/>
        <v>Q3 2017</v>
      </c>
      <c r="N34" s="10" t="str">
        <f t="shared" si="4"/>
        <v>Q4 2017</v>
      </c>
      <c r="O34" s="10" t="str">
        <f t="shared" si="4"/>
        <v>Q1 2018</v>
      </c>
      <c r="P34" s="10" t="str">
        <f t="shared" si="4"/>
        <v>Q2 2018</v>
      </c>
      <c r="Q34" s="10" t="str">
        <f t="shared" si="4"/>
        <v>Q3 2018</v>
      </c>
      <c r="R34" s="10" t="str">
        <f t="shared" si="4"/>
        <v>Q4 2018</v>
      </c>
    </row>
    <row r="35" spans="1:18" x14ac:dyDescent="0.25">
      <c r="A35" s="14" t="s">
        <v>62</v>
      </c>
      <c r="B35" s="15"/>
      <c r="C35" s="16">
        <v>464</v>
      </c>
      <c r="D35" s="16">
        <v>418</v>
      </c>
      <c r="E35" s="16">
        <v>626</v>
      </c>
      <c r="F35" s="16">
        <v>979</v>
      </c>
      <c r="G35" s="16">
        <v>602</v>
      </c>
      <c r="H35" s="16">
        <v>446</v>
      </c>
      <c r="I35" s="16">
        <v>610</v>
      </c>
      <c r="J35" s="16">
        <v>1046</v>
      </c>
      <c r="K35" s="16">
        <v>547</v>
      </c>
      <c r="L35" s="16">
        <v>453</v>
      </c>
      <c r="M35" s="16">
        <v>708</v>
      </c>
      <c r="N35" s="16">
        <v>1101</v>
      </c>
      <c r="O35" s="16">
        <v>534</v>
      </c>
      <c r="P35" s="16">
        <v>414</v>
      </c>
      <c r="Q35" s="16">
        <v>581</v>
      </c>
      <c r="R35" s="16">
        <v>1217</v>
      </c>
    </row>
    <row r="36" spans="1:18" x14ac:dyDescent="0.25">
      <c r="A36" s="14" t="s">
        <v>63</v>
      </c>
      <c r="B36" s="15"/>
      <c r="C36" s="16">
        <v>253</v>
      </c>
      <c r="D36" s="16">
        <v>311</v>
      </c>
      <c r="E36" s="16">
        <v>337</v>
      </c>
      <c r="F36" s="16">
        <v>402</v>
      </c>
      <c r="G36" s="16">
        <v>433</v>
      </c>
      <c r="H36" s="16">
        <v>433</v>
      </c>
      <c r="I36" s="16">
        <v>570</v>
      </c>
      <c r="J36" s="16">
        <v>568</v>
      </c>
      <c r="K36" s="16">
        <v>531</v>
      </c>
      <c r="L36" s="16">
        <v>530</v>
      </c>
      <c r="M36" s="16">
        <v>716</v>
      </c>
      <c r="N36" s="16">
        <v>825</v>
      </c>
      <c r="O36" s="16">
        <v>606</v>
      </c>
      <c r="P36" s="16">
        <v>494</v>
      </c>
      <c r="Q36" s="16">
        <v>645</v>
      </c>
      <c r="R36" s="16">
        <v>716</v>
      </c>
    </row>
    <row r="37" spans="1:18" x14ac:dyDescent="0.25">
      <c r="A37" s="14" t="s">
        <v>64</v>
      </c>
      <c r="B37" s="15"/>
      <c r="C37" s="16">
        <v>125</v>
      </c>
      <c r="D37" s="16">
        <v>153</v>
      </c>
      <c r="E37" s="16">
        <v>151</v>
      </c>
      <c r="F37" s="16">
        <v>280</v>
      </c>
      <c r="G37" s="16">
        <v>217</v>
      </c>
      <c r="H37" s="16">
        <v>257</v>
      </c>
      <c r="I37" s="16">
        <v>206</v>
      </c>
      <c r="J37" s="16">
        <v>447</v>
      </c>
      <c r="K37" s="16">
        <v>248</v>
      </c>
      <c r="L37" s="16">
        <v>282</v>
      </c>
      <c r="M37" s="16">
        <v>207</v>
      </c>
      <c r="N37" s="16">
        <v>535</v>
      </c>
      <c r="O37" s="16">
        <v>276</v>
      </c>
      <c r="P37" s="16">
        <v>281</v>
      </c>
      <c r="Q37" s="16">
        <v>210</v>
      </c>
      <c r="R37" s="16">
        <v>486</v>
      </c>
    </row>
    <row r="38" spans="1:18" x14ac:dyDescent="0.25">
      <c r="A38" s="14" t="s">
        <v>65</v>
      </c>
      <c r="B38" s="15"/>
      <c r="C38" s="16">
        <v>151</v>
      </c>
      <c r="D38" s="16">
        <v>110</v>
      </c>
      <c r="E38" s="16">
        <v>216</v>
      </c>
      <c r="F38" s="16">
        <v>356</v>
      </c>
      <c r="G38" s="16">
        <v>223</v>
      </c>
      <c r="H38" s="16">
        <v>190</v>
      </c>
      <c r="I38" s="16">
        <v>188</v>
      </c>
      <c r="J38" s="16">
        <v>373</v>
      </c>
      <c r="K38" s="16">
        <v>208</v>
      </c>
      <c r="L38" s="16">
        <v>214</v>
      </c>
      <c r="M38" s="16">
        <v>236</v>
      </c>
      <c r="N38" s="16">
        <v>407</v>
      </c>
      <c r="O38" s="16">
        <v>234</v>
      </c>
      <c r="P38" s="16">
        <v>213</v>
      </c>
      <c r="Q38" s="16">
        <v>204</v>
      </c>
      <c r="R38" s="16">
        <v>390</v>
      </c>
    </row>
    <row r="39" spans="1:18" x14ac:dyDescent="0.25">
      <c r="A39" s="14" t="s">
        <v>66</v>
      </c>
      <c r="B39" s="15"/>
      <c r="C39" s="16">
        <v>1209</v>
      </c>
      <c r="D39" s="16">
        <v>1171</v>
      </c>
      <c r="E39" s="16">
        <v>1057</v>
      </c>
      <c r="F39" s="16">
        <v>1456</v>
      </c>
      <c r="G39" s="16">
        <v>1371</v>
      </c>
      <c r="H39" s="16">
        <v>1268</v>
      </c>
      <c r="I39" s="16">
        <v>1141</v>
      </c>
      <c r="J39" s="16">
        <v>1377</v>
      </c>
      <c r="K39" s="16">
        <v>1274</v>
      </c>
      <c r="L39" s="16">
        <v>1273</v>
      </c>
      <c r="M39" s="16">
        <v>1118</v>
      </c>
      <c r="N39" s="16">
        <v>1632</v>
      </c>
      <c r="O39" s="16">
        <v>1018</v>
      </c>
      <c r="P39" s="16">
        <v>1039</v>
      </c>
      <c r="Q39" s="16">
        <v>1005</v>
      </c>
      <c r="R39" s="16">
        <v>1818</v>
      </c>
    </row>
    <row r="40" spans="1:18" x14ac:dyDescent="0.25">
      <c r="A40" s="14" t="s">
        <v>67</v>
      </c>
      <c r="B40" s="15"/>
      <c r="C40" s="16">
        <v>194</v>
      </c>
      <c r="D40" s="16">
        <v>247</v>
      </c>
      <c r="E40" s="16">
        <v>208</v>
      </c>
      <c r="F40" s="16">
        <v>471</v>
      </c>
      <c r="G40" s="16">
        <v>283</v>
      </c>
      <c r="H40" s="16">
        <v>318</v>
      </c>
      <c r="I40" s="16">
        <v>275</v>
      </c>
      <c r="J40" s="16">
        <v>653</v>
      </c>
      <c r="K40" s="16">
        <v>360</v>
      </c>
      <c r="L40" s="16">
        <v>368</v>
      </c>
      <c r="M40" s="16">
        <v>329</v>
      </c>
      <c r="N40" s="16">
        <v>590</v>
      </c>
      <c r="O40" s="16">
        <v>311</v>
      </c>
      <c r="P40" s="16">
        <v>293</v>
      </c>
      <c r="Q40" s="16">
        <v>259</v>
      </c>
      <c r="R40" s="16">
        <v>498</v>
      </c>
    </row>
    <row r="41" spans="1:18" x14ac:dyDescent="0.25">
      <c r="A41" s="52" t="s">
        <v>68</v>
      </c>
      <c r="B41" s="8"/>
      <c r="C41" s="53">
        <v>35</v>
      </c>
      <c r="D41" s="53">
        <v>44</v>
      </c>
      <c r="E41" s="53">
        <v>122</v>
      </c>
      <c r="F41" s="53">
        <v>129</v>
      </c>
      <c r="G41" s="53">
        <v>193</v>
      </c>
      <c r="H41" s="53">
        <v>194</v>
      </c>
      <c r="I41" s="53">
        <v>269</v>
      </c>
      <c r="J41" s="53">
        <v>254</v>
      </c>
      <c r="K41" s="53">
        <v>427</v>
      </c>
      <c r="L41" s="53">
        <v>362</v>
      </c>
      <c r="M41" s="53">
        <v>414</v>
      </c>
      <c r="N41" s="53">
        <v>389</v>
      </c>
      <c r="O41" s="53">
        <v>467</v>
      </c>
      <c r="P41" s="53">
        <v>464</v>
      </c>
      <c r="Q41" s="53">
        <v>527</v>
      </c>
      <c r="R41" s="53">
        <v>511</v>
      </c>
    </row>
    <row r="42" spans="1:18" x14ac:dyDescent="0.25">
      <c r="A42" s="42"/>
      <c r="B42" s="42"/>
      <c r="C42" s="42"/>
      <c r="D42" s="42"/>
      <c r="E42" s="42"/>
      <c r="F42" s="42"/>
      <c r="G42" s="42"/>
      <c r="H42" s="42"/>
      <c r="I42" s="42"/>
      <c r="J42" s="42"/>
      <c r="K42" s="42"/>
      <c r="L42" s="42"/>
      <c r="M42" s="42"/>
      <c r="N42" s="42"/>
      <c r="O42" s="42"/>
      <c r="P42" s="42"/>
      <c r="Q42" s="42"/>
      <c r="R42" s="42"/>
    </row>
    <row r="43" spans="1:18" x14ac:dyDescent="0.25">
      <c r="A43" s="42"/>
      <c r="B43" s="42"/>
      <c r="C43" s="42"/>
      <c r="D43" s="42"/>
      <c r="E43" s="42"/>
      <c r="F43" s="42"/>
      <c r="G43" s="42"/>
      <c r="H43" s="42"/>
      <c r="I43" s="42"/>
      <c r="J43" s="42"/>
      <c r="K43" s="42"/>
      <c r="L43" s="42"/>
      <c r="M43" s="42"/>
      <c r="N43" s="42"/>
      <c r="O43" s="42"/>
      <c r="P43" s="42"/>
      <c r="Q43" s="42"/>
      <c r="R43" s="42"/>
    </row>
    <row r="44" spans="1:18" x14ac:dyDescent="0.25">
      <c r="A44" s="36" t="s">
        <v>69</v>
      </c>
      <c r="B44" s="30"/>
      <c r="C44" s="96"/>
      <c r="D44" s="96"/>
      <c r="E44" s="96"/>
      <c r="F44" s="96"/>
      <c r="G44" s="96"/>
      <c r="H44" s="96"/>
      <c r="I44" s="96"/>
      <c r="J44" s="96"/>
      <c r="K44" s="30"/>
      <c r="L44" s="30"/>
      <c r="M44" s="30"/>
      <c r="N44" s="30"/>
      <c r="O44" s="30"/>
      <c r="P44" s="30"/>
      <c r="Q44" s="30"/>
      <c r="R44" s="30"/>
    </row>
    <row r="45" spans="1:18" x14ac:dyDescent="0.25">
      <c r="A45" s="37"/>
      <c r="B45" s="31"/>
      <c r="C45" s="23"/>
      <c r="D45" s="23"/>
      <c r="E45" s="23"/>
      <c r="F45" s="23"/>
      <c r="G45" s="23" t="str">
        <f>G$34</f>
        <v>Q1 2016</v>
      </c>
      <c r="H45" s="23" t="str">
        <f t="shared" ref="H45:K45" si="5">H$34</f>
        <v>Q2 2016</v>
      </c>
      <c r="I45" s="23" t="str">
        <f t="shared" si="5"/>
        <v>Q3 2016</v>
      </c>
      <c r="J45" s="23" t="str">
        <f t="shared" si="5"/>
        <v>Q4 2016</v>
      </c>
      <c r="K45" s="23" t="str">
        <f t="shared" si="5"/>
        <v>Q1 2017</v>
      </c>
      <c r="L45" s="23" t="str">
        <f t="shared" ref="L45:R45" si="6">L$4</f>
        <v>Q2 2017</v>
      </c>
      <c r="M45" s="23" t="str">
        <f t="shared" si="6"/>
        <v>Q3 2017</v>
      </c>
      <c r="N45" s="23" t="str">
        <f t="shared" si="6"/>
        <v>Q4 2017</v>
      </c>
      <c r="O45" s="23" t="str">
        <f t="shared" si="6"/>
        <v>Q1 2018</v>
      </c>
      <c r="P45" s="23" t="str">
        <f t="shared" si="6"/>
        <v>Q2 2018</v>
      </c>
      <c r="Q45" s="23" t="str">
        <f t="shared" si="6"/>
        <v>Q3 2018</v>
      </c>
      <c r="R45" s="23" t="str">
        <f t="shared" si="6"/>
        <v>Q4 2018</v>
      </c>
    </row>
    <row r="46" spans="1:18" x14ac:dyDescent="0.25">
      <c r="A46" s="39" t="s">
        <v>62</v>
      </c>
      <c r="B46" s="33"/>
      <c r="C46" s="26"/>
      <c r="D46" s="26"/>
      <c r="E46" s="26"/>
      <c r="F46" s="26"/>
      <c r="G46" s="26">
        <v>0.3</v>
      </c>
      <c r="H46" s="26">
        <v>7.0000000000000007E-2</v>
      </c>
      <c r="I46" s="26">
        <v>-0.03</v>
      </c>
      <c r="J46" s="26">
        <v>7.0000000000000007E-2</v>
      </c>
      <c r="K46" s="26">
        <v>-0.09</v>
      </c>
      <c r="L46" s="26">
        <v>0.02</v>
      </c>
      <c r="M46" s="26">
        <v>0.16</v>
      </c>
      <c r="N46" s="26">
        <v>0.05</v>
      </c>
      <c r="O46" s="26">
        <v>-0.02</v>
      </c>
      <c r="P46" s="26">
        <v>-0.09</v>
      </c>
      <c r="Q46" s="26">
        <v>-0.18</v>
      </c>
      <c r="R46" s="26">
        <v>0.11</v>
      </c>
    </row>
    <row r="47" spans="1:18" x14ac:dyDescent="0.25">
      <c r="A47" s="39" t="s">
        <v>63</v>
      </c>
      <c r="B47" s="33"/>
      <c r="C47" s="26"/>
      <c r="D47" s="26"/>
      <c r="E47" s="26"/>
      <c r="F47" s="26"/>
      <c r="G47" s="26">
        <v>0.71</v>
      </c>
      <c r="H47" s="26">
        <v>0.39</v>
      </c>
      <c r="I47" s="26">
        <v>0.69</v>
      </c>
      <c r="J47" s="26">
        <v>0.41</v>
      </c>
      <c r="K47" s="26">
        <v>0.23</v>
      </c>
      <c r="L47" s="26">
        <v>0.22</v>
      </c>
      <c r="M47" s="26">
        <v>0.26</v>
      </c>
      <c r="N47" s="26">
        <v>0.45</v>
      </c>
      <c r="O47" s="26">
        <v>0.14000000000000001</v>
      </c>
      <c r="P47" s="26">
        <v>-7.0000000000000007E-2</v>
      </c>
      <c r="Q47" s="26">
        <v>-0.1</v>
      </c>
      <c r="R47" s="26">
        <v>-0.13</v>
      </c>
    </row>
    <row r="48" spans="1:18" x14ac:dyDescent="0.25">
      <c r="A48" s="39" t="s">
        <v>64</v>
      </c>
      <c r="B48" s="33"/>
      <c r="C48" s="26"/>
      <c r="D48" s="26"/>
      <c r="E48" s="26"/>
      <c r="F48" s="26"/>
      <c r="G48" s="26">
        <v>0.74</v>
      </c>
      <c r="H48" s="26">
        <v>0.68</v>
      </c>
      <c r="I48" s="26">
        <v>0.36</v>
      </c>
      <c r="J48" s="26">
        <v>0.6</v>
      </c>
      <c r="K48" s="26">
        <v>0.14000000000000001</v>
      </c>
      <c r="L48" s="26">
        <v>0.1</v>
      </c>
      <c r="M48" s="26">
        <v>0</v>
      </c>
      <c r="N48" s="26">
        <v>0.2</v>
      </c>
      <c r="O48" s="26">
        <v>0.11</v>
      </c>
      <c r="P48" s="26">
        <v>0</v>
      </c>
      <c r="Q48" s="26">
        <v>0.01</v>
      </c>
      <c r="R48" s="26">
        <v>-0.09</v>
      </c>
    </row>
    <row r="49" spans="1:18" x14ac:dyDescent="0.25">
      <c r="A49" s="39" t="s">
        <v>65</v>
      </c>
      <c r="B49" s="33"/>
      <c r="C49" s="26"/>
      <c r="D49" s="26"/>
      <c r="E49" s="26"/>
      <c r="F49" s="26"/>
      <c r="G49" s="26">
        <v>0.48</v>
      </c>
      <c r="H49" s="26">
        <v>0.73</v>
      </c>
      <c r="I49" s="26">
        <v>-0.13</v>
      </c>
      <c r="J49" s="26">
        <v>0.05</v>
      </c>
      <c r="K49" s="26">
        <v>-7.0000000000000007E-2</v>
      </c>
      <c r="L49" s="26">
        <v>0.13</v>
      </c>
      <c r="M49" s="26">
        <v>0.26</v>
      </c>
      <c r="N49" s="26">
        <v>0.09</v>
      </c>
      <c r="O49" s="26">
        <v>0.13</v>
      </c>
      <c r="P49" s="26">
        <v>0</v>
      </c>
      <c r="Q49" s="26">
        <v>-0.14000000000000001</v>
      </c>
      <c r="R49" s="26">
        <v>-0.04</v>
      </c>
    </row>
    <row r="50" spans="1:18" x14ac:dyDescent="0.25">
      <c r="A50" s="39" t="s">
        <v>66</v>
      </c>
      <c r="B50" s="33"/>
      <c r="C50" s="26"/>
      <c r="D50" s="26"/>
      <c r="E50" s="26"/>
      <c r="F50" s="26"/>
      <c r="G50" s="26">
        <v>0.13</v>
      </c>
      <c r="H50" s="26">
        <v>0.08</v>
      </c>
      <c r="I50" s="26">
        <v>0.08</v>
      </c>
      <c r="J50" s="26">
        <v>-0.05</v>
      </c>
      <c r="K50" s="26">
        <v>-7.0000000000000007E-2</v>
      </c>
      <c r="L50" s="26">
        <v>0</v>
      </c>
      <c r="M50" s="26">
        <v>-0.02</v>
      </c>
      <c r="N50" s="26">
        <v>0.19</v>
      </c>
      <c r="O50" s="26">
        <v>-0.2</v>
      </c>
      <c r="P50" s="26">
        <v>-0.18</v>
      </c>
      <c r="Q50" s="26">
        <v>-0.1</v>
      </c>
      <c r="R50" s="26">
        <v>0.11</v>
      </c>
    </row>
    <row r="51" spans="1:18" x14ac:dyDescent="0.25">
      <c r="A51" s="39" t="s">
        <v>67</v>
      </c>
      <c r="B51" s="33"/>
      <c r="C51" s="26"/>
      <c r="D51" s="26"/>
      <c r="E51" s="26"/>
      <c r="F51" s="26"/>
      <c r="G51" s="26">
        <v>0.46</v>
      </c>
      <c r="H51" s="26">
        <v>0.28999999999999998</v>
      </c>
      <c r="I51" s="26">
        <v>0.32</v>
      </c>
      <c r="J51" s="26">
        <v>0.39</v>
      </c>
      <c r="K51" s="26">
        <v>0.27</v>
      </c>
      <c r="L51" s="26">
        <v>0.16</v>
      </c>
      <c r="M51" s="26">
        <v>0.2</v>
      </c>
      <c r="N51" s="26">
        <v>-0.1</v>
      </c>
      <c r="O51" s="26">
        <v>-0.14000000000000001</v>
      </c>
      <c r="P51" s="26">
        <v>-0.2</v>
      </c>
      <c r="Q51" s="26">
        <v>-0.21</v>
      </c>
      <c r="R51" s="26">
        <v>-0.16</v>
      </c>
    </row>
    <row r="52" spans="1:18" x14ac:dyDescent="0.25">
      <c r="A52" s="54" t="s">
        <v>68</v>
      </c>
      <c r="B52" s="37"/>
      <c r="C52" s="55"/>
      <c r="D52" s="55"/>
      <c r="E52" s="55"/>
      <c r="F52" s="55"/>
      <c r="G52" s="55">
        <v>4.51</v>
      </c>
      <c r="H52" s="55">
        <v>3.41</v>
      </c>
      <c r="I52" s="55">
        <v>1.2</v>
      </c>
      <c r="J52" s="55">
        <v>0.97</v>
      </c>
      <c r="K52" s="55">
        <v>1.21</v>
      </c>
      <c r="L52" s="55">
        <v>0.87</v>
      </c>
      <c r="M52" s="55">
        <v>0.54</v>
      </c>
      <c r="N52" s="55">
        <v>0.53</v>
      </c>
      <c r="O52" s="55">
        <v>0.09</v>
      </c>
      <c r="P52" s="55">
        <v>0.28000000000000003</v>
      </c>
      <c r="Q52" s="55">
        <v>0.27</v>
      </c>
      <c r="R52" s="55">
        <v>0.31</v>
      </c>
    </row>
    <row r="53" spans="1:18" x14ac:dyDescent="0.25">
      <c r="G53" s="42"/>
      <c r="H53" s="42"/>
      <c r="I53" s="42"/>
      <c r="J53" s="42"/>
    </row>
    <row r="54" spans="1:18" x14ac:dyDescent="0.25">
      <c r="G54" s="42"/>
      <c r="H54" s="42"/>
      <c r="I54" s="42"/>
      <c r="J54" s="42"/>
    </row>
    <row r="55" spans="1:18" x14ac:dyDescent="0.25">
      <c r="A55" s="36" t="s">
        <v>70</v>
      </c>
      <c r="B55" s="30"/>
      <c r="C55" s="96"/>
      <c r="D55" s="96"/>
      <c r="E55" s="96"/>
      <c r="F55" s="96"/>
      <c r="G55" s="96"/>
      <c r="H55" s="96"/>
      <c r="I55" s="96"/>
      <c r="J55" s="96"/>
      <c r="K55" s="30"/>
      <c r="L55" s="30"/>
      <c r="M55" s="30"/>
      <c r="N55" s="30"/>
      <c r="O55" s="30"/>
      <c r="P55" s="30"/>
      <c r="Q55" s="30"/>
      <c r="R55" s="30"/>
    </row>
    <row r="56" spans="1:18" x14ac:dyDescent="0.25">
      <c r="A56" s="8"/>
      <c r="B56" s="9"/>
      <c r="C56" s="23"/>
      <c r="D56" s="23"/>
      <c r="E56" s="23"/>
      <c r="F56" s="23"/>
      <c r="G56" s="10" t="str">
        <f>G$34</f>
        <v>Q1 2016</v>
      </c>
      <c r="H56" s="10" t="str">
        <f t="shared" ref="H56:K56" si="7">H$34</f>
        <v>Q2 2016</v>
      </c>
      <c r="I56" s="10" t="str">
        <f t="shared" si="7"/>
        <v>Q3 2016</v>
      </c>
      <c r="J56" s="10" t="str">
        <f t="shared" si="7"/>
        <v>Q4 2016</v>
      </c>
      <c r="K56" s="23" t="str">
        <f t="shared" si="7"/>
        <v>Q1 2017</v>
      </c>
      <c r="L56" s="23" t="str">
        <f t="shared" ref="L56:R56" si="8">L$4</f>
        <v>Q2 2017</v>
      </c>
      <c r="M56" s="23" t="str">
        <f t="shared" si="8"/>
        <v>Q3 2017</v>
      </c>
      <c r="N56" s="23" t="str">
        <f t="shared" si="8"/>
        <v>Q4 2017</v>
      </c>
      <c r="O56" s="23" t="str">
        <f t="shared" si="8"/>
        <v>Q1 2018</v>
      </c>
      <c r="P56" s="23" t="str">
        <f t="shared" si="8"/>
        <v>Q2 2018</v>
      </c>
      <c r="Q56" s="23" t="str">
        <f t="shared" si="8"/>
        <v>Q3 2018</v>
      </c>
      <c r="R56" s="23" t="str">
        <f t="shared" si="8"/>
        <v>Q4 2018</v>
      </c>
    </row>
    <row r="57" spans="1:18" x14ac:dyDescent="0.25">
      <c r="A57" s="14" t="s">
        <v>62</v>
      </c>
      <c r="B57" s="15"/>
      <c r="C57" s="26"/>
      <c r="D57" s="26"/>
      <c r="E57" s="26"/>
      <c r="F57" s="26"/>
      <c r="G57" s="27">
        <v>0.33</v>
      </c>
      <c r="H57" s="27">
        <v>0.17</v>
      </c>
      <c r="I57" s="27">
        <v>0.16</v>
      </c>
      <c r="J57" s="27">
        <v>0.3</v>
      </c>
      <c r="K57" s="27">
        <v>0.02</v>
      </c>
      <c r="L57" s="27">
        <v>0.12</v>
      </c>
      <c r="M57" s="27">
        <v>0.22</v>
      </c>
      <c r="N57" s="27">
        <v>0.08</v>
      </c>
      <c r="O57" s="27">
        <v>0</v>
      </c>
      <c r="P57" s="27">
        <v>-7.0000000000000007E-2</v>
      </c>
      <c r="Q57" s="27">
        <v>-0.19</v>
      </c>
      <c r="R57" s="27">
        <v>0.11</v>
      </c>
    </row>
    <row r="58" spans="1:18" x14ac:dyDescent="0.25">
      <c r="A58" s="14" t="s">
        <v>63</v>
      </c>
      <c r="B58" s="15"/>
      <c r="C58" s="26"/>
      <c r="D58" s="26"/>
      <c r="E58" s="26"/>
      <c r="F58" s="26"/>
      <c r="G58" s="27">
        <v>0.71</v>
      </c>
      <c r="H58" s="27">
        <v>0.4</v>
      </c>
      <c r="I58" s="27">
        <v>0.69</v>
      </c>
      <c r="J58" s="27">
        <v>0.42</v>
      </c>
      <c r="K58" s="26">
        <v>0.23</v>
      </c>
      <c r="L58" s="26">
        <v>0.22</v>
      </c>
      <c r="M58" s="26">
        <v>0.26</v>
      </c>
      <c r="N58" s="26">
        <v>0.45</v>
      </c>
      <c r="O58" s="26">
        <v>0.14000000000000001</v>
      </c>
      <c r="P58" s="26">
        <v>-7.0000000000000007E-2</v>
      </c>
      <c r="Q58" s="26">
        <v>-0.1</v>
      </c>
      <c r="R58" s="26">
        <v>-0.13</v>
      </c>
    </row>
    <row r="59" spans="1:18" x14ac:dyDescent="0.25">
      <c r="A59" s="14" t="s">
        <v>64</v>
      </c>
      <c r="B59" s="15"/>
      <c r="C59" s="26"/>
      <c r="D59" s="26"/>
      <c r="E59" s="26"/>
      <c r="F59" s="26"/>
      <c r="G59" s="27">
        <v>0.73</v>
      </c>
      <c r="H59" s="27">
        <v>0.69</v>
      </c>
      <c r="I59" s="27">
        <v>0.36</v>
      </c>
      <c r="J59" s="27">
        <v>0.6</v>
      </c>
      <c r="K59" s="26">
        <v>0.15</v>
      </c>
      <c r="L59" s="26">
        <v>0.1</v>
      </c>
      <c r="M59" s="26">
        <v>0</v>
      </c>
      <c r="N59" s="26">
        <v>0.2</v>
      </c>
      <c r="O59" s="26">
        <v>0.11</v>
      </c>
      <c r="P59" s="26">
        <v>0</v>
      </c>
      <c r="Q59" s="26">
        <v>0.01</v>
      </c>
      <c r="R59" s="26">
        <v>-0.1</v>
      </c>
    </row>
    <row r="60" spans="1:18" x14ac:dyDescent="0.25">
      <c r="A60" s="14" t="s">
        <v>65</v>
      </c>
      <c r="B60" s="15"/>
      <c r="C60" s="26"/>
      <c r="D60" s="26"/>
      <c r="E60" s="26"/>
      <c r="F60" s="26"/>
      <c r="G60" s="27">
        <v>0.48</v>
      </c>
      <c r="H60" s="27">
        <v>0.73</v>
      </c>
      <c r="I60" s="27">
        <v>-0.13</v>
      </c>
      <c r="J60" s="27">
        <v>0.05</v>
      </c>
      <c r="K60" s="26">
        <v>-0.06</v>
      </c>
      <c r="L60" s="26">
        <v>0.12</v>
      </c>
      <c r="M60" s="26">
        <v>0.26</v>
      </c>
      <c r="N60" s="26">
        <v>0.09</v>
      </c>
      <c r="O60" s="26">
        <f>O49</f>
        <v>0.13</v>
      </c>
      <c r="P60" s="26">
        <f>P49</f>
        <v>0</v>
      </c>
      <c r="Q60" s="26">
        <f>Q49</f>
        <v>-0.14000000000000001</v>
      </c>
      <c r="R60" s="26">
        <f>R49</f>
        <v>-0.04</v>
      </c>
    </row>
    <row r="61" spans="1:18" x14ac:dyDescent="0.25">
      <c r="A61" s="14" t="s">
        <v>66</v>
      </c>
      <c r="B61" s="15"/>
      <c r="C61" s="26"/>
      <c r="D61" s="26"/>
      <c r="E61" s="26"/>
      <c r="F61" s="26"/>
      <c r="G61" s="27">
        <v>0.11</v>
      </c>
      <c r="H61" s="27">
        <v>0.11</v>
      </c>
      <c r="I61" s="27">
        <v>0.09</v>
      </c>
      <c r="J61" s="27">
        <v>-0.06</v>
      </c>
      <c r="K61" s="27">
        <v>-0.1</v>
      </c>
      <c r="L61" s="27">
        <v>-0.02</v>
      </c>
      <c r="M61" s="27">
        <v>0.04</v>
      </c>
      <c r="N61" s="27">
        <v>0.31</v>
      </c>
      <c r="O61" s="27">
        <v>-0.08</v>
      </c>
      <c r="P61" s="27">
        <v>-0.12</v>
      </c>
      <c r="Q61" s="27">
        <v>-0.12</v>
      </c>
      <c r="R61" s="27">
        <v>7.0000000000000007E-2</v>
      </c>
    </row>
    <row r="62" spans="1:18" x14ac:dyDescent="0.25">
      <c r="A62" s="14" t="s">
        <v>67</v>
      </c>
      <c r="B62" s="15"/>
      <c r="C62" s="26"/>
      <c r="D62" s="26"/>
      <c r="E62" s="26"/>
      <c r="F62" s="26"/>
      <c r="G62" s="27">
        <v>0.56000000000000005</v>
      </c>
      <c r="H62" s="27">
        <v>0.38</v>
      </c>
      <c r="I62" s="27">
        <v>0.27</v>
      </c>
      <c r="J62" s="27">
        <v>0.32</v>
      </c>
      <c r="K62" s="27">
        <v>0.18</v>
      </c>
      <c r="L62" s="27">
        <v>0.12</v>
      </c>
      <c r="M62" s="27">
        <v>0.21</v>
      </c>
      <c r="N62" s="27">
        <v>-0.03</v>
      </c>
      <c r="O62" s="27">
        <v>-0.04</v>
      </c>
      <c r="P62" s="27">
        <v>-0.15</v>
      </c>
      <c r="Q62" s="27">
        <v>-0.16</v>
      </c>
      <c r="R62" s="27">
        <v>-0.13</v>
      </c>
    </row>
    <row r="63" spans="1:18" x14ac:dyDescent="0.25">
      <c r="A63" s="52" t="s">
        <v>68</v>
      </c>
      <c r="B63" s="8"/>
      <c r="C63" s="55"/>
      <c r="D63" s="55"/>
      <c r="E63" s="55"/>
      <c r="F63" s="55"/>
      <c r="G63" s="56">
        <v>4.66</v>
      </c>
      <c r="H63" s="56">
        <v>3.77</v>
      </c>
      <c r="I63" s="56">
        <v>1.34</v>
      </c>
      <c r="J63" s="56">
        <v>1.08</v>
      </c>
      <c r="K63" s="56">
        <v>1.25</v>
      </c>
      <c r="L63" s="56">
        <v>0.91</v>
      </c>
      <c r="M63" s="56">
        <v>0.62</v>
      </c>
      <c r="N63" s="56">
        <v>0.62</v>
      </c>
      <c r="O63" s="56">
        <v>0.16</v>
      </c>
      <c r="P63" s="56">
        <v>0.28999999999999998</v>
      </c>
      <c r="Q63" s="56">
        <v>0.28000000000000003</v>
      </c>
      <c r="R63" s="56">
        <v>0.33</v>
      </c>
    </row>
    <row r="64" spans="1:18" x14ac:dyDescent="0.25">
      <c r="C64" s="42"/>
      <c r="D64" s="42"/>
      <c r="E64" s="42"/>
      <c r="F64" s="42"/>
    </row>
  </sheetData>
  <mergeCells count="10">
    <mergeCell ref="C44:F44"/>
    <mergeCell ref="G44:J44"/>
    <mergeCell ref="C55:F55"/>
    <mergeCell ref="G55:J55"/>
    <mergeCell ref="C11:F11"/>
    <mergeCell ref="G11:J11"/>
    <mergeCell ref="C19:F19"/>
    <mergeCell ref="G19:J19"/>
    <mergeCell ref="C26:F26"/>
    <mergeCell ref="G26:J26"/>
  </mergeCells>
  <pageMargins left="0.7" right="0.7" top="0.75" bottom="0.75" header="0.3" footer="0.3"/>
  <pageSetup paperSize="9"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7CBC7-9396-46EC-9EB4-2621314BCE28}">
  <sheetPr codeName="Sheet119">
    <tabColor theme="1"/>
    <pageSetUpPr fitToPage="1"/>
  </sheetPr>
  <dimension ref="A1:R17"/>
  <sheetViews>
    <sheetView showGridLines="0" zoomScale="80" zoomScaleNormal="80" workbookViewId="0"/>
  </sheetViews>
  <sheetFormatPr defaultColWidth="9.140625" defaultRowHeight="15" x14ac:dyDescent="0.25"/>
  <cols>
    <col min="1" max="1" width="32.5703125" style="2" customWidth="1"/>
    <col min="2" max="2" width="11.140625" style="2" bestFit="1" customWidth="1"/>
    <col min="3" max="18" width="14.42578125" style="2" customWidth="1"/>
    <col min="19" max="23" width="9.140625" style="2" customWidth="1"/>
    <col min="24" max="16384" width="9.140625" style="2"/>
  </cols>
  <sheetData>
    <row r="1" spans="1:18" ht="19.5" x14ac:dyDescent="0.3">
      <c r="A1" s="1" t="s">
        <v>71</v>
      </c>
    </row>
    <row r="2" spans="1:18" s="5" customFormat="1" x14ac:dyDescent="0.25">
      <c r="A2" s="3"/>
      <c r="B2" s="3"/>
      <c r="C2" s="4"/>
      <c r="D2" s="4"/>
      <c r="E2" s="4"/>
      <c r="F2" s="4"/>
      <c r="G2" s="4"/>
      <c r="H2" s="4"/>
      <c r="I2" s="4"/>
      <c r="J2" s="4"/>
      <c r="K2" s="4"/>
      <c r="L2" s="4"/>
      <c r="M2" s="4"/>
      <c r="N2" s="4"/>
      <c r="O2" s="4"/>
      <c r="P2" s="4"/>
      <c r="Q2" s="4"/>
      <c r="R2" s="4"/>
    </row>
    <row r="3" spans="1:18" x14ac:dyDescent="0.25">
      <c r="A3" s="6" t="s">
        <v>72</v>
      </c>
      <c r="B3" s="7"/>
      <c r="C3" s="7"/>
      <c r="D3" s="7"/>
      <c r="E3" s="7"/>
      <c r="F3" s="7"/>
      <c r="G3" s="7"/>
      <c r="H3" s="7"/>
      <c r="I3" s="7"/>
      <c r="J3" s="7"/>
      <c r="K3" s="7"/>
      <c r="L3" s="7"/>
      <c r="M3" s="7"/>
      <c r="N3" s="7"/>
      <c r="O3" s="7"/>
      <c r="P3" s="7"/>
      <c r="Q3" s="7"/>
      <c r="R3" s="7"/>
    </row>
    <row r="4" spans="1:18" x14ac:dyDescent="0.25">
      <c r="A4" s="20" t="s">
        <v>73</v>
      </c>
      <c r="B4" s="9"/>
      <c r="C4" s="10" t="s">
        <v>3</v>
      </c>
      <c r="D4" s="10" t="s">
        <v>4</v>
      </c>
      <c r="E4" s="10" t="s">
        <v>5</v>
      </c>
      <c r="F4" s="10" t="s">
        <v>6</v>
      </c>
      <c r="G4" s="10" t="s">
        <v>7</v>
      </c>
      <c r="H4" s="10" t="s">
        <v>8</v>
      </c>
      <c r="I4" s="10" t="s">
        <v>9</v>
      </c>
      <c r="J4" s="10" t="s">
        <v>10</v>
      </c>
      <c r="K4" s="10" t="s">
        <v>11</v>
      </c>
      <c r="L4" s="10" t="s">
        <v>12</v>
      </c>
      <c r="M4" s="10" t="s">
        <v>13</v>
      </c>
      <c r="N4" s="10" t="s">
        <v>14</v>
      </c>
      <c r="O4" s="10" t="s">
        <v>15</v>
      </c>
      <c r="P4" s="10" t="s">
        <v>16</v>
      </c>
      <c r="Q4" s="10" t="s">
        <v>17</v>
      </c>
      <c r="R4" s="10" t="s">
        <v>18</v>
      </c>
    </row>
    <row r="5" spans="1:18" x14ac:dyDescent="0.25">
      <c r="A5" s="57" t="s">
        <v>74</v>
      </c>
      <c r="B5" s="15"/>
      <c r="C5" s="58">
        <v>1447</v>
      </c>
      <c r="D5" s="58">
        <v>1554</v>
      </c>
      <c r="E5" s="58">
        <v>1666</v>
      </c>
      <c r="F5" s="58">
        <v>1802</v>
      </c>
      <c r="G5" s="58">
        <v>1852</v>
      </c>
      <c r="H5" s="58">
        <v>1920</v>
      </c>
      <c r="I5" s="58">
        <v>2010</v>
      </c>
      <c r="J5" s="58">
        <v>2138</v>
      </c>
      <c r="K5" s="58">
        <v>2196</v>
      </c>
      <c r="L5" s="58">
        <v>2266</v>
      </c>
      <c r="M5" s="58">
        <v>2328</v>
      </c>
      <c r="N5" s="58">
        <v>2446</v>
      </c>
      <c r="O5" s="58">
        <v>2485</v>
      </c>
      <c r="P5" s="58">
        <v>2548</v>
      </c>
      <c r="Q5" s="58">
        <v>2614</v>
      </c>
      <c r="R5" s="58">
        <v>2705</v>
      </c>
    </row>
    <row r="6" spans="1:18" s="17" customFormat="1" x14ac:dyDescent="0.25">
      <c r="A6" s="46" t="s">
        <v>75</v>
      </c>
      <c r="B6" s="15"/>
      <c r="C6" s="16">
        <v>292</v>
      </c>
      <c r="D6" s="16">
        <v>357</v>
      </c>
      <c r="E6" s="16">
        <v>440</v>
      </c>
      <c r="F6" s="16">
        <v>474</v>
      </c>
      <c r="G6" s="16">
        <v>511</v>
      </c>
      <c r="H6" s="16">
        <v>525</v>
      </c>
      <c r="I6" s="16">
        <v>563</v>
      </c>
      <c r="J6" s="16">
        <v>598</v>
      </c>
      <c r="K6" s="16">
        <v>660</v>
      </c>
      <c r="L6" s="16">
        <v>711</v>
      </c>
      <c r="M6" s="16">
        <v>865</v>
      </c>
      <c r="N6" s="16">
        <v>974</v>
      </c>
      <c r="O6" s="16">
        <v>1022</v>
      </c>
      <c r="P6" s="16">
        <v>1136</v>
      </c>
      <c r="Q6" s="16">
        <v>1266</v>
      </c>
      <c r="R6" s="16">
        <v>1340</v>
      </c>
    </row>
    <row r="7" spans="1:18" s="17" customFormat="1" x14ac:dyDescent="0.25">
      <c r="A7" s="46" t="s">
        <v>76</v>
      </c>
      <c r="B7" s="15"/>
      <c r="C7" s="16">
        <v>711</v>
      </c>
      <c r="D7" s="16">
        <v>731</v>
      </c>
      <c r="E7" s="16">
        <v>769</v>
      </c>
      <c r="F7" s="16">
        <v>829</v>
      </c>
      <c r="G7" s="16">
        <v>851</v>
      </c>
      <c r="H7" s="16">
        <v>884</v>
      </c>
      <c r="I7" s="16">
        <v>918</v>
      </c>
      <c r="J7" s="16">
        <v>976</v>
      </c>
      <c r="K7" s="16">
        <v>963</v>
      </c>
      <c r="L7" s="16">
        <v>981</v>
      </c>
      <c r="M7" s="16">
        <v>971</v>
      </c>
      <c r="N7" s="16">
        <v>969</v>
      </c>
      <c r="O7" s="16">
        <v>958</v>
      </c>
      <c r="P7" s="16">
        <v>918</v>
      </c>
      <c r="Q7" s="16">
        <v>850</v>
      </c>
      <c r="R7" s="16">
        <v>849</v>
      </c>
    </row>
    <row r="8" spans="1:18" s="17" customFormat="1" ht="15.75" customHeight="1" x14ac:dyDescent="0.25">
      <c r="A8" s="46" t="s">
        <v>77</v>
      </c>
      <c r="B8" s="15"/>
      <c r="C8" s="16">
        <v>444</v>
      </c>
      <c r="D8" s="16">
        <v>466</v>
      </c>
      <c r="E8" s="16">
        <v>457</v>
      </c>
      <c r="F8" s="16">
        <v>499</v>
      </c>
      <c r="G8" s="16">
        <v>490</v>
      </c>
      <c r="H8" s="16">
        <v>511</v>
      </c>
      <c r="I8" s="16">
        <v>529</v>
      </c>
      <c r="J8" s="16">
        <v>564</v>
      </c>
      <c r="K8" s="16">
        <v>573</v>
      </c>
      <c r="L8" s="16">
        <v>574</v>
      </c>
      <c r="M8" s="16">
        <v>492</v>
      </c>
      <c r="N8" s="16">
        <v>503</v>
      </c>
      <c r="O8" s="16">
        <v>505</v>
      </c>
      <c r="P8" s="16">
        <v>494</v>
      </c>
      <c r="Q8" s="16">
        <v>498</v>
      </c>
      <c r="R8" s="16">
        <v>516</v>
      </c>
    </row>
    <row r="9" spans="1:18" x14ac:dyDescent="0.25">
      <c r="A9" s="59" t="s">
        <v>78</v>
      </c>
      <c r="B9" s="8"/>
      <c r="C9" s="60">
        <f>C17</f>
        <v>8187</v>
      </c>
      <c r="D9" s="60">
        <f t="shared" ref="D9:R9" si="0">D17</f>
        <v>8008</v>
      </c>
      <c r="E9" s="60">
        <f t="shared" si="0"/>
        <v>7867</v>
      </c>
      <c r="F9" s="60">
        <f t="shared" si="0"/>
        <v>7469</v>
      </c>
      <c r="G9" s="60">
        <f t="shared" si="0"/>
        <v>7174</v>
      </c>
      <c r="H9" s="60">
        <f t="shared" si="0"/>
        <v>6999</v>
      </c>
      <c r="I9" s="60">
        <f t="shared" si="0"/>
        <v>6911</v>
      </c>
      <c r="J9" s="60">
        <f t="shared" si="0"/>
        <v>5993</v>
      </c>
      <c r="K9" s="60">
        <f t="shared" si="0"/>
        <v>5693</v>
      </c>
      <c r="L9" s="60">
        <f t="shared" si="0"/>
        <v>5459</v>
      </c>
      <c r="M9" s="60">
        <f t="shared" si="0"/>
        <v>5379</v>
      </c>
      <c r="N9" s="60">
        <f t="shared" si="0"/>
        <v>5348</v>
      </c>
      <c r="O9" s="60">
        <f t="shared" si="0"/>
        <v>5233</v>
      </c>
      <c r="P9" s="60">
        <f t="shared" si="0"/>
        <v>5234</v>
      </c>
      <c r="Q9" s="60">
        <f t="shared" si="0"/>
        <v>5158</v>
      </c>
      <c r="R9" s="60">
        <f t="shared" si="0"/>
        <v>5023</v>
      </c>
    </row>
    <row r="12" spans="1:18" x14ac:dyDescent="0.25">
      <c r="A12" s="6" t="s">
        <v>72</v>
      </c>
      <c r="B12" s="7"/>
      <c r="C12" s="7"/>
      <c r="D12" s="7"/>
      <c r="E12" s="7"/>
      <c r="F12" s="7"/>
      <c r="G12" s="7"/>
      <c r="H12" s="7"/>
      <c r="I12" s="7"/>
      <c r="J12" s="7"/>
      <c r="K12" s="7"/>
      <c r="L12" s="7"/>
      <c r="M12" s="7"/>
      <c r="N12" s="7"/>
      <c r="O12" s="7"/>
      <c r="P12" s="7"/>
      <c r="Q12" s="7"/>
      <c r="R12" s="7"/>
    </row>
    <row r="13" spans="1:18" x14ac:dyDescent="0.25">
      <c r="A13" s="20" t="s">
        <v>79</v>
      </c>
      <c r="B13" s="9"/>
      <c r="C13" s="61" t="str">
        <f t="shared" ref="C13:R13" si="1">C$4</f>
        <v>Q1 2015</v>
      </c>
      <c r="D13" s="61" t="str">
        <f t="shared" si="1"/>
        <v>Q2 2015</v>
      </c>
      <c r="E13" s="61" t="str">
        <f t="shared" si="1"/>
        <v>Q3 2015</v>
      </c>
      <c r="F13" s="61" t="str">
        <f t="shared" si="1"/>
        <v>Q4 2015</v>
      </c>
      <c r="G13" s="61" t="str">
        <f t="shared" si="1"/>
        <v>Q1 2016</v>
      </c>
      <c r="H13" s="61" t="str">
        <f t="shared" si="1"/>
        <v>Q2 2016</v>
      </c>
      <c r="I13" s="61" t="str">
        <f t="shared" si="1"/>
        <v>Q3 2016</v>
      </c>
      <c r="J13" s="61" t="str">
        <f t="shared" si="1"/>
        <v>Q4 2016</v>
      </c>
      <c r="K13" s="61" t="str">
        <f t="shared" si="1"/>
        <v>Q1 2017</v>
      </c>
      <c r="L13" s="61" t="str">
        <f t="shared" si="1"/>
        <v>Q2 2017</v>
      </c>
      <c r="M13" s="61" t="str">
        <f t="shared" si="1"/>
        <v>Q3 2017</v>
      </c>
      <c r="N13" s="61" t="str">
        <f t="shared" si="1"/>
        <v>Q4 2017</v>
      </c>
      <c r="O13" s="61" t="str">
        <f t="shared" si="1"/>
        <v>Q1 2018</v>
      </c>
      <c r="P13" s="61" t="str">
        <f t="shared" si="1"/>
        <v>Q2 2018</v>
      </c>
      <c r="Q13" s="61" t="str">
        <f t="shared" si="1"/>
        <v>Q3 2018</v>
      </c>
      <c r="R13" s="61" t="str">
        <f t="shared" si="1"/>
        <v>Q4 2018</v>
      </c>
    </row>
    <row r="14" spans="1:18" x14ac:dyDescent="0.25">
      <c r="A14" s="14" t="s">
        <v>28</v>
      </c>
      <c r="B14" s="15"/>
      <c r="C14" s="16">
        <v>87</v>
      </c>
      <c r="D14" s="16">
        <v>94</v>
      </c>
      <c r="E14" s="16">
        <v>115</v>
      </c>
      <c r="F14" s="16">
        <v>116</v>
      </c>
      <c r="G14" s="16">
        <v>119</v>
      </c>
      <c r="H14" s="16">
        <v>118</v>
      </c>
      <c r="I14" s="16">
        <v>112</v>
      </c>
      <c r="J14" s="16">
        <v>111</v>
      </c>
      <c r="K14" s="16">
        <v>105</v>
      </c>
      <c r="L14" s="16">
        <v>99</v>
      </c>
      <c r="M14" s="16">
        <v>130</v>
      </c>
      <c r="N14" s="16">
        <v>150</v>
      </c>
      <c r="O14" s="16">
        <v>149</v>
      </c>
      <c r="P14" s="16">
        <v>158</v>
      </c>
      <c r="Q14" s="16">
        <v>157</v>
      </c>
      <c r="R14" s="16">
        <v>183</v>
      </c>
    </row>
    <row r="15" spans="1:18" x14ac:dyDescent="0.25">
      <c r="A15" s="14" t="s">
        <v>33</v>
      </c>
      <c r="B15" s="15"/>
      <c r="C15" s="16">
        <v>6395</v>
      </c>
      <c r="D15" s="16">
        <v>6277</v>
      </c>
      <c r="E15" s="16">
        <v>6128</v>
      </c>
      <c r="F15" s="16">
        <v>5755</v>
      </c>
      <c r="G15" s="16">
        <v>5550</v>
      </c>
      <c r="H15" s="16">
        <v>5383</v>
      </c>
      <c r="I15" s="16">
        <v>5334</v>
      </c>
      <c r="J15" s="16">
        <v>4401</v>
      </c>
      <c r="K15" s="16">
        <v>4156</v>
      </c>
      <c r="L15" s="16">
        <v>4115</v>
      </c>
      <c r="M15" s="16">
        <v>4593</v>
      </c>
      <c r="N15" s="16">
        <v>4550</v>
      </c>
      <c r="O15" s="16">
        <v>4416</v>
      </c>
      <c r="P15" s="16">
        <v>4408</v>
      </c>
      <c r="Q15" s="16">
        <v>4329</v>
      </c>
      <c r="R15" s="16">
        <v>4158</v>
      </c>
    </row>
    <row r="16" spans="1:18" s="17" customFormat="1" x14ac:dyDescent="0.25">
      <c r="A16" s="14" t="s">
        <v>80</v>
      </c>
      <c r="B16" s="15"/>
      <c r="C16" s="16">
        <v>1705</v>
      </c>
      <c r="D16" s="16">
        <v>1637</v>
      </c>
      <c r="E16" s="16">
        <v>1624</v>
      </c>
      <c r="F16" s="16">
        <v>1598</v>
      </c>
      <c r="G16" s="16">
        <v>1505</v>
      </c>
      <c r="H16" s="16">
        <v>1498</v>
      </c>
      <c r="I16" s="16">
        <v>1465</v>
      </c>
      <c r="J16" s="16">
        <v>1481</v>
      </c>
      <c r="K16" s="16">
        <v>1432</v>
      </c>
      <c r="L16" s="16">
        <v>1245</v>
      </c>
      <c r="M16" s="16">
        <v>656</v>
      </c>
      <c r="N16" s="16">
        <v>648</v>
      </c>
      <c r="O16" s="16">
        <v>668</v>
      </c>
      <c r="P16" s="16">
        <v>668</v>
      </c>
      <c r="Q16" s="16">
        <v>672</v>
      </c>
      <c r="R16" s="16">
        <v>682</v>
      </c>
    </row>
    <row r="17" spans="1:18" x14ac:dyDescent="0.25">
      <c r="A17" s="19" t="s">
        <v>81</v>
      </c>
      <c r="B17" s="20"/>
      <c r="C17" s="21">
        <f>SUM(C14:C16)</f>
        <v>8187</v>
      </c>
      <c r="D17" s="21">
        <f t="shared" ref="D17:R17" si="2">SUM(D14:D16)</f>
        <v>8008</v>
      </c>
      <c r="E17" s="21">
        <f t="shared" si="2"/>
        <v>7867</v>
      </c>
      <c r="F17" s="21">
        <f t="shared" si="2"/>
        <v>7469</v>
      </c>
      <c r="G17" s="21">
        <f t="shared" si="2"/>
        <v>7174</v>
      </c>
      <c r="H17" s="21">
        <f t="shared" si="2"/>
        <v>6999</v>
      </c>
      <c r="I17" s="21">
        <f t="shared" si="2"/>
        <v>6911</v>
      </c>
      <c r="J17" s="21">
        <f t="shared" si="2"/>
        <v>5993</v>
      </c>
      <c r="K17" s="21">
        <f t="shared" si="2"/>
        <v>5693</v>
      </c>
      <c r="L17" s="21">
        <f t="shared" si="2"/>
        <v>5459</v>
      </c>
      <c r="M17" s="21">
        <f t="shared" si="2"/>
        <v>5379</v>
      </c>
      <c r="N17" s="21">
        <f t="shared" si="2"/>
        <v>5348</v>
      </c>
      <c r="O17" s="21">
        <f t="shared" si="2"/>
        <v>5233</v>
      </c>
      <c r="P17" s="21">
        <f t="shared" si="2"/>
        <v>5234</v>
      </c>
      <c r="Q17" s="21">
        <f t="shared" si="2"/>
        <v>5158</v>
      </c>
      <c r="R17" s="21">
        <f t="shared" si="2"/>
        <v>5023</v>
      </c>
    </row>
  </sheetData>
  <pageMargins left="0.7" right="0.7" top="0.75" bottom="0.75" header="0.3" footer="0.3"/>
  <pageSetup paperSize="9" scale="4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8BCC9-918D-4820-B09B-1F13F66FA9A6}">
  <sheetPr codeName="Sheet127">
    <tabColor theme="1"/>
    <pageSetUpPr fitToPage="1"/>
  </sheetPr>
  <dimension ref="A1:R105"/>
  <sheetViews>
    <sheetView showGridLines="0" zoomScale="80" zoomScaleNormal="80" workbookViewId="0"/>
  </sheetViews>
  <sheetFormatPr defaultColWidth="9.140625" defaultRowHeight="15" x14ac:dyDescent="0.25"/>
  <cols>
    <col min="1" max="1" width="32.5703125" style="2" customWidth="1"/>
    <col min="2" max="2" width="11.140625" style="2" customWidth="1"/>
    <col min="3" max="18" width="14.42578125" style="2" customWidth="1"/>
    <col min="19" max="22" width="9.140625" style="2" customWidth="1"/>
    <col min="23" max="16384" width="9.140625" style="2"/>
  </cols>
  <sheetData>
    <row r="1" spans="1:18" ht="19.5" x14ac:dyDescent="0.3">
      <c r="A1" s="1" t="s">
        <v>74</v>
      </c>
    </row>
    <row r="2" spans="1:18" s="5" customFormat="1" x14ac:dyDescent="0.25">
      <c r="A2" s="3"/>
      <c r="B2" s="3"/>
      <c r="C2" s="4"/>
      <c r="D2" s="4"/>
      <c r="E2" s="4"/>
      <c r="F2" s="4"/>
      <c r="G2" s="4"/>
      <c r="H2" s="4"/>
      <c r="I2" s="4"/>
      <c r="J2" s="4"/>
      <c r="K2" s="4"/>
      <c r="L2" s="4"/>
      <c r="M2" s="4"/>
      <c r="N2" s="4"/>
      <c r="O2" s="4"/>
      <c r="P2" s="4"/>
      <c r="Q2" s="4"/>
      <c r="R2" s="4"/>
    </row>
    <row r="3" spans="1:18" x14ac:dyDescent="0.25">
      <c r="A3" s="6" t="s">
        <v>82</v>
      </c>
      <c r="B3" s="7"/>
      <c r="C3" s="7"/>
      <c r="D3" s="7"/>
      <c r="E3" s="7"/>
      <c r="F3" s="7"/>
      <c r="G3" s="7"/>
      <c r="H3" s="7"/>
      <c r="I3" s="7"/>
      <c r="J3" s="7"/>
      <c r="K3" s="7"/>
      <c r="L3" s="7"/>
      <c r="M3" s="7"/>
      <c r="N3" s="7"/>
      <c r="O3" s="7"/>
      <c r="P3" s="7"/>
      <c r="Q3" s="7"/>
      <c r="R3" s="7"/>
    </row>
    <row r="4" spans="1:18" x14ac:dyDescent="0.25">
      <c r="A4" s="8"/>
      <c r="B4" s="9"/>
      <c r="C4" s="10" t="s">
        <v>3</v>
      </c>
      <c r="D4" s="10" t="s">
        <v>4</v>
      </c>
      <c r="E4" s="10" t="s">
        <v>5</v>
      </c>
      <c r="F4" s="10" t="s">
        <v>6</v>
      </c>
      <c r="G4" s="10" t="s">
        <v>7</v>
      </c>
      <c r="H4" s="10" t="s">
        <v>8</v>
      </c>
      <c r="I4" s="10" t="s">
        <v>9</v>
      </c>
      <c r="J4" s="10" t="s">
        <v>10</v>
      </c>
      <c r="K4" s="10" t="s">
        <v>11</v>
      </c>
      <c r="L4" s="10" t="s">
        <v>12</v>
      </c>
      <c r="M4" s="10" t="s">
        <v>13</v>
      </c>
      <c r="N4" s="10" t="s">
        <v>14</v>
      </c>
      <c r="O4" s="10" t="s">
        <v>15</v>
      </c>
      <c r="P4" s="10" t="s">
        <v>16</v>
      </c>
      <c r="Q4" s="10" t="s">
        <v>17</v>
      </c>
      <c r="R4" s="10" t="s">
        <v>18</v>
      </c>
    </row>
    <row r="5" spans="1:18" x14ac:dyDescent="0.25">
      <c r="A5" s="62" t="s">
        <v>62</v>
      </c>
      <c r="C5" s="16">
        <v>160</v>
      </c>
      <c r="D5" s="16">
        <v>169</v>
      </c>
      <c r="E5" s="16">
        <v>179</v>
      </c>
      <c r="F5" s="16">
        <v>195</v>
      </c>
      <c r="G5" s="16">
        <v>198</v>
      </c>
      <c r="H5" s="16">
        <v>205</v>
      </c>
      <c r="I5" s="16">
        <v>217</v>
      </c>
      <c r="J5" s="16">
        <v>228</v>
      </c>
      <c r="K5" s="16">
        <v>230</v>
      </c>
      <c r="L5" s="16">
        <v>230</v>
      </c>
      <c r="M5" s="16">
        <v>233</v>
      </c>
      <c r="N5" s="16">
        <v>234</v>
      </c>
      <c r="O5" s="16">
        <v>233</v>
      </c>
      <c r="P5" s="16">
        <v>233</v>
      </c>
      <c r="Q5" s="16">
        <v>233</v>
      </c>
      <c r="R5" s="16">
        <v>236</v>
      </c>
    </row>
    <row r="6" spans="1:18" x14ac:dyDescent="0.25">
      <c r="A6" s="62" t="s">
        <v>98</v>
      </c>
      <c r="C6" s="16">
        <v>175</v>
      </c>
      <c r="D6" s="16">
        <v>179</v>
      </c>
      <c r="E6" s="16">
        <v>187</v>
      </c>
      <c r="F6" s="16">
        <v>206</v>
      </c>
      <c r="G6" s="16">
        <v>203</v>
      </c>
      <c r="H6" s="16">
        <v>200</v>
      </c>
      <c r="I6" s="16">
        <v>205</v>
      </c>
      <c r="J6" s="16">
        <v>208</v>
      </c>
      <c r="K6" s="16">
        <v>206</v>
      </c>
      <c r="L6" s="16">
        <v>209</v>
      </c>
      <c r="M6" s="16">
        <v>206</v>
      </c>
      <c r="N6" s="16">
        <v>201</v>
      </c>
      <c r="O6" s="16">
        <v>200</v>
      </c>
      <c r="P6" s="16">
        <v>200</v>
      </c>
      <c r="Q6" s="16">
        <v>200</v>
      </c>
      <c r="R6" s="16">
        <v>201</v>
      </c>
    </row>
    <row r="7" spans="1:18" x14ac:dyDescent="0.25">
      <c r="A7" s="62" t="s">
        <v>65</v>
      </c>
      <c r="C7" s="16">
        <v>91</v>
      </c>
      <c r="D7" s="16">
        <v>124</v>
      </c>
      <c r="E7" s="16">
        <v>154</v>
      </c>
      <c r="F7" s="16">
        <v>158</v>
      </c>
      <c r="G7" s="16">
        <v>159</v>
      </c>
      <c r="H7" s="16">
        <v>157</v>
      </c>
      <c r="I7" s="16">
        <v>157</v>
      </c>
      <c r="J7" s="16">
        <v>156</v>
      </c>
      <c r="K7" s="16">
        <v>154</v>
      </c>
      <c r="L7" s="16">
        <v>154</v>
      </c>
      <c r="M7" s="16">
        <v>153</v>
      </c>
      <c r="N7" s="16">
        <v>154</v>
      </c>
      <c r="O7" s="16">
        <v>152</v>
      </c>
      <c r="P7" s="16">
        <v>152</v>
      </c>
      <c r="Q7" s="16">
        <v>154</v>
      </c>
      <c r="R7" s="16">
        <v>153</v>
      </c>
    </row>
    <row r="8" spans="1:18" x14ac:dyDescent="0.25">
      <c r="A8" s="62" t="s">
        <v>63</v>
      </c>
      <c r="C8" s="16">
        <v>40</v>
      </c>
      <c r="D8" s="16">
        <v>45</v>
      </c>
      <c r="E8" s="16">
        <v>47</v>
      </c>
      <c r="F8" s="16">
        <v>52</v>
      </c>
      <c r="G8" s="16">
        <v>53</v>
      </c>
      <c r="H8" s="16">
        <v>59</v>
      </c>
      <c r="I8" s="16">
        <v>66</v>
      </c>
      <c r="J8" s="16">
        <v>75</v>
      </c>
      <c r="K8" s="16">
        <v>82</v>
      </c>
      <c r="L8" s="16">
        <v>88</v>
      </c>
      <c r="M8" s="16">
        <v>98</v>
      </c>
      <c r="N8" s="16">
        <v>112</v>
      </c>
      <c r="O8" s="16">
        <v>116</v>
      </c>
      <c r="P8" s="16">
        <v>119</v>
      </c>
      <c r="Q8" s="16">
        <v>126</v>
      </c>
      <c r="R8" s="16">
        <v>138</v>
      </c>
    </row>
    <row r="9" spans="1:18" x14ac:dyDescent="0.25">
      <c r="A9" s="62" t="s">
        <v>64</v>
      </c>
      <c r="C9" s="16">
        <v>40</v>
      </c>
      <c r="D9" s="16">
        <v>44</v>
      </c>
      <c r="E9" s="16">
        <v>52</v>
      </c>
      <c r="F9" s="16">
        <v>55</v>
      </c>
      <c r="G9" s="16">
        <v>58</v>
      </c>
      <c r="H9" s="16">
        <v>60</v>
      </c>
      <c r="I9" s="16">
        <v>60</v>
      </c>
      <c r="J9" s="16">
        <v>71</v>
      </c>
      <c r="K9" s="16">
        <v>73</v>
      </c>
      <c r="L9" s="16">
        <v>76</v>
      </c>
      <c r="M9" s="16">
        <v>80</v>
      </c>
      <c r="N9" s="16">
        <v>95</v>
      </c>
      <c r="O9" s="16">
        <v>98</v>
      </c>
      <c r="P9" s="16">
        <v>101</v>
      </c>
      <c r="Q9" s="16">
        <v>109</v>
      </c>
      <c r="R9" s="16">
        <v>120</v>
      </c>
    </row>
    <row r="10" spans="1:18" x14ac:dyDescent="0.25">
      <c r="A10" s="62" t="s">
        <v>99</v>
      </c>
      <c r="C10" s="16">
        <v>25</v>
      </c>
      <c r="D10" s="16">
        <v>32</v>
      </c>
      <c r="E10" s="16">
        <v>33</v>
      </c>
      <c r="F10" s="16">
        <v>35</v>
      </c>
      <c r="G10" s="16">
        <v>38</v>
      </c>
      <c r="H10" s="16">
        <v>47</v>
      </c>
      <c r="I10" s="16">
        <v>50</v>
      </c>
      <c r="J10" s="16">
        <v>55</v>
      </c>
      <c r="K10" s="16">
        <v>55</v>
      </c>
      <c r="L10" s="16">
        <v>62</v>
      </c>
      <c r="M10" s="16">
        <v>63</v>
      </c>
      <c r="N10" s="16">
        <v>69</v>
      </c>
      <c r="O10" s="16">
        <v>72</v>
      </c>
      <c r="P10" s="16">
        <v>75</v>
      </c>
      <c r="Q10" s="16">
        <v>77</v>
      </c>
      <c r="R10" s="16">
        <v>84</v>
      </c>
    </row>
    <row r="11" spans="1:18" x14ac:dyDescent="0.25">
      <c r="A11" s="62" t="s">
        <v>100</v>
      </c>
      <c r="C11" s="16">
        <v>20</v>
      </c>
      <c r="D11" s="16">
        <v>20</v>
      </c>
      <c r="E11" s="16">
        <v>20</v>
      </c>
      <c r="F11" s="16">
        <v>22</v>
      </c>
      <c r="G11" s="16">
        <v>22</v>
      </c>
      <c r="H11" s="16">
        <v>23</v>
      </c>
      <c r="I11" s="16">
        <v>27</v>
      </c>
      <c r="J11" s="16">
        <v>29</v>
      </c>
      <c r="K11" s="16">
        <v>29</v>
      </c>
      <c r="L11" s="16">
        <v>30</v>
      </c>
      <c r="M11" s="16">
        <v>30</v>
      </c>
      <c r="N11" s="16">
        <v>30</v>
      </c>
      <c r="O11" s="16">
        <v>29</v>
      </c>
      <c r="P11" s="16">
        <v>29</v>
      </c>
      <c r="Q11" s="16">
        <v>29</v>
      </c>
      <c r="R11" s="16">
        <v>29</v>
      </c>
    </row>
    <row r="12" spans="1:18" x14ac:dyDescent="0.25">
      <c r="A12" s="62" t="s">
        <v>101</v>
      </c>
      <c r="C12" s="16">
        <v>37</v>
      </c>
      <c r="D12" s="16">
        <v>37</v>
      </c>
      <c r="E12" s="16">
        <v>38</v>
      </c>
      <c r="F12" s="16">
        <v>39</v>
      </c>
      <c r="G12" s="16">
        <v>40</v>
      </c>
      <c r="H12" s="16">
        <v>40</v>
      </c>
      <c r="I12" s="16">
        <v>41</v>
      </c>
      <c r="J12" s="16">
        <v>43</v>
      </c>
      <c r="K12" s="16">
        <v>45</v>
      </c>
      <c r="L12" s="16">
        <v>46</v>
      </c>
      <c r="M12" s="16">
        <v>45</v>
      </c>
      <c r="N12" s="16">
        <v>47</v>
      </c>
      <c r="O12" s="16">
        <v>47</v>
      </c>
      <c r="P12" s="16">
        <v>48</v>
      </c>
      <c r="Q12" s="16">
        <v>49</v>
      </c>
      <c r="R12" s="16">
        <v>50</v>
      </c>
    </row>
    <row r="13" spans="1:18" x14ac:dyDescent="0.25">
      <c r="A13" s="62" t="s">
        <v>102</v>
      </c>
      <c r="C13" s="16">
        <v>22</v>
      </c>
      <c r="D13" s="16">
        <v>23</v>
      </c>
      <c r="E13" s="16">
        <v>27</v>
      </c>
      <c r="F13" s="16">
        <v>29</v>
      </c>
      <c r="G13" s="16">
        <v>29</v>
      </c>
      <c r="H13" s="16">
        <v>31</v>
      </c>
      <c r="I13" s="16">
        <v>30</v>
      </c>
      <c r="J13" s="16">
        <v>32</v>
      </c>
      <c r="K13" s="16">
        <v>35</v>
      </c>
      <c r="L13" s="16">
        <v>36</v>
      </c>
      <c r="M13" s="16">
        <v>29</v>
      </c>
      <c r="N13" s="16">
        <v>29</v>
      </c>
      <c r="O13" s="16">
        <v>29</v>
      </c>
      <c r="P13" s="16">
        <v>29</v>
      </c>
      <c r="Q13" s="16">
        <v>30</v>
      </c>
      <c r="R13" s="16">
        <v>31</v>
      </c>
    </row>
    <row r="14" spans="1:18" x14ac:dyDescent="0.25">
      <c r="A14" s="62" t="s">
        <v>103</v>
      </c>
      <c r="C14" s="16">
        <v>24</v>
      </c>
      <c r="D14" s="16">
        <v>24</v>
      </c>
      <c r="E14" s="16">
        <v>24</v>
      </c>
      <c r="F14" s="16">
        <v>24</v>
      </c>
      <c r="G14" s="16">
        <v>24</v>
      </c>
      <c r="H14" s="16">
        <v>24</v>
      </c>
      <c r="I14" s="16">
        <v>24</v>
      </c>
      <c r="J14" s="16">
        <v>25</v>
      </c>
      <c r="K14" s="16">
        <v>25</v>
      </c>
      <c r="L14" s="16">
        <v>25</v>
      </c>
      <c r="M14" s="16">
        <v>25</v>
      </c>
      <c r="N14" s="16">
        <v>25</v>
      </c>
      <c r="O14" s="16">
        <v>25</v>
      </c>
      <c r="P14" s="16">
        <v>25</v>
      </c>
      <c r="Q14" s="16">
        <v>25</v>
      </c>
      <c r="R14" s="16">
        <v>27</v>
      </c>
    </row>
    <row r="15" spans="1:18" x14ac:dyDescent="0.25">
      <c r="A15" s="62" t="s">
        <v>104</v>
      </c>
      <c r="C15" s="16">
        <v>7</v>
      </c>
      <c r="D15" s="16">
        <v>11</v>
      </c>
      <c r="E15" s="16">
        <v>11</v>
      </c>
      <c r="F15" s="16">
        <v>10</v>
      </c>
      <c r="G15" s="16">
        <v>13</v>
      </c>
      <c r="H15" s="16">
        <v>13</v>
      </c>
      <c r="I15" s="16">
        <v>13</v>
      </c>
      <c r="J15" s="16">
        <v>13</v>
      </c>
      <c r="K15" s="16">
        <v>14</v>
      </c>
      <c r="L15" s="16">
        <v>15</v>
      </c>
      <c r="M15" s="16">
        <v>15</v>
      </c>
      <c r="N15" s="16">
        <v>19</v>
      </c>
      <c r="O15" s="16">
        <v>19</v>
      </c>
      <c r="P15" s="16">
        <v>21</v>
      </c>
      <c r="Q15" s="16">
        <v>22</v>
      </c>
      <c r="R15" s="16">
        <v>27</v>
      </c>
    </row>
    <row r="16" spans="1:18" x14ac:dyDescent="0.25">
      <c r="A16" s="62" t="s">
        <v>105</v>
      </c>
      <c r="C16" s="16">
        <v>18</v>
      </c>
      <c r="D16" s="16">
        <v>18</v>
      </c>
      <c r="E16" s="16">
        <v>19</v>
      </c>
      <c r="F16" s="16">
        <v>19</v>
      </c>
      <c r="G16" s="16">
        <v>19</v>
      </c>
      <c r="H16" s="16">
        <v>20</v>
      </c>
      <c r="I16" s="16">
        <v>21</v>
      </c>
      <c r="J16" s="16">
        <v>20</v>
      </c>
      <c r="K16" s="16">
        <v>22</v>
      </c>
      <c r="L16" s="16">
        <v>22</v>
      </c>
      <c r="M16" s="16">
        <v>23</v>
      </c>
      <c r="N16" s="16">
        <v>23</v>
      </c>
      <c r="O16" s="16">
        <v>23</v>
      </c>
      <c r="P16" s="16">
        <v>24</v>
      </c>
      <c r="Q16" s="16">
        <v>25</v>
      </c>
      <c r="R16" s="16">
        <v>26</v>
      </c>
    </row>
    <row r="17" spans="1:18" x14ac:dyDescent="0.25">
      <c r="A17" s="62" t="s">
        <v>106</v>
      </c>
      <c r="C17" s="16">
        <v>15</v>
      </c>
      <c r="D17" s="16">
        <v>16</v>
      </c>
      <c r="E17" s="16">
        <v>16</v>
      </c>
      <c r="F17" s="16">
        <v>16</v>
      </c>
      <c r="G17" s="16">
        <v>17</v>
      </c>
      <c r="H17" s="16">
        <v>18</v>
      </c>
      <c r="I17" s="16">
        <v>20</v>
      </c>
      <c r="J17" s="16">
        <v>22</v>
      </c>
      <c r="K17" s="16">
        <v>22</v>
      </c>
      <c r="L17" s="16">
        <v>23</v>
      </c>
      <c r="M17" s="16">
        <v>23</v>
      </c>
      <c r="N17" s="16">
        <v>24</v>
      </c>
      <c r="O17" s="16">
        <v>24</v>
      </c>
      <c r="P17" s="16">
        <v>24</v>
      </c>
      <c r="Q17" s="16">
        <v>24</v>
      </c>
      <c r="R17" s="16">
        <v>26</v>
      </c>
    </row>
    <row r="18" spans="1:18" x14ac:dyDescent="0.25">
      <c r="A18" s="62" t="s">
        <v>107</v>
      </c>
      <c r="C18" s="16">
        <v>17</v>
      </c>
      <c r="D18" s="16">
        <v>17</v>
      </c>
      <c r="E18" s="16">
        <v>18</v>
      </c>
      <c r="F18" s="16">
        <v>19</v>
      </c>
      <c r="G18" s="16">
        <v>20</v>
      </c>
      <c r="H18" s="16">
        <v>21</v>
      </c>
      <c r="I18" s="16">
        <v>22</v>
      </c>
      <c r="J18" s="16">
        <v>23</v>
      </c>
      <c r="K18" s="16">
        <v>23</v>
      </c>
      <c r="L18" s="16">
        <v>23</v>
      </c>
      <c r="M18" s="16">
        <v>23</v>
      </c>
      <c r="N18" s="16">
        <v>23</v>
      </c>
      <c r="O18" s="16">
        <v>23</v>
      </c>
      <c r="P18" s="16">
        <v>24</v>
      </c>
      <c r="Q18" s="16">
        <v>24</v>
      </c>
      <c r="R18" s="16">
        <v>24</v>
      </c>
    </row>
    <row r="19" spans="1:18" x14ac:dyDescent="0.25">
      <c r="A19" s="62" t="s">
        <v>108</v>
      </c>
      <c r="C19" s="16">
        <v>5</v>
      </c>
      <c r="D19" s="16">
        <v>7</v>
      </c>
      <c r="E19" s="16">
        <v>8</v>
      </c>
      <c r="F19" s="16">
        <v>10</v>
      </c>
      <c r="G19" s="16">
        <v>10</v>
      </c>
      <c r="H19" s="16">
        <v>10</v>
      </c>
      <c r="I19" s="16">
        <v>13</v>
      </c>
      <c r="J19" s="16">
        <v>15</v>
      </c>
      <c r="K19" s="16">
        <v>15</v>
      </c>
      <c r="L19" s="16">
        <v>15</v>
      </c>
      <c r="M19" s="16">
        <v>16</v>
      </c>
      <c r="N19" s="16">
        <v>19</v>
      </c>
      <c r="O19" s="16">
        <v>20</v>
      </c>
      <c r="P19" s="16">
        <v>20</v>
      </c>
      <c r="Q19" s="16">
        <v>21</v>
      </c>
      <c r="R19" s="16">
        <v>22</v>
      </c>
    </row>
    <row r="20" spans="1:18" x14ac:dyDescent="0.25">
      <c r="A20" s="62" t="s">
        <v>109</v>
      </c>
      <c r="C20" s="16">
        <v>14</v>
      </c>
      <c r="D20" s="16">
        <v>14</v>
      </c>
      <c r="E20" s="16">
        <v>14</v>
      </c>
      <c r="F20" s="16">
        <v>14</v>
      </c>
      <c r="G20" s="16">
        <v>15</v>
      </c>
      <c r="H20" s="16">
        <v>15</v>
      </c>
      <c r="I20" s="16">
        <v>19</v>
      </c>
      <c r="J20" s="16">
        <v>19</v>
      </c>
      <c r="K20" s="16">
        <v>19</v>
      </c>
      <c r="L20" s="16">
        <v>19</v>
      </c>
      <c r="M20" s="16">
        <v>20</v>
      </c>
      <c r="N20" s="16">
        <v>21</v>
      </c>
      <c r="O20" s="16">
        <v>21</v>
      </c>
      <c r="P20" s="16">
        <v>21</v>
      </c>
      <c r="Q20" s="16">
        <v>21</v>
      </c>
      <c r="R20" s="16">
        <v>20</v>
      </c>
    </row>
    <row r="21" spans="1:18" x14ac:dyDescent="0.25">
      <c r="A21" s="62" t="s">
        <v>110</v>
      </c>
      <c r="C21" s="16">
        <v>10</v>
      </c>
      <c r="D21" s="16">
        <v>11</v>
      </c>
      <c r="E21" s="16">
        <v>11</v>
      </c>
      <c r="F21" s="16">
        <v>13</v>
      </c>
      <c r="G21" s="16">
        <v>14</v>
      </c>
      <c r="H21" s="16">
        <v>14</v>
      </c>
      <c r="I21" s="16">
        <v>14</v>
      </c>
      <c r="J21" s="16">
        <v>17</v>
      </c>
      <c r="K21" s="16">
        <v>17</v>
      </c>
      <c r="L21" s="16">
        <v>17</v>
      </c>
      <c r="M21" s="16">
        <v>19</v>
      </c>
      <c r="N21" s="16">
        <v>19</v>
      </c>
      <c r="O21" s="16">
        <v>19</v>
      </c>
      <c r="P21" s="16">
        <v>19</v>
      </c>
      <c r="Q21" s="16">
        <v>19</v>
      </c>
      <c r="R21" s="16">
        <v>19</v>
      </c>
    </row>
    <row r="22" spans="1:18" x14ac:dyDescent="0.25">
      <c r="A22" s="62" t="s">
        <v>111</v>
      </c>
      <c r="C22" s="16">
        <v>11</v>
      </c>
      <c r="D22" s="16">
        <v>12</v>
      </c>
      <c r="E22" s="16">
        <v>13</v>
      </c>
      <c r="F22" s="16">
        <v>13</v>
      </c>
      <c r="G22" s="16">
        <v>16</v>
      </c>
      <c r="H22" s="16">
        <v>17</v>
      </c>
      <c r="I22" s="16">
        <v>14</v>
      </c>
      <c r="J22" s="16">
        <v>14</v>
      </c>
      <c r="K22" s="16">
        <v>16</v>
      </c>
      <c r="L22" s="16">
        <v>17</v>
      </c>
      <c r="M22" s="16">
        <v>17</v>
      </c>
      <c r="N22" s="16">
        <v>17</v>
      </c>
      <c r="O22" s="16">
        <v>17</v>
      </c>
      <c r="P22" s="16">
        <v>17</v>
      </c>
      <c r="Q22" s="16">
        <v>17</v>
      </c>
      <c r="R22" s="16">
        <v>17</v>
      </c>
    </row>
    <row r="23" spans="1:18" x14ac:dyDescent="0.25">
      <c r="A23" s="62" t="s">
        <v>112</v>
      </c>
      <c r="C23" s="16">
        <v>7</v>
      </c>
      <c r="D23" s="16">
        <v>9</v>
      </c>
      <c r="E23" s="16">
        <v>9</v>
      </c>
      <c r="F23" s="16">
        <v>11</v>
      </c>
      <c r="G23" s="16">
        <v>11</v>
      </c>
      <c r="H23" s="16">
        <v>13</v>
      </c>
      <c r="I23" s="16">
        <v>13</v>
      </c>
      <c r="J23" s="16">
        <v>13</v>
      </c>
      <c r="K23" s="16">
        <v>13</v>
      </c>
      <c r="L23" s="16">
        <v>13</v>
      </c>
      <c r="M23" s="16">
        <v>13</v>
      </c>
      <c r="N23" s="16">
        <v>14</v>
      </c>
      <c r="O23" s="16">
        <v>14</v>
      </c>
      <c r="P23" s="16">
        <v>15</v>
      </c>
      <c r="Q23" s="16">
        <v>15</v>
      </c>
      <c r="R23" s="16">
        <v>15</v>
      </c>
    </row>
    <row r="24" spans="1:18" x14ac:dyDescent="0.25">
      <c r="A24" s="62" t="s">
        <v>113</v>
      </c>
      <c r="C24" s="16">
        <v>12</v>
      </c>
      <c r="D24" s="16">
        <v>10</v>
      </c>
      <c r="E24" s="16">
        <v>12</v>
      </c>
      <c r="F24" s="16">
        <v>12</v>
      </c>
      <c r="G24" s="16">
        <v>12</v>
      </c>
      <c r="H24" s="16">
        <v>11</v>
      </c>
      <c r="I24" s="16">
        <v>12</v>
      </c>
      <c r="J24" s="16">
        <v>14</v>
      </c>
      <c r="K24" s="16">
        <v>13</v>
      </c>
      <c r="L24" s="16">
        <v>13</v>
      </c>
      <c r="M24" s="16">
        <v>14</v>
      </c>
      <c r="N24" s="16">
        <v>14</v>
      </c>
      <c r="O24" s="16">
        <v>14</v>
      </c>
      <c r="P24" s="16">
        <v>14</v>
      </c>
      <c r="Q24" s="16">
        <v>15</v>
      </c>
      <c r="R24" s="16">
        <v>15</v>
      </c>
    </row>
    <row r="25" spans="1:18" x14ac:dyDescent="0.25">
      <c r="A25" s="62" t="s">
        <v>114</v>
      </c>
      <c r="C25" s="16">
        <v>9</v>
      </c>
      <c r="D25" s="16">
        <v>10</v>
      </c>
      <c r="E25" s="16">
        <v>11</v>
      </c>
      <c r="F25" s="16">
        <v>11</v>
      </c>
      <c r="G25" s="16">
        <v>11</v>
      </c>
      <c r="H25" s="16">
        <v>11</v>
      </c>
      <c r="I25" s="16">
        <v>11</v>
      </c>
      <c r="J25" s="16">
        <v>14</v>
      </c>
      <c r="K25" s="16">
        <v>14</v>
      </c>
      <c r="L25" s="16">
        <v>14</v>
      </c>
      <c r="M25" s="16">
        <v>14</v>
      </c>
      <c r="N25" s="16">
        <v>14</v>
      </c>
      <c r="O25" s="16">
        <v>14</v>
      </c>
      <c r="P25" s="16">
        <v>14</v>
      </c>
      <c r="Q25" s="16">
        <v>14</v>
      </c>
      <c r="R25" s="16">
        <v>14</v>
      </c>
    </row>
    <row r="26" spans="1:18" x14ac:dyDescent="0.25">
      <c r="A26" s="62" t="s">
        <v>115</v>
      </c>
      <c r="C26" s="16">
        <v>1</v>
      </c>
      <c r="D26" s="16">
        <v>1</v>
      </c>
      <c r="E26" s="16">
        <v>2</v>
      </c>
      <c r="F26" s="16">
        <v>2</v>
      </c>
      <c r="G26" s="16">
        <v>2</v>
      </c>
      <c r="H26" s="16">
        <v>2</v>
      </c>
      <c r="I26" s="16">
        <v>3</v>
      </c>
      <c r="J26" s="16">
        <v>6</v>
      </c>
      <c r="K26" s="16">
        <v>7</v>
      </c>
      <c r="L26" s="16">
        <v>8</v>
      </c>
      <c r="M26" s="16">
        <v>9</v>
      </c>
      <c r="N26" s="16">
        <v>10</v>
      </c>
      <c r="O26" s="16">
        <v>10</v>
      </c>
      <c r="P26" s="16">
        <v>12</v>
      </c>
      <c r="Q26" s="16">
        <v>12</v>
      </c>
      <c r="R26" s="16">
        <v>12</v>
      </c>
    </row>
    <row r="27" spans="1:18" x14ac:dyDescent="0.25">
      <c r="A27" s="62" t="s">
        <v>116</v>
      </c>
      <c r="C27" s="16">
        <v>3</v>
      </c>
      <c r="D27" s="16">
        <v>2</v>
      </c>
      <c r="E27" s="16">
        <v>3</v>
      </c>
      <c r="F27" s="16">
        <v>4</v>
      </c>
      <c r="G27" s="16">
        <v>4</v>
      </c>
      <c r="H27" s="16">
        <v>5</v>
      </c>
      <c r="I27" s="16">
        <v>7</v>
      </c>
      <c r="J27" s="16">
        <v>8</v>
      </c>
      <c r="K27" s="16">
        <v>8</v>
      </c>
      <c r="L27" s="16">
        <v>8</v>
      </c>
      <c r="M27" s="16">
        <v>8</v>
      </c>
      <c r="N27" s="16">
        <v>10</v>
      </c>
      <c r="O27" s="16">
        <v>10</v>
      </c>
      <c r="P27" s="16">
        <v>11</v>
      </c>
      <c r="Q27" s="16">
        <v>11</v>
      </c>
      <c r="R27" s="16">
        <v>12</v>
      </c>
    </row>
    <row r="28" spans="1:18" x14ac:dyDescent="0.25">
      <c r="A28" s="62" t="s">
        <v>117</v>
      </c>
      <c r="C28" s="16">
        <v>3</v>
      </c>
      <c r="D28" s="16">
        <v>4</v>
      </c>
      <c r="E28" s="16">
        <v>4</v>
      </c>
      <c r="F28" s="16">
        <v>5</v>
      </c>
      <c r="G28" s="16">
        <v>6</v>
      </c>
      <c r="H28" s="16">
        <v>6</v>
      </c>
      <c r="I28" s="16">
        <v>6</v>
      </c>
      <c r="J28" s="16">
        <v>6</v>
      </c>
      <c r="K28" s="16">
        <v>6</v>
      </c>
      <c r="L28" s="16">
        <v>6</v>
      </c>
      <c r="M28" s="16">
        <v>6</v>
      </c>
      <c r="N28" s="16">
        <v>8</v>
      </c>
      <c r="O28" s="16">
        <v>8</v>
      </c>
      <c r="P28" s="16">
        <v>8</v>
      </c>
      <c r="Q28" s="16">
        <v>8</v>
      </c>
      <c r="R28" s="16">
        <v>10</v>
      </c>
    </row>
    <row r="29" spans="1:18" x14ac:dyDescent="0.25">
      <c r="A29" s="2" t="s">
        <v>83</v>
      </c>
      <c r="C29" s="16">
        <v>54</v>
      </c>
      <c r="D29" s="16">
        <v>50</v>
      </c>
      <c r="E29" s="16">
        <v>58</v>
      </c>
      <c r="F29" s="16">
        <v>70</v>
      </c>
      <c r="G29" s="16">
        <v>61</v>
      </c>
      <c r="H29" s="16">
        <v>64</v>
      </c>
      <c r="I29" s="16">
        <v>71</v>
      </c>
      <c r="J29" s="16">
        <v>80</v>
      </c>
      <c r="K29" s="16">
        <v>92</v>
      </c>
      <c r="L29" s="16">
        <v>99</v>
      </c>
      <c r="M29" s="16">
        <v>112</v>
      </c>
      <c r="N29" s="16">
        <v>116</v>
      </c>
      <c r="O29" s="16">
        <v>120</v>
      </c>
      <c r="P29" s="16">
        <v>127</v>
      </c>
      <c r="Q29" s="16">
        <v>128</v>
      </c>
      <c r="R29" s="16">
        <v>136</v>
      </c>
    </row>
    <row r="30" spans="1:18" x14ac:dyDescent="0.25">
      <c r="A30" s="19" t="s">
        <v>55</v>
      </c>
      <c r="B30" s="20"/>
      <c r="C30" s="21">
        <v>811</v>
      </c>
      <c r="D30" s="21">
        <v>882</v>
      </c>
      <c r="E30" s="21">
        <v>963</v>
      </c>
      <c r="F30" s="21">
        <v>1033</v>
      </c>
      <c r="G30" s="21">
        <v>1055</v>
      </c>
      <c r="H30" s="21">
        <v>1086</v>
      </c>
      <c r="I30" s="21">
        <v>1136</v>
      </c>
      <c r="J30" s="21">
        <v>1206</v>
      </c>
      <c r="K30" s="21">
        <v>1235</v>
      </c>
      <c r="L30" s="21">
        <v>1268</v>
      </c>
      <c r="M30" s="21">
        <v>1294</v>
      </c>
      <c r="N30" s="21">
        <v>1347</v>
      </c>
      <c r="O30" s="21">
        <v>1357</v>
      </c>
      <c r="P30" s="21">
        <v>1382</v>
      </c>
      <c r="Q30" s="21">
        <v>1408</v>
      </c>
      <c r="R30" s="21">
        <v>1464</v>
      </c>
    </row>
    <row r="31" spans="1:18" x14ac:dyDescent="0.25">
      <c r="A31" s="14" t="s">
        <v>66</v>
      </c>
      <c r="B31" s="15"/>
      <c r="C31" s="16">
        <v>290</v>
      </c>
      <c r="D31" s="16">
        <v>299</v>
      </c>
      <c r="E31" s="16">
        <v>309</v>
      </c>
      <c r="F31" s="16">
        <v>319</v>
      </c>
      <c r="G31" s="16">
        <v>328</v>
      </c>
      <c r="H31" s="16">
        <v>335</v>
      </c>
      <c r="I31" s="16">
        <v>340</v>
      </c>
      <c r="J31" s="16">
        <v>346</v>
      </c>
      <c r="K31" s="16">
        <v>349</v>
      </c>
      <c r="L31" s="16">
        <v>359</v>
      </c>
      <c r="M31" s="16">
        <v>363</v>
      </c>
      <c r="N31" s="16">
        <v>382</v>
      </c>
      <c r="O31" s="16">
        <v>380</v>
      </c>
      <c r="P31" s="16">
        <v>388</v>
      </c>
      <c r="Q31" s="16">
        <v>392</v>
      </c>
      <c r="R31" s="16">
        <v>397</v>
      </c>
    </row>
    <row r="32" spans="1:18" x14ac:dyDescent="0.25">
      <c r="A32" s="14" t="s">
        <v>84</v>
      </c>
      <c r="B32" s="15"/>
      <c r="C32" s="16">
        <v>43</v>
      </c>
      <c r="D32" s="16">
        <v>51</v>
      </c>
      <c r="E32" s="16">
        <v>57</v>
      </c>
      <c r="F32" s="16">
        <v>68</v>
      </c>
      <c r="G32" s="16">
        <v>72</v>
      </c>
      <c r="H32" s="16">
        <v>75</v>
      </c>
      <c r="I32" s="16">
        <v>82</v>
      </c>
      <c r="J32" s="16">
        <v>89</v>
      </c>
      <c r="K32" s="16">
        <v>91</v>
      </c>
      <c r="L32" s="16">
        <v>92</v>
      </c>
      <c r="M32" s="16">
        <v>95</v>
      </c>
      <c r="N32" s="16">
        <v>98</v>
      </c>
      <c r="O32" s="16">
        <v>98</v>
      </c>
      <c r="P32" s="16">
        <v>98</v>
      </c>
      <c r="Q32" s="16">
        <v>99</v>
      </c>
      <c r="R32" s="16">
        <v>98</v>
      </c>
    </row>
    <row r="33" spans="1:18" x14ac:dyDescent="0.25">
      <c r="A33" s="14" t="s">
        <v>85</v>
      </c>
      <c r="B33" s="15"/>
      <c r="C33" s="16">
        <v>63</v>
      </c>
      <c r="D33" s="16">
        <v>66</v>
      </c>
      <c r="E33" s="16">
        <v>69</v>
      </c>
      <c r="F33" s="16">
        <v>71</v>
      </c>
      <c r="G33" s="16">
        <v>72</v>
      </c>
      <c r="H33" s="16">
        <v>73</v>
      </c>
      <c r="I33" s="16">
        <v>73</v>
      </c>
      <c r="J33" s="16">
        <v>78</v>
      </c>
      <c r="K33" s="16">
        <v>78</v>
      </c>
      <c r="L33" s="16">
        <v>78</v>
      </c>
      <c r="M33" s="16">
        <v>77</v>
      </c>
      <c r="N33" s="16">
        <v>77</v>
      </c>
      <c r="O33" s="16">
        <v>77</v>
      </c>
      <c r="P33" s="16">
        <v>78</v>
      </c>
      <c r="Q33" s="16">
        <v>79</v>
      </c>
      <c r="R33" s="16">
        <v>80</v>
      </c>
    </row>
    <row r="34" spans="1:18" x14ac:dyDescent="0.25">
      <c r="A34" s="14" t="s">
        <v>86</v>
      </c>
      <c r="B34" s="15"/>
      <c r="C34" s="16">
        <v>7</v>
      </c>
      <c r="D34" s="16">
        <v>8</v>
      </c>
      <c r="E34" s="16">
        <v>8</v>
      </c>
      <c r="F34" s="16">
        <v>14</v>
      </c>
      <c r="G34" s="16">
        <v>14</v>
      </c>
      <c r="H34" s="16">
        <v>16</v>
      </c>
      <c r="I34" s="16">
        <v>17</v>
      </c>
      <c r="J34" s="16">
        <v>19</v>
      </c>
      <c r="K34" s="16">
        <v>19</v>
      </c>
      <c r="L34" s="16">
        <v>20</v>
      </c>
      <c r="M34" s="16">
        <v>25</v>
      </c>
      <c r="N34" s="16">
        <v>34</v>
      </c>
      <c r="O34" s="16">
        <v>44</v>
      </c>
      <c r="P34" s="16">
        <v>47</v>
      </c>
      <c r="Q34" s="16">
        <v>53</v>
      </c>
      <c r="R34" s="16">
        <v>66</v>
      </c>
    </row>
    <row r="35" spans="1:18" x14ac:dyDescent="0.25">
      <c r="A35" s="14" t="s">
        <v>87</v>
      </c>
      <c r="B35" s="15"/>
      <c r="C35" s="16">
        <v>17</v>
      </c>
      <c r="D35" s="16">
        <v>18</v>
      </c>
      <c r="E35" s="16">
        <v>17</v>
      </c>
      <c r="F35" s="16">
        <v>18</v>
      </c>
      <c r="G35" s="16">
        <v>19</v>
      </c>
      <c r="H35" s="16">
        <v>20</v>
      </c>
      <c r="I35" s="16">
        <v>21</v>
      </c>
      <c r="J35" s="16">
        <v>24</v>
      </c>
      <c r="K35" s="16">
        <v>24</v>
      </c>
      <c r="L35" s="16">
        <v>24</v>
      </c>
      <c r="M35" s="16">
        <v>24</v>
      </c>
      <c r="N35" s="16">
        <v>25</v>
      </c>
      <c r="O35" s="16">
        <v>26</v>
      </c>
      <c r="P35" s="16">
        <v>26</v>
      </c>
      <c r="Q35" s="16">
        <v>27</v>
      </c>
      <c r="R35" s="16">
        <v>27</v>
      </c>
    </row>
    <row r="36" spans="1:18" x14ac:dyDescent="0.25">
      <c r="A36" s="14" t="s">
        <v>88</v>
      </c>
      <c r="B36" s="15"/>
      <c r="C36" s="16">
        <v>4</v>
      </c>
      <c r="D36" s="16">
        <v>5</v>
      </c>
      <c r="E36" s="16">
        <v>6</v>
      </c>
      <c r="F36" s="16">
        <v>11</v>
      </c>
      <c r="G36" s="16">
        <v>14</v>
      </c>
      <c r="H36" s="16">
        <v>21</v>
      </c>
      <c r="I36" s="16">
        <v>26</v>
      </c>
      <c r="J36" s="16">
        <v>32</v>
      </c>
      <c r="K36" s="16">
        <v>31</v>
      </c>
      <c r="L36" s="16">
        <v>32</v>
      </c>
      <c r="M36" s="16">
        <v>34</v>
      </c>
      <c r="N36" s="16">
        <v>41</v>
      </c>
      <c r="O36" s="16">
        <v>45</v>
      </c>
      <c r="P36" s="16">
        <v>47</v>
      </c>
      <c r="Q36" s="16">
        <v>54</v>
      </c>
      <c r="R36" s="16">
        <v>56</v>
      </c>
    </row>
    <row r="37" spans="1:18" x14ac:dyDescent="0.25">
      <c r="A37" s="19" t="s">
        <v>56</v>
      </c>
      <c r="B37" s="20"/>
      <c r="C37" s="21">
        <v>424</v>
      </c>
      <c r="D37" s="21">
        <v>447</v>
      </c>
      <c r="E37" s="21">
        <v>466</v>
      </c>
      <c r="F37" s="21">
        <v>501</v>
      </c>
      <c r="G37" s="21">
        <v>519</v>
      </c>
      <c r="H37" s="21">
        <v>540</v>
      </c>
      <c r="I37" s="21">
        <v>559</v>
      </c>
      <c r="J37" s="21">
        <v>588</v>
      </c>
      <c r="K37" s="21">
        <v>592</v>
      </c>
      <c r="L37" s="21">
        <v>605</v>
      </c>
      <c r="M37" s="21">
        <v>618</v>
      </c>
      <c r="N37" s="21">
        <v>657</v>
      </c>
      <c r="O37" s="21">
        <v>670</v>
      </c>
      <c r="P37" s="21">
        <v>684</v>
      </c>
      <c r="Q37" s="21">
        <v>704</v>
      </c>
      <c r="R37" s="21">
        <v>724</v>
      </c>
    </row>
    <row r="38" spans="1:18" x14ac:dyDescent="0.25">
      <c r="A38" s="2" t="s">
        <v>68</v>
      </c>
      <c r="C38" s="16">
        <v>29</v>
      </c>
      <c r="D38" s="16">
        <v>30</v>
      </c>
      <c r="E38" s="16">
        <v>38</v>
      </c>
      <c r="F38" s="16">
        <v>53</v>
      </c>
      <c r="G38" s="16">
        <v>58</v>
      </c>
      <c r="H38" s="16">
        <v>67</v>
      </c>
      <c r="I38" s="16">
        <v>81</v>
      </c>
      <c r="J38" s="16">
        <v>97</v>
      </c>
      <c r="K38" s="16">
        <v>117</v>
      </c>
      <c r="L38" s="16">
        <v>134</v>
      </c>
      <c r="M38" s="16">
        <v>143</v>
      </c>
      <c r="N38" s="16">
        <v>155</v>
      </c>
      <c r="O38" s="16">
        <v>171</v>
      </c>
      <c r="P38" s="16">
        <v>189</v>
      </c>
      <c r="Q38" s="16">
        <v>203</v>
      </c>
      <c r="R38" s="16">
        <v>210</v>
      </c>
    </row>
    <row r="39" spans="1:18" x14ac:dyDescent="0.25">
      <c r="A39" s="2" t="s">
        <v>67</v>
      </c>
      <c r="C39" s="16">
        <v>91</v>
      </c>
      <c r="D39" s="16">
        <v>96</v>
      </c>
      <c r="E39" s="16">
        <v>97</v>
      </c>
      <c r="F39" s="16">
        <v>101</v>
      </c>
      <c r="G39" s="16">
        <v>103</v>
      </c>
      <c r="H39" s="16">
        <v>105</v>
      </c>
      <c r="I39" s="16">
        <v>109</v>
      </c>
      <c r="J39" s="16">
        <v>112</v>
      </c>
      <c r="K39" s="16">
        <v>114</v>
      </c>
      <c r="L39" s="16">
        <v>115</v>
      </c>
      <c r="M39" s="16">
        <v>120</v>
      </c>
      <c r="N39" s="16">
        <v>123</v>
      </c>
      <c r="O39" s="16">
        <v>124</v>
      </c>
      <c r="P39" s="16">
        <v>124</v>
      </c>
      <c r="Q39" s="16">
        <v>124</v>
      </c>
      <c r="R39" s="16">
        <v>127</v>
      </c>
    </row>
    <row r="40" spans="1:18" x14ac:dyDescent="0.25">
      <c r="A40" s="2" t="s">
        <v>89</v>
      </c>
      <c r="C40" s="16">
        <v>7</v>
      </c>
      <c r="D40" s="16">
        <v>8</v>
      </c>
      <c r="E40" s="16">
        <v>8</v>
      </c>
      <c r="F40" s="16">
        <v>8</v>
      </c>
      <c r="G40" s="16">
        <v>8</v>
      </c>
      <c r="H40" s="16">
        <v>10</v>
      </c>
      <c r="I40" s="16">
        <v>11</v>
      </c>
      <c r="J40" s="16">
        <v>16</v>
      </c>
      <c r="K40" s="16">
        <v>15</v>
      </c>
      <c r="L40" s="16">
        <v>17</v>
      </c>
      <c r="M40" s="16">
        <v>22</v>
      </c>
      <c r="N40" s="16">
        <v>26</v>
      </c>
      <c r="O40" s="16">
        <v>28</v>
      </c>
      <c r="P40" s="16">
        <v>32</v>
      </c>
      <c r="Q40" s="16">
        <v>34</v>
      </c>
      <c r="R40" s="16">
        <v>35</v>
      </c>
    </row>
    <row r="41" spans="1:18" x14ac:dyDescent="0.25">
      <c r="A41" s="2" t="s">
        <v>90</v>
      </c>
      <c r="C41" s="16">
        <v>21</v>
      </c>
      <c r="D41" s="16">
        <v>21</v>
      </c>
      <c r="E41" s="16">
        <v>21</v>
      </c>
      <c r="F41" s="16">
        <v>24</v>
      </c>
      <c r="G41" s="16">
        <v>25</v>
      </c>
      <c r="H41" s="16">
        <v>25</v>
      </c>
      <c r="I41" s="16">
        <v>25</v>
      </c>
      <c r="J41" s="16">
        <v>27</v>
      </c>
      <c r="K41" s="16">
        <v>29</v>
      </c>
      <c r="L41" s="16">
        <v>29</v>
      </c>
      <c r="M41" s="16">
        <v>28</v>
      </c>
      <c r="N41" s="16">
        <v>30</v>
      </c>
      <c r="O41" s="16">
        <v>29</v>
      </c>
      <c r="P41" s="16">
        <v>31</v>
      </c>
      <c r="Q41" s="16">
        <v>31</v>
      </c>
      <c r="R41" s="16">
        <v>31</v>
      </c>
    </row>
    <row r="42" spans="1:18" x14ac:dyDescent="0.25">
      <c r="A42" s="2" t="s">
        <v>91</v>
      </c>
      <c r="C42" s="16">
        <v>16</v>
      </c>
      <c r="D42" s="16">
        <v>20</v>
      </c>
      <c r="E42" s="16">
        <v>22</v>
      </c>
      <c r="F42" s="16">
        <v>25</v>
      </c>
      <c r="G42" s="16">
        <v>26</v>
      </c>
      <c r="H42" s="16">
        <v>26</v>
      </c>
      <c r="I42" s="16">
        <v>28</v>
      </c>
      <c r="J42" s="16">
        <v>29</v>
      </c>
      <c r="K42" s="16">
        <v>29</v>
      </c>
      <c r="L42" s="16">
        <v>27</v>
      </c>
      <c r="M42" s="16">
        <v>29</v>
      </c>
      <c r="N42" s="16">
        <v>30</v>
      </c>
      <c r="O42" s="16">
        <v>30</v>
      </c>
      <c r="P42" s="16">
        <v>28</v>
      </c>
      <c r="Q42" s="16">
        <v>30</v>
      </c>
      <c r="R42" s="16">
        <v>30</v>
      </c>
    </row>
    <row r="43" spans="1:18" x14ac:dyDescent="0.25">
      <c r="A43" s="2" t="s">
        <v>92</v>
      </c>
      <c r="C43" s="16">
        <v>9</v>
      </c>
      <c r="D43" s="16">
        <v>10</v>
      </c>
      <c r="E43" s="16">
        <v>10</v>
      </c>
      <c r="F43" s="16">
        <v>12</v>
      </c>
      <c r="G43" s="16">
        <v>12</v>
      </c>
      <c r="H43" s="16">
        <v>12</v>
      </c>
      <c r="I43" s="16">
        <v>12</v>
      </c>
      <c r="J43" s="16">
        <v>13</v>
      </c>
      <c r="K43" s="16">
        <v>13</v>
      </c>
      <c r="L43" s="16">
        <v>15</v>
      </c>
      <c r="M43" s="16">
        <v>16</v>
      </c>
      <c r="N43" s="16">
        <v>16</v>
      </c>
      <c r="O43" s="16">
        <v>16</v>
      </c>
      <c r="P43" s="16">
        <v>16</v>
      </c>
      <c r="Q43" s="16">
        <v>17</v>
      </c>
      <c r="R43" s="16">
        <v>17</v>
      </c>
    </row>
    <row r="44" spans="1:18" x14ac:dyDescent="0.25">
      <c r="A44" s="2" t="s">
        <v>93</v>
      </c>
      <c r="C44" s="16">
        <v>7</v>
      </c>
      <c r="D44" s="16">
        <v>7</v>
      </c>
      <c r="E44" s="16">
        <v>7</v>
      </c>
      <c r="F44" s="16">
        <v>9</v>
      </c>
      <c r="G44" s="16">
        <v>9</v>
      </c>
      <c r="H44" s="16">
        <v>8</v>
      </c>
      <c r="I44" s="16">
        <v>9</v>
      </c>
      <c r="J44" s="16">
        <v>9</v>
      </c>
      <c r="K44" s="16">
        <v>9</v>
      </c>
      <c r="L44" s="16">
        <v>11</v>
      </c>
      <c r="M44" s="16">
        <v>12</v>
      </c>
      <c r="N44" s="16">
        <v>14</v>
      </c>
      <c r="O44" s="16">
        <v>14</v>
      </c>
      <c r="P44" s="16">
        <v>15</v>
      </c>
      <c r="Q44" s="16">
        <v>16</v>
      </c>
      <c r="R44" s="16">
        <v>17</v>
      </c>
    </row>
    <row r="45" spans="1:18" x14ac:dyDescent="0.25">
      <c r="A45" s="2" t="s">
        <v>94</v>
      </c>
      <c r="C45" s="16">
        <v>15</v>
      </c>
      <c r="D45" s="16">
        <v>15</v>
      </c>
      <c r="E45" s="16">
        <v>15</v>
      </c>
      <c r="F45" s="16">
        <v>15</v>
      </c>
      <c r="G45" s="16">
        <v>15</v>
      </c>
      <c r="H45" s="16">
        <v>15</v>
      </c>
      <c r="I45" s="16">
        <v>14</v>
      </c>
      <c r="J45" s="16">
        <v>14</v>
      </c>
      <c r="K45" s="16">
        <v>14</v>
      </c>
      <c r="L45" s="16">
        <v>14</v>
      </c>
      <c r="M45" s="16">
        <v>14</v>
      </c>
      <c r="N45" s="16">
        <v>15</v>
      </c>
      <c r="O45" s="16">
        <v>15</v>
      </c>
      <c r="P45" s="16">
        <v>15</v>
      </c>
      <c r="Q45" s="16">
        <v>15</v>
      </c>
      <c r="R45" s="16">
        <v>15</v>
      </c>
    </row>
    <row r="46" spans="1:18" x14ac:dyDescent="0.25">
      <c r="A46" s="2" t="s">
        <v>95</v>
      </c>
      <c r="C46" s="16">
        <v>17</v>
      </c>
      <c r="D46" s="16">
        <v>18</v>
      </c>
      <c r="E46" s="16">
        <v>19</v>
      </c>
      <c r="F46" s="16">
        <v>21</v>
      </c>
      <c r="G46" s="16">
        <v>22</v>
      </c>
      <c r="H46" s="16">
        <v>26</v>
      </c>
      <c r="I46" s="16">
        <v>26</v>
      </c>
      <c r="J46" s="16">
        <v>27</v>
      </c>
      <c r="K46" s="16">
        <v>29</v>
      </c>
      <c r="L46" s="16">
        <v>31</v>
      </c>
      <c r="M46" s="16">
        <v>32</v>
      </c>
      <c r="N46" s="16">
        <v>33</v>
      </c>
      <c r="O46" s="16">
        <v>31</v>
      </c>
      <c r="P46" s="16">
        <v>32</v>
      </c>
      <c r="Q46" s="16">
        <v>32</v>
      </c>
      <c r="R46" s="16">
        <v>35</v>
      </c>
    </row>
    <row r="47" spans="1:18" x14ac:dyDescent="0.25">
      <c r="A47" s="19" t="s">
        <v>57</v>
      </c>
      <c r="B47" s="20"/>
      <c r="C47" s="21">
        <v>212</v>
      </c>
      <c r="D47" s="21">
        <v>225</v>
      </c>
      <c r="E47" s="21">
        <v>237</v>
      </c>
      <c r="F47" s="21">
        <v>268</v>
      </c>
      <c r="G47" s="21">
        <v>278</v>
      </c>
      <c r="H47" s="21">
        <v>294</v>
      </c>
      <c r="I47" s="21">
        <v>315</v>
      </c>
      <c r="J47" s="21">
        <v>344</v>
      </c>
      <c r="K47" s="21">
        <v>369</v>
      </c>
      <c r="L47" s="21">
        <v>393</v>
      </c>
      <c r="M47" s="21">
        <v>416</v>
      </c>
      <c r="N47" s="21">
        <v>442</v>
      </c>
      <c r="O47" s="21">
        <v>458</v>
      </c>
      <c r="P47" s="21">
        <v>482</v>
      </c>
      <c r="Q47" s="21">
        <v>502</v>
      </c>
      <c r="R47" s="21">
        <v>517</v>
      </c>
    </row>
    <row r="48" spans="1:18" x14ac:dyDescent="0.25">
      <c r="A48" s="19" t="s">
        <v>96</v>
      </c>
      <c r="B48" s="20"/>
      <c r="C48" s="21">
        <v>1447</v>
      </c>
      <c r="D48" s="21">
        <v>1554</v>
      </c>
      <c r="E48" s="21">
        <v>1666</v>
      </c>
      <c r="F48" s="21">
        <v>1802</v>
      </c>
      <c r="G48" s="21">
        <v>1852</v>
      </c>
      <c r="H48" s="21">
        <v>1920</v>
      </c>
      <c r="I48" s="21">
        <v>2010</v>
      </c>
      <c r="J48" s="21">
        <v>2138</v>
      </c>
      <c r="K48" s="21">
        <v>2196</v>
      </c>
      <c r="L48" s="21">
        <v>2266</v>
      </c>
      <c r="M48" s="21">
        <v>2328</v>
      </c>
      <c r="N48" s="21">
        <v>2446</v>
      </c>
      <c r="O48" s="21">
        <v>2485</v>
      </c>
      <c r="P48" s="21">
        <v>2548</v>
      </c>
      <c r="Q48" s="21">
        <v>2614</v>
      </c>
      <c r="R48" s="21">
        <v>2705</v>
      </c>
    </row>
    <row r="50" spans="1:18" x14ac:dyDescent="0.25">
      <c r="A50" s="50"/>
    </row>
    <row r="51" spans="1:18" x14ac:dyDescent="0.25">
      <c r="A51" s="6" t="s">
        <v>97</v>
      </c>
      <c r="B51" s="7"/>
      <c r="C51" s="7"/>
      <c r="D51" s="7"/>
      <c r="E51" s="7"/>
      <c r="F51" s="7"/>
      <c r="G51" s="7"/>
      <c r="H51" s="7"/>
      <c r="I51" s="7"/>
      <c r="J51" s="7"/>
      <c r="K51" s="7"/>
      <c r="L51" s="7"/>
      <c r="M51" s="7"/>
      <c r="N51" s="7"/>
      <c r="O51" s="7"/>
      <c r="P51" s="7"/>
      <c r="Q51" s="7"/>
      <c r="R51" s="7"/>
    </row>
    <row r="52" spans="1:18" x14ac:dyDescent="0.25">
      <c r="A52" s="8"/>
      <c r="B52" s="9"/>
      <c r="C52" s="10" t="str">
        <f>C$4</f>
        <v>Q1 2015</v>
      </c>
      <c r="D52" s="10" t="str">
        <f t="shared" ref="D52:R52" si="0">D$4</f>
        <v>Q2 2015</v>
      </c>
      <c r="E52" s="10" t="str">
        <f t="shared" si="0"/>
        <v>Q3 2015</v>
      </c>
      <c r="F52" s="10" t="str">
        <f t="shared" si="0"/>
        <v>Q4 2015</v>
      </c>
      <c r="G52" s="10" t="str">
        <f t="shared" si="0"/>
        <v>Q1 2016</v>
      </c>
      <c r="H52" s="10" t="str">
        <f t="shared" si="0"/>
        <v>Q2 2016</v>
      </c>
      <c r="I52" s="10" t="str">
        <f t="shared" si="0"/>
        <v>Q3 2016</v>
      </c>
      <c r="J52" s="10" t="str">
        <f t="shared" si="0"/>
        <v>Q4 2016</v>
      </c>
      <c r="K52" s="10" t="str">
        <f t="shared" si="0"/>
        <v>Q1 2017</v>
      </c>
      <c r="L52" s="10" t="str">
        <f t="shared" si="0"/>
        <v>Q2 2017</v>
      </c>
      <c r="M52" s="10" t="str">
        <f t="shared" si="0"/>
        <v>Q3 2017</v>
      </c>
      <c r="N52" s="10" t="str">
        <f t="shared" si="0"/>
        <v>Q4 2017</v>
      </c>
      <c r="O52" s="10" t="str">
        <f t="shared" si="0"/>
        <v>Q1 2018</v>
      </c>
      <c r="P52" s="10" t="str">
        <f t="shared" si="0"/>
        <v>Q2 2018</v>
      </c>
      <c r="Q52" s="10" t="str">
        <f t="shared" si="0"/>
        <v>Q3 2018</v>
      </c>
      <c r="R52" s="10" t="str">
        <f t="shared" si="0"/>
        <v>Q4 2018</v>
      </c>
    </row>
    <row r="53" spans="1:18" x14ac:dyDescent="0.25">
      <c r="A53" s="62" t="s">
        <v>62</v>
      </c>
      <c r="C53" s="16">
        <v>5</v>
      </c>
      <c r="D53" s="16">
        <v>9</v>
      </c>
      <c r="E53" s="16">
        <v>9</v>
      </c>
      <c r="F53" s="16">
        <v>9</v>
      </c>
      <c r="G53" s="16">
        <v>9</v>
      </c>
      <c r="H53" s="16">
        <v>9</v>
      </c>
      <c r="I53" s="16">
        <v>13</v>
      </c>
      <c r="J53" s="16">
        <v>13</v>
      </c>
      <c r="K53" s="16">
        <v>22</v>
      </c>
      <c r="L53" s="16">
        <v>22</v>
      </c>
      <c r="M53" s="16">
        <v>23</v>
      </c>
      <c r="N53" s="16">
        <v>37</v>
      </c>
      <c r="O53" s="16">
        <v>45</v>
      </c>
      <c r="P53" s="16">
        <v>78</v>
      </c>
      <c r="Q53" s="16">
        <v>121</v>
      </c>
      <c r="R53" s="16">
        <v>126</v>
      </c>
    </row>
    <row r="54" spans="1:18" x14ac:dyDescent="0.25">
      <c r="A54" s="62" t="s">
        <v>98</v>
      </c>
      <c r="C54" s="16">
        <v>0</v>
      </c>
      <c r="D54" s="16">
        <v>0</v>
      </c>
      <c r="E54" s="16">
        <v>0</v>
      </c>
      <c r="F54" s="16">
        <v>0</v>
      </c>
      <c r="G54" s="16">
        <v>0</v>
      </c>
      <c r="H54" s="16">
        <v>0</v>
      </c>
      <c r="I54" s="16">
        <v>0</v>
      </c>
      <c r="J54" s="16">
        <v>0</v>
      </c>
      <c r="K54" s="16">
        <v>0</v>
      </c>
      <c r="L54" s="16">
        <v>0</v>
      </c>
      <c r="M54" s="16">
        <v>0</v>
      </c>
      <c r="N54" s="16">
        <v>0</v>
      </c>
      <c r="O54" s="16">
        <v>0</v>
      </c>
      <c r="P54" s="16">
        <v>0</v>
      </c>
      <c r="Q54" s="16">
        <v>0</v>
      </c>
      <c r="R54" s="16">
        <v>0</v>
      </c>
    </row>
    <row r="55" spans="1:18" x14ac:dyDescent="0.25">
      <c r="A55" s="62" t="s">
        <v>65</v>
      </c>
      <c r="C55" s="16">
        <v>78</v>
      </c>
      <c r="D55" s="16">
        <v>110</v>
      </c>
      <c r="E55" s="16">
        <v>139</v>
      </c>
      <c r="F55" s="16">
        <v>143</v>
      </c>
      <c r="G55" s="16">
        <v>144</v>
      </c>
      <c r="H55" s="16">
        <v>144</v>
      </c>
      <c r="I55" s="16">
        <v>144</v>
      </c>
      <c r="J55" s="16">
        <v>142</v>
      </c>
      <c r="K55" s="16">
        <v>140</v>
      </c>
      <c r="L55" s="16">
        <v>141</v>
      </c>
      <c r="M55" s="16">
        <v>140</v>
      </c>
      <c r="N55" s="16">
        <v>145</v>
      </c>
      <c r="O55" s="16">
        <v>143</v>
      </c>
      <c r="P55" s="16">
        <v>143</v>
      </c>
      <c r="Q55" s="16">
        <v>145</v>
      </c>
      <c r="R55" s="16">
        <v>145</v>
      </c>
    </row>
    <row r="56" spans="1:18" x14ac:dyDescent="0.25">
      <c r="A56" s="62" t="s">
        <v>63</v>
      </c>
      <c r="C56" s="16">
        <v>14</v>
      </c>
      <c r="D56" s="16">
        <v>16</v>
      </c>
      <c r="E56" s="16">
        <v>16</v>
      </c>
      <c r="F56" s="16">
        <v>18</v>
      </c>
      <c r="G56" s="16">
        <v>19</v>
      </c>
      <c r="H56" s="16">
        <v>20</v>
      </c>
      <c r="I56" s="16">
        <v>22</v>
      </c>
      <c r="J56" s="16">
        <v>27</v>
      </c>
      <c r="K56" s="16">
        <v>32</v>
      </c>
      <c r="L56" s="16">
        <v>39</v>
      </c>
      <c r="M56" s="16">
        <v>53</v>
      </c>
      <c r="N56" s="16">
        <v>66</v>
      </c>
      <c r="O56" s="16">
        <v>70</v>
      </c>
      <c r="P56" s="16">
        <v>73</v>
      </c>
      <c r="Q56" s="16">
        <v>81</v>
      </c>
      <c r="R56" s="16">
        <v>93</v>
      </c>
    </row>
    <row r="57" spans="1:18" x14ac:dyDescent="0.25">
      <c r="A57" s="62" t="s">
        <v>64</v>
      </c>
      <c r="C57" s="16">
        <v>20</v>
      </c>
      <c r="D57" s="16">
        <v>21</v>
      </c>
      <c r="E57" s="16">
        <v>22</v>
      </c>
      <c r="F57" s="16">
        <v>22</v>
      </c>
      <c r="G57" s="16">
        <v>23</v>
      </c>
      <c r="H57" s="16">
        <v>23</v>
      </c>
      <c r="I57" s="16">
        <v>23</v>
      </c>
      <c r="J57" s="16">
        <v>27</v>
      </c>
      <c r="K57" s="16">
        <v>27</v>
      </c>
      <c r="L57" s="16">
        <v>27</v>
      </c>
      <c r="M57" s="16">
        <v>30</v>
      </c>
      <c r="N57" s="16">
        <v>44</v>
      </c>
      <c r="O57" s="16">
        <v>47</v>
      </c>
      <c r="P57" s="16">
        <v>50</v>
      </c>
      <c r="Q57" s="16">
        <v>61</v>
      </c>
      <c r="R57" s="16">
        <v>73</v>
      </c>
    </row>
    <row r="58" spans="1:18" x14ac:dyDescent="0.25">
      <c r="A58" s="62" t="s">
        <v>99</v>
      </c>
      <c r="C58" s="16">
        <v>0</v>
      </c>
      <c r="D58" s="16">
        <v>0</v>
      </c>
      <c r="E58" s="16">
        <v>0</v>
      </c>
      <c r="F58" s="16">
        <v>0</v>
      </c>
      <c r="G58" s="16">
        <v>0</v>
      </c>
      <c r="H58" s="16">
        <v>0</v>
      </c>
      <c r="I58" s="16">
        <v>0</v>
      </c>
      <c r="J58" s="16">
        <v>0</v>
      </c>
      <c r="K58" s="16">
        <v>0</v>
      </c>
      <c r="L58" s="16">
        <v>0</v>
      </c>
      <c r="M58" s="16">
        <v>50</v>
      </c>
      <c r="N58" s="16">
        <v>54</v>
      </c>
      <c r="O58" s="16">
        <v>57</v>
      </c>
      <c r="P58" s="16">
        <v>60</v>
      </c>
      <c r="Q58" s="16">
        <v>62</v>
      </c>
      <c r="R58" s="16">
        <v>69</v>
      </c>
    </row>
    <row r="59" spans="1:18" x14ac:dyDescent="0.25">
      <c r="A59" s="62" t="s">
        <v>100</v>
      </c>
      <c r="C59" s="16">
        <v>0</v>
      </c>
      <c r="D59" s="16">
        <v>0</v>
      </c>
      <c r="E59" s="16">
        <v>0</v>
      </c>
      <c r="F59" s="16">
        <v>0</v>
      </c>
      <c r="G59" s="16">
        <v>0</v>
      </c>
      <c r="H59" s="16">
        <v>0</v>
      </c>
      <c r="I59" s="16">
        <v>0</v>
      </c>
      <c r="J59" s="16">
        <v>0</v>
      </c>
      <c r="K59" s="16">
        <v>0</v>
      </c>
      <c r="L59" s="16">
        <v>0</v>
      </c>
      <c r="M59" s="16">
        <v>0</v>
      </c>
      <c r="N59" s="16">
        <v>0</v>
      </c>
      <c r="O59" s="16">
        <v>0</v>
      </c>
      <c r="P59" s="16">
        <v>24</v>
      </c>
      <c r="Q59" s="16">
        <v>24</v>
      </c>
      <c r="R59" s="16">
        <v>24</v>
      </c>
    </row>
    <row r="60" spans="1:18" x14ac:dyDescent="0.25">
      <c r="A60" s="62" t="s">
        <v>101</v>
      </c>
      <c r="C60" s="16">
        <v>16</v>
      </c>
      <c r="D60" s="16">
        <v>17</v>
      </c>
      <c r="E60" s="16">
        <v>17</v>
      </c>
      <c r="F60" s="16">
        <v>17</v>
      </c>
      <c r="G60" s="16">
        <v>17</v>
      </c>
      <c r="H60" s="16">
        <v>17</v>
      </c>
      <c r="I60" s="16">
        <v>18</v>
      </c>
      <c r="J60" s="16">
        <v>20</v>
      </c>
      <c r="K60" s="16">
        <v>19</v>
      </c>
      <c r="L60" s="16">
        <v>20</v>
      </c>
      <c r="M60" s="16">
        <v>34</v>
      </c>
      <c r="N60" s="16">
        <v>36</v>
      </c>
      <c r="O60" s="16">
        <v>36</v>
      </c>
      <c r="P60" s="16">
        <v>37</v>
      </c>
      <c r="Q60" s="16">
        <v>38</v>
      </c>
      <c r="R60" s="16">
        <v>39</v>
      </c>
    </row>
    <row r="61" spans="1:18" x14ac:dyDescent="0.25">
      <c r="A61" s="62" t="s">
        <v>102</v>
      </c>
      <c r="C61" s="16">
        <v>0</v>
      </c>
      <c r="D61" s="16">
        <v>0</v>
      </c>
      <c r="E61" s="16">
        <v>0</v>
      </c>
      <c r="F61" s="16">
        <v>0</v>
      </c>
      <c r="G61" s="16">
        <v>0</v>
      </c>
      <c r="H61" s="16">
        <v>0</v>
      </c>
      <c r="I61" s="16">
        <v>0</v>
      </c>
      <c r="J61" s="16">
        <v>0</v>
      </c>
      <c r="K61" s="16">
        <v>0</v>
      </c>
      <c r="L61" s="16">
        <v>0</v>
      </c>
      <c r="M61" s="16">
        <v>19</v>
      </c>
      <c r="N61" s="16">
        <v>22</v>
      </c>
      <c r="O61" s="16">
        <v>22</v>
      </c>
      <c r="P61" s="16">
        <v>27</v>
      </c>
      <c r="Q61" s="16">
        <v>28</v>
      </c>
      <c r="R61" s="16">
        <v>29</v>
      </c>
    </row>
    <row r="62" spans="1:18" x14ac:dyDescent="0.25">
      <c r="A62" s="62" t="s">
        <v>103</v>
      </c>
      <c r="C62" s="16">
        <v>0</v>
      </c>
      <c r="D62" s="16">
        <v>0</v>
      </c>
      <c r="E62" s="16">
        <v>0</v>
      </c>
      <c r="F62" s="16">
        <v>0</v>
      </c>
      <c r="G62" s="16">
        <v>0</v>
      </c>
      <c r="H62" s="16">
        <v>0</v>
      </c>
      <c r="I62" s="16">
        <v>0</v>
      </c>
      <c r="J62" s="16">
        <v>0</v>
      </c>
      <c r="K62" s="16">
        <v>0</v>
      </c>
      <c r="L62" s="16">
        <v>13</v>
      </c>
      <c r="M62" s="16">
        <v>13</v>
      </c>
      <c r="N62" s="16">
        <v>13</v>
      </c>
      <c r="O62" s="16">
        <v>13</v>
      </c>
      <c r="P62" s="16">
        <v>13</v>
      </c>
      <c r="Q62" s="16">
        <v>13</v>
      </c>
      <c r="R62" s="16">
        <v>15</v>
      </c>
    </row>
    <row r="63" spans="1:18" x14ac:dyDescent="0.25">
      <c r="A63" s="62" t="s">
        <v>104</v>
      </c>
      <c r="C63" s="16">
        <v>7</v>
      </c>
      <c r="D63" s="16">
        <v>11</v>
      </c>
      <c r="E63" s="16">
        <v>11</v>
      </c>
      <c r="F63" s="16">
        <v>10</v>
      </c>
      <c r="G63" s="16">
        <v>13</v>
      </c>
      <c r="H63" s="16">
        <v>13</v>
      </c>
      <c r="I63" s="16">
        <v>13</v>
      </c>
      <c r="J63" s="16">
        <v>13</v>
      </c>
      <c r="K63" s="16">
        <v>14</v>
      </c>
      <c r="L63" s="16">
        <v>15</v>
      </c>
      <c r="M63" s="16">
        <v>15</v>
      </c>
      <c r="N63" s="16">
        <v>19</v>
      </c>
      <c r="O63" s="16">
        <v>19</v>
      </c>
      <c r="P63" s="16">
        <v>21</v>
      </c>
      <c r="Q63" s="16">
        <v>22</v>
      </c>
      <c r="R63" s="16">
        <v>27</v>
      </c>
    </row>
    <row r="64" spans="1:18" x14ac:dyDescent="0.25">
      <c r="A64" s="62" t="s">
        <v>105</v>
      </c>
      <c r="C64" s="16">
        <v>18</v>
      </c>
      <c r="D64" s="16">
        <v>18</v>
      </c>
      <c r="E64" s="16">
        <v>19</v>
      </c>
      <c r="F64" s="16">
        <v>19</v>
      </c>
      <c r="G64" s="16">
        <v>19</v>
      </c>
      <c r="H64" s="16">
        <v>20</v>
      </c>
      <c r="I64" s="16">
        <v>21</v>
      </c>
      <c r="J64" s="16">
        <v>20</v>
      </c>
      <c r="K64" s="16">
        <v>22</v>
      </c>
      <c r="L64" s="16">
        <v>22</v>
      </c>
      <c r="M64" s="16">
        <v>23</v>
      </c>
      <c r="N64" s="16">
        <v>23</v>
      </c>
      <c r="O64" s="16">
        <v>23</v>
      </c>
      <c r="P64" s="16">
        <v>24</v>
      </c>
      <c r="Q64" s="16">
        <v>25</v>
      </c>
      <c r="R64" s="16">
        <v>26</v>
      </c>
    </row>
    <row r="65" spans="1:18" x14ac:dyDescent="0.25">
      <c r="A65" s="62" t="s">
        <v>106</v>
      </c>
      <c r="C65" s="16">
        <v>0</v>
      </c>
      <c r="D65" s="16">
        <v>0</v>
      </c>
      <c r="E65" s="16">
        <v>0</v>
      </c>
      <c r="F65" s="16">
        <v>0</v>
      </c>
      <c r="G65" s="16">
        <v>0</v>
      </c>
      <c r="H65" s="16">
        <v>0</v>
      </c>
      <c r="I65" s="16">
        <v>0</v>
      </c>
      <c r="J65" s="16">
        <v>0</v>
      </c>
      <c r="K65" s="16">
        <v>0</v>
      </c>
      <c r="L65" s="16">
        <v>0</v>
      </c>
      <c r="M65" s="16">
        <v>0</v>
      </c>
      <c r="N65" s="16">
        <v>0</v>
      </c>
      <c r="O65" s="16">
        <v>0</v>
      </c>
      <c r="P65" s="16">
        <v>0</v>
      </c>
      <c r="Q65" s="16">
        <v>0</v>
      </c>
      <c r="R65" s="16">
        <v>0</v>
      </c>
    </row>
    <row r="66" spans="1:18" x14ac:dyDescent="0.25">
      <c r="A66" s="62" t="s">
        <v>107</v>
      </c>
      <c r="C66" s="16">
        <v>0</v>
      </c>
      <c r="D66" s="16">
        <v>0</v>
      </c>
      <c r="E66" s="16">
        <v>0</v>
      </c>
      <c r="F66" s="16">
        <v>0</v>
      </c>
      <c r="G66" s="16">
        <v>0</v>
      </c>
      <c r="H66" s="16">
        <v>0</v>
      </c>
      <c r="I66" s="16">
        <v>0</v>
      </c>
      <c r="J66" s="16">
        <v>0</v>
      </c>
      <c r="K66" s="16">
        <v>0</v>
      </c>
      <c r="L66" s="16">
        <v>0</v>
      </c>
      <c r="M66" s="16">
        <v>0</v>
      </c>
      <c r="N66" s="16">
        <v>0</v>
      </c>
      <c r="O66" s="16">
        <v>0</v>
      </c>
      <c r="P66" s="16">
        <v>0</v>
      </c>
      <c r="Q66" s="16">
        <v>0</v>
      </c>
      <c r="R66" s="16">
        <v>0</v>
      </c>
    </row>
    <row r="67" spans="1:18" x14ac:dyDescent="0.25">
      <c r="A67" s="62" t="s">
        <v>108</v>
      </c>
      <c r="C67" s="16">
        <v>3</v>
      </c>
      <c r="D67" s="16">
        <v>5</v>
      </c>
      <c r="E67" s="16">
        <v>6</v>
      </c>
      <c r="F67" s="16">
        <v>7</v>
      </c>
      <c r="G67" s="16">
        <v>7</v>
      </c>
      <c r="H67" s="16">
        <v>7</v>
      </c>
      <c r="I67" s="16">
        <v>9</v>
      </c>
      <c r="J67" s="16">
        <v>9</v>
      </c>
      <c r="K67" s="16">
        <v>9</v>
      </c>
      <c r="L67" s="16">
        <v>9</v>
      </c>
      <c r="M67" s="16">
        <v>10</v>
      </c>
      <c r="N67" s="16">
        <v>11</v>
      </c>
      <c r="O67" s="16">
        <v>12</v>
      </c>
      <c r="P67" s="16">
        <v>12</v>
      </c>
      <c r="Q67" s="16">
        <v>12</v>
      </c>
      <c r="R67" s="16">
        <v>12</v>
      </c>
    </row>
    <row r="68" spans="1:18" x14ac:dyDescent="0.25">
      <c r="A68" s="62" t="s">
        <v>109</v>
      </c>
      <c r="C68" s="16">
        <v>14</v>
      </c>
      <c r="D68" s="16">
        <v>14</v>
      </c>
      <c r="E68" s="16">
        <v>14</v>
      </c>
      <c r="F68" s="16">
        <v>14</v>
      </c>
      <c r="G68" s="16">
        <v>15</v>
      </c>
      <c r="H68" s="16">
        <v>15</v>
      </c>
      <c r="I68" s="16">
        <v>19</v>
      </c>
      <c r="J68" s="16">
        <v>19</v>
      </c>
      <c r="K68" s="16">
        <v>19</v>
      </c>
      <c r="L68" s="16">
        <v>19</v>
      </c>
      <c r="M68" s="16">
        <v>20</v>
      </c>
      <c r="N68" s="16">
        <v>21</v>
      </c>
      <c r="O68" s="16">
        <v>21</v>
      </c>
      <c r="P68" s="16">
        <v>21</v>
      </c>
      <c r="Q68" s="16">
        <v>21</v>
      </c>
      <c r="R68" s="16">
        <v>20</v>
      </c>
    </row>
    <row r="69" spans="1:18" x14ac:dyDescent="0.25">
      <c r="A69" s="62" t="s">
        <v>110</v>
      </c>
      <c r="C69" s="16">
        <v>7</v>
      </c>
      <c r="D69" s="16">
        <v>8</v>
      </c>
      <c r="E69" s="16">
        <v>8</v>
      </c>
      <c r="F69" s="16">
        <v>9</v>
      </c>
      <c r="G69" s="16">
        <v>10</v>
      </c>
      <c r="H69" s="16">
        <v>10</v>
      </c>
      <c r="I69" s="16">
        <v>10</v>
      </c>
      <c r="J69" s="16">
        <v>10</v>
      </c>
      <c r="K69" s="16">
        <v>10</v>
      </c>
      <c r="L69" s="16">
        <v>10</v>
      </c>
      <c r="M69" s="16">
        <v>10</v>
      </c>
      <c r="N69" s="16">
        <v>10</v>
      </c>
      <c r="O69" s="16">
        <v>10</v>
      </c>
      <c r="P69" s="16">
        <v>10</v>
      </c>
      <c r="Q69" s="16">
        <v>10</v>
      </c>
      <c r="R69" s="16">
        <v>10</v>
      </c>
    </row>
    <row r="70" spans="1:18" x14ac:dyDescent="0.25">
      <c r="A70" s="62" t="s">
        <v>111</v>
      </c>
      <c r="C70" s="16">
        <v>0</v>
      </c>
      <c r="D70" s="16">
        <v>0</v>
      </c>
      <c r="E70" s="16">
        <v>0</v>
      </c>
      <c r="F70" s="16">
        <v>0</v>
      </c>
      <c r="G70" s="16">
        <v>0</v>
      </c>
      <c r="H70" s="16">
        <v>0</v>
      </c>
      <c r="I70" s="16">
        <v>0</v>
      </c>
      <c r="J70" s="16">
        <v>0</v>
      </c>
      <c r="K70" s="16">
        <v>0</v>
      </c>
      <c r="L70" s="16">
        <v>0</v>
      </c>
      <c r="M70" s="16">
        <v>0</v>
      </c>
      <c r="N70" s="16">
        <v>0</v>
      </c>
      <c r="O70" s="16">
        <v>0</v>
      </c>
      <c r="P70" s="16">
        <v>0</v>
      </c>
      <c r="Q70" s="16">
        <v>0</v>
      </c>
      <c r="R70" s="16">
        <v>0</v>
      </c>
    </row>
    <row r="71" spans="1:18" x14ac:dyDescent="0.25">
      <c r="A71" s="62" t="s">
        <v>112</v>
      </c>
      <c r="C71" s="16">
        <v>0</v>
      </c>
      <c r="D71" s="16">
        <v>0</v>
      </c>
      <c r="E71" s="16">
        <v>0</v>
      </c>
      <c r="F71" s="16">
        <v>0</v>
      </c>
      <c r="G71" s="16">
        <v>0</v>
      </c>
      <c r="H71" s="16">
        <v>0</v>
      </c>
      <c r="I71" s="16">
        <v>0</v>
      </c>
      <c r="J71" s="16">
        <v>0</v>
      </c>
      <c r="K71" s="16">
        <v>0</v>
      </c>
      <c r="L71" s="16">
        <v>0</v>
      </c>
      <c r="M71" s="16">
        <v>0</v>
      </c>
      <c r="N71" s="16">
        <v>0</v>
      </c>
      <c r="O71" s="16">
        <v>0</v>
      </c>
      <c r="P71" s="16">
        <v>0</v>
      </c>
      <c r="Q71" s="16">
        <v>0</v>
      </c>
      <c r="R71" s="16">
        <v>0</v>
      </c>
    </row>
    <row r="72" spans="1:18" x14ac:dyDescent="0.25">
      <c r="A72" s="62" t="s">
        <v>113</v>
      </c>
      <c r="C72" s="16">
        <v>2</v>
      </c>
      <c r="D72" s="16">
        <v>2</v>
      </c>
      <c r="E72" s="16">
        <v>4</v>
      </c>
      <c r="F72" s="16">
        <v>4</v>
      </c>
      <c r="G72" s="16">
        <v>4</v>
      </c>
      <c r="H72" s="16">
        <v>4</v>
      </c>
      <c r="I72" s="16">
        <v>5</v>
      </c>
      <c r="J72" s="16">
        <v>7</v>
      </c>
      <c r="K72" s="16">
        <v>7</v>
      </c>
      <c r="L72" s="16">
        <v>7</v>
      </c>
      <c r="M72" s="16">
        <v>8</v>
      </c>
      <c r="N72" s="16">
        <v>8</v>
      </c>
      <c r="O72" s="16">
        <v>9</v>
      </c>
      <c r="P72" s="16">
        <v>9</v>
      </c>
      <c r="Q72" s="16">
        <v>10</v>
      </c>
      <c r="R72" s="16">
        <v>10</v>
      </c>
    </row>
    <row r="73" spans="1:18" x14ac:dyDescent="0.25">
      <c r="A73" s="62" t="s">
        <v>114</v>
      </c>
      <c r="C73" s="16">
        <v>9</v>
      </c>
      <c r="D73" s="16">
        <v>10</v>
      </c>
      <c r="E73" s="16">
        <v>11</v>
      </c>
      <c r="F73" s="16">
        <v>11</v>
      </c>
      <c r="G73" s="16">
        <v>11</v>
      </c>
      <c r="H73" s="16">
        <v>11</v>
      </c>
      <c r="I73" s="16">
        <v>11</v>
      </c>
      <c r="J73" s="16">
        <v>14</v>
      </c>
      <c r="K73" s="16">
        <v>14</v>
      </c>
      <c r="L73" s="16">
        <v>14</v>
      </c>
      <c r="M73" s="16">
        <v>14</v>
      </c>
      <c r="N73" s="16">
        <v>14</v>
      </c>
      <c r="O73" s="16">
        <v>14</v>
      </c>
      <c r="P73" s="16">
        <v>14</v>
      </c>
      <c r="Q73" s="16">
        <v>14</v>
      </c>
      <c r="R73" s="16">
        <v>14</v>
      </c>
    </row>
    <row r="74" spans="1:18" x14ac:dyDescent="0.25">
      <c r="A74" s="62" t="s">
        <v>115</v>
      </c>
      <c r="C74" s="16">
        <v>0</v>
      </c>
      <c r="D74" s="16">
        <v>0</v>
      </c>
      <c r="E74" s="16">
        <v>0</v>
      </c>
      <c r="F74" s="16">
        <v>0</v>
      </c>
      <c r="G74" s="16">
        <v>0</v>
      </c>
      <c r="H74" s="16">
        <v>0</v>
      </c>
      <c r="I74" s="16">
        <v>0</v>
      </c>
      <c r="J74" s="16">
        <v>0</v>
      </c>
      <c r="K74" s="16">
        <v>0</v>
      </c>
      <c r="L74" s="16">
        <v>0</v>
      </c>
      <c r="M74" s="16">
        <v>0</v>
      </c>
      <c r="N74" s="16">
        <v>0</v>
      </c>
      <c r="O74" s="16">
        <v>0</v>
      </c>
      <c r="P74" s="16">
        <v>0</v>
      </c>
      <c r="Q74" s="16">
        <v>0</v>
      </c>
      <c r="R74" s="16">
        <v>0</v>
      </c>
    </row>
    <row r="75" spans="1:18" x14ac:dyDescent="0.25">
      <c r="A75" s="62" t="s">
        <v>116</v>
      </c>
      <c r="C75" s="16">
        <v>1</v>
      </c>
      <c r="D75" s="16">
        <v>2</v>
      </c>
      <c r="E75" s="16">
        <v>3</v>
      </c>
      <c r="F75" s="16">
        <v>4</v>
      </c>
      <c r="G75" s="16">
        <v>4</v>
      </c>
      <c r="H75" s="16">
        <v>5</v>
      </c>
      <c r="I75" s="16">
        <v>7</v>
      </c>
      <c r="J75" s="16">
        <v>8</v>
      </c>
      <c r="K75" s="16">
        <v>8</v>
      </c>
      <c r="L75" s="16">
        <v>8</v>
      </c>
      <c r="M75" s="16">
        <v>8</v>
      </c>
      <c r="N75" s="16">
        <v>10</v>
      </c>
      <c r="O75" s="16">
        <v>10</v>
      </c>
      <c r="P75" s="16">
        <v>11</v>
      </c>
      <c r="Q75" s="16">
        <v>11</v>
      </c>
      <c r="R75" s="16">
        <v>12</v>
      </c>
    </row>
    <row r="76" spans="1:18" x14ac:dyDescent="0.25">
      <c r="A76" s="62" t="s">
        <v>117</v>
      </c>
      <c r="C76" s="16">
        <v>0</v>
      </c>
      <c r="D76" s="16">
        <v>0</v>
      </c>
      <c r="E76" s="16">
        <v>0</v>
      </c>
      <c r="F76" s="16">
        <v>0</v>
      </c>
      <c r="G76" s="16">
        <v>0</v>
      </c>
      <c r="H76" s="16">
        <v>0</v>
      </c>
      <c r="I76" s="16">
        <v>0</v>
      </c>
      <c r="J76" s="16">
        <v>0</v>
      </c>
      <c r="K76" s="16">
        <v>0</v>
      </c>
      <c r="L76" s="16">
        <v>0</v>
      </c>
      <c r="M76" s="16">
        <v>0</v>
      </c>
      <c r="N76" s="16">
        <v>0</v>
      </c>
      <c r="O76" s="16">
        <v>0</v>
      </c>
      <c r="P76" s="16">
        <v>0</v>
      </c>
      <c r="Q76" s="16">
        <v>0</v>
      </c>
      <c r="R76" s="16">
        <v>0</v>
      </c>
    </row>
    <row r="77" spans="1:18" x14ac:dyDescent="0.25">
      <c r="A77" s="2" t="s">
        <v>83</v>
      </c>
      <c r="C77" s="16">
        <v>7</v>
      </c>
      <c r="D77" s="16">
        <v>7</v>
      </c>
      <c r="E77" s="16">
        <v>10</v>
      </c>
      <c r="F77" s="16">
        <v>11</v>
      </c>
      <c r="G77" s="16">
        <v>11</v>
      </c>
      <c r="H77" s="16">
        <v>11</v>
      </c>
      <c r="I77" s="16">
        <v>11</v>
      </c>
      <c r="J77" s="16">
        <v>12</v>
      </c>
      <c r="K77" s="16">
        <v>14</v>
      </c>
      <c r="L77" s="16">
        <v>15</v>
      </c>
      <c r="M77" s="16">
        <v>15</v>
      </c>
      <c r="N77" s="16">
        <v>16</v>
      </c>
      <c r="O77" s="16">
        <v>17</v>
      </c>
      <c r="P77" s="16">
        <v>18</v>
      </c>
      <c r="Q77" s="16">
        <v>18</v>
      </c>
      <c r="R77" s="16">
        <v>18</v>
      </c>
    </row>
    <row r="78" spans="1:18" x14ac:dyDescent="0.25">
      <c r="A78" s="19" t="s">
        <v>55</v>
      </c>
      <c r="B78" s="20"/>
      <c r="C78" s="21">
        <v>201</v>
      </c>
      <c r="D78" s="21">
        <v>250</v>
      </c>
      <c r="E78" s="21">
        <v>289</v>
      </c>
      <c r="F78" s="21">
        <v>298</v>
      </c>
      <c r="G78" s="21">
        <v>306</v>
      </c>
      <c r="H78" s="21">
        <v>309</v>
      </c>
      <c r="I78" s="21">
        <v>326</v>
      </c>
      <c r="J78" s="21">
        <v>341</v>
      </c>
      <c r="K78" s="21">
        <v>357</v>
      </c>
      <c r="L78" s="21">
        <v>381</v>
      </c>
      <c r="M78" s="21">
        <v>485</v>
      </c>
      <c r="N78" s="21">
        <v>549</v>
      </c>
      <c r="O78" s="21">
        <v>568</v>
      </c>
      <c r="P78" s="21">
        <v>645</v>
      </c>
      <c r="Q78" s="21">
        <v>716</v>
      </c>
      <c r="R78" s="21">
        <v>762</v>
      </c>
    </row>
    <row r="79" spans="1:18" x14ac:dyDescent="0.25">
      <c r="A79" s="63" t="s">
        <v>66</v>
      </c>
      <c r="B79" s="15"/>
      <c r="C79" s="16">
        <v>34</v>
      </c>
      <c r="D79" s="16">
        <v>36</v>
      </c>
      <c r="E79" s="16">
        <v>36</v>
      </c>
      <c r="F79" s="16">
        <v>38</v>
      </c>
      <c r="G79" s="16">
        <v>42</v>
      </c>
      <c r="H79" s="16">
        <v>44</v>
      </c>
      <c r="I79" s="16">
        <v>46</v>
      </c>
      <c r="J79" s="16">
        <v>46</v>
      </c>
      <c r="K79" s="16">
        <v>64</v>
      </c>
      <c r="L79" s="16">
        <v>70</v>
      </c>
      <c r="M79" s="16">
        <v>99</v>
      </c>
      <c r="N79" s="16">
        <v>114</v>
      </c>
      <c r="O79" s="16">
        <v>117</v>
      </c>
      <c r="P79" s="16">
        <v>134</v>
      </c>
      <c r="Q79" s="16">
        <v>149</v>
      </c>
      <c r="R79" s="16">
        <v>154</v>
      </c>
    </row>
    <row r="80" spans="1:18" x14ac:dyDescent="0.25">
      <c r="A80" s="63" t="s">
        <v>84</v>
      </c>
      <c r="B80" s="15"/>
      <c r="C80" s="16">
        <v>24</v>
      </c>
      <c r="D80" s="16">
        <v>31</v>
      </c>
      <c r="E80" s="16">
        <v>34</v>
      </c>
      <c r="F80" s="16">
        <v>39</v>
      </c>
      <c r="G80" s="16">
        <v>43</v>
      </c>
      <c r="H80" s="16">
        <v>42</v>
      </c>
      <c r="I80" s="16">
        <v>46</v>
      </c>
      <c r="J80" s="16">
        <v>50</v>
      </c>
      <c r="K80" s="16">
        <v>52</v>
      </c>
      <c r="L80" s="16">
        <v>53</v>
      </c>
      <c r="M80" s="16">
        <v>56</v>
      </c>
      <c r="N80" s="16">
        <v>58</v>
      </c>
      <c r="O80" s="16">
        <v>58</v>
      </c>
      <c r="P80" s="16">
        <v>58</v>
      </c>
      <c r="Q80" s="16">
        <v>59</v>
      </c>
      <c r="R80" s="16">
        <v>59</v>
      </c>
    </row>
    <row r="81" spans="1:18" x14ac:dyDescent="0.25">
      <c r="A81" s="63" t="s">
        <v>85</v>
      </c>
      <c r="B81" s="15"/>
      <c r="C81" s="16">
        <v>1</v>
      </c>
      <c r="D81" s="16">
        <v>2</v>
      </c>
      <c r="E81" s="16">
        <v>2</v>
      </c>
      <c r="F81" s="16">
        <v>2</v>
      </c>
      <c r="G81" s="16">
        <v>2</v>
      </c>
      <c r="H81" s="16">
        <v>2</v>
      </c>
      <c r="I81" s="16">
        <v>2</v>
      </c>
      <c r="J81" s="16">
        <v>2</v>
      </c>
      <c r="K81" s="16">
        <v>6</v>
      </c>
      <c r="L81" s="16">
        <v>6</v>
      </c>
      <c r="M81" s="16">
        <v>10</v>
      </c>
      <c r="N81" s="16">
        <v>10</v>
      </c>
      <c r="O81" s="16">
        <v>14</v>
      </c>
      <c r="P81" s="16">
        <v>15</v>
      </c>
      <c r="Q81" s="16">
        <v>23</v>
      </c>
      <c r="R81" s="16">
        <v>23</v>
      </c>
    </row>
    <row r="82" spans="1:18" x14ac:dyDescent="0.25">
      <c r="A82" s="63" t="s">
        <v>86</v>
      </c>
      <c r="B82" s="15"/>
      <c r="C82" s="16">
        <v>0</v>
      </c>
      <c r="D82" s="16">
        <v>0</v>
      </c>
      <c r="E82" s="16">
        <v>0</v>
      </c>
      <c r="F82" s="16">
        <v>0</v>
      </c>
      <c r="G82" s="16">
        <v>0</v>
      </c>
      <c r="H82" s="16">
        <v>0</v>
      </c>
      <c r="I82" s="16">
        <v>0</v>
      </c>
      <c r="J82" s="16">
        <v>0</v>
      </c>
      <c r="K82" s="16">
        <v>0</v>
      </c>
      <c r="L82" s="16">
        <v>0</v>
      </c>
      <c r="M82" s="16">
        <v>2</v>
      </c>
      <c r="N82" s="16">
        <v>10</v>
      </c>
      <c r="O82" s="16">
        <v>19</v>
      </c>
      <c r="P82" s="16">
        <v>21</v>
      </c>
      <c r="Q82" s="16">
        <v>27</v>
      </c>
      <c r="R82" s="16">
        <v>40</v>
      </c>
    </row>
    <row r="83" spans="1:18" x14ac:dyDescent="0.25">
      <c r="A83" s="63" t="s">
        <v>87</v>
      </c>
      <c r="B83" s="15"/>
      <c r="C83" s="16">
        <v>0</v>
      </c>
      <c r="D83" s="16">
        <v>0</v>
      </c>
      <c r="E83" s="16">
        <v>0</v>
      </c>
      <c r="F83" s="16">
        <v>0</v>
      </c>
      <c r="G83" s="16">
        <v>0</v>
      </c>
      <c r="H83" s="16">
        <v>0</v>
      </c>
      <c r="I83" s="16">
        <v>0</v>
      </c>
      <c r="J83" s="16">
        <v>0</v>
      </c>
      <c r="K83" s="16">
        <v>0</v>
      </c>
      <c r="L83" s="16">
        <v>0</v>
      </c>
      <c r="M83" s="16">
        <v>0</v>
      </c>
      <c r="N83" s="16">
        <v>0</v>
      </c>
      <c r="O83" s="16">
        <v>0</v>
      </c>
      <c r="P83" s="16">
        <v>0</v>
      </c>
      <c r="Q83" s="16">
        <v>0</v>
      </c>
      <c r="R83" s="16">
        <v>0</v>
      </c>
    </row>
    <row r="84" spans="1:18" x14ac:dyDescent="0.25">
      <c r="A84" s="14" t="s">
        <v>88</v>
      </c>
      <c r="B84" s="15"/>
      <c r="C84" s="16">
        <v>0</v>
      </c>
      <c r="D84" s="16">
        <v>0</v>
      </c>
      <c r="E84" s="16">
        <v>0</v>
      </c>
      <c r="F84" s="16">
        <v>0</v>
      </c>
      <c r="G84" s="16">
        <v>0</v>
      </c>
      <c r="H84" s="16">
        <v>0</v>
      </c>
      <c r="I84" s="16">
        <v>0</v>
      </c>
      <c r="J84" s="16">
        <v>0</v>
      </c>
      <c r="K84" s="16">
        <v>0</v>
      </c>
      <c r="L84" s="16">
        <v>0</v>
      </c>
      <c r="M84" s="16">
        <v>0</v>
      </c>
      <c r="N84" s="16">
        <v>3</v>
      </c>
      <c r="O84" s="16">
        <v>3</v>
      </c>
      <c r="P84" s="16">
        <v>3</v>
      </c>
      <c r="Q84" s="16">
        <v>8</v>
      </c>
      <c r="R84" s="16">
        <v>9</v>
      </c>
    </row>
    <row r="85" spans="1:18" x14ac:dyDescent="0.25">
      <c r="A85" s="19" t="s">
        <v>56</v>
      </c>
      <c r="B85" s="20"/>
      <c r="C85" s="21">
        <v>59</v>
      </c>
      <c r="D85" s="21">
        <v>69</v>
      </c>
      <c r="E85" s="21">
        <v>72</v>
      </c>
      <c r="F85" s="21">
        <v>79</v>
      </c>
      <c r="G85" s="21">
        <v>87</v>
      </c>
      <c r="H85" s="21">
        <v>88</v>
      </c>
      <c r="I85" s="21">
        <v>94</v>
      </c>
      <c r="J85" s="21">
        <v>98</v>
      </c>
      <c r="K85" s="21">
        <v>122</v>
      </c>
      <c r="L85" s="21">
        <v>129</v>
      </c>
      <c r="M85" s="21">
        <v>167</v>
      </c>
      <c r="N85" s="21">
        <v>195</v>
      </c>
      <c r="O85" s="21">
        <v>211</v>
      </c>
      <c r="P85" s="21">
        <v>231</v>
      </c>
      <c r="Q85" s="21">
        <v>266</v>
      </c>
      <c r="R85" s="21">
        <v>285</v>
      </c>
    </row>
    <row r="86" spans="1:18" x14ac:dyDescent="0.25">
      <c r="A86" s="62" t="s">
        <v>68</v>
      </c>
      <c r="C86" s="16">
        <v>0</v>
      </c>
      <c r="D86" s="16">
        <v>0</v>
      </c>
      <c r="E86" s="16">
        <v>38</v>
      </c>
      <c r="F86" s="16">
        <v>53</v>
      </c>
      <c r="G86" s="16">
        <v>58</v>
      </c>
      <c r="H86" s="16">
        <v>67</v>
      </c>
      <c r="I86" s="16">
        <v>81</v>
      </c>
      <c r="J86" s="16">
        <v>97</v>
      </c>
      <c r="K86" s="16">
        <v>116</v>
      </c>
      <c r="L86" s="16">
        <v>133</v>
      </c>
      <c r="M86" s="16">
        <v>139</v>
      </c>
      <c r="N86" s="16">
        <v>151</v>
      </c>
      <c r="O86" s="16">
        <v>165</v>
      </c>
      <c r="P86" s="16">
        <v>183</v>
      </c>
      <c r="Q86" s="16">
        <v>196</v>
      </c>
      <c r="R86" s="16">
        <v>203</v>
      </c>
    </row>
    <row r="87" spans="1:18" x14ac:dyDescent="0.25">
      <c r="A87" s="62" t="s">
        <v>67</v>
      </c>
      <c r="C87" s="16">
        <v>15</v>
      </c>
      <c r="D87" s="16">
        <v>16</v>
      </c>
      <c r="E87" s="16">
        <v>16</v>
      </c>
      <c r="F87" s="16">
        <v>17</v>
      </c>
      <c r="G87" s="16">
        <v>17</v>
      </c>
      <c r="H87" s="16">
        <v>17</v>
      </c>
      <c r="I87" s="16">
        <v>17</v>
      </c>
      <c r="J87" s="16">
        <v>17</v>
      </c>
      <c r="K87" s="16">
        <v>19</v>
      </c>
      <c r="L87" s="16">
        <v>19</v>
      </c>
      <c r="M87" s="16">
        <v>22</v>
      </c>
      <c r="N87" s="16">
        <v>26</v>
      </c>
      <c r="O87" s="16">
        <v>27</v>
      </c>
      <c r="P87" s="16">
        <v>27</v>
      </c>
      <c r="Q87" s="16">
        <v>34</v>
      </c>
      <c r="R87" s="16">
        <v>36</v>
      </c>
    </row>
    <row r="88" spans="1:18" x14ac:dyDescent="0.25">
      <c r="A88" s="62" t="s">
        <v>89</v>
      </c>
      <c r="C88" s="16">
        <v>0</v>
      </c>
      <c r="D88" s="16">
        <v>0</v>
      </c>
      <c r="E88" s="16">
        <v>0</v>
      </c>
      <c r="F88" s="16">
        <v>0</v>
      </c>
      <c r="G88" s="16">
        <v>0</v>
      </c>
      <c r="H88" s="16">
        <v>0</v>
      </c>
      <c r="I88" s="16">
        <v>0</v>
      </c>
      <c r="J88" s="16">
        <v>0</v>
      </c>
      <c r="K88" s="16">
        <v>0</v>
      </c>
      <c r="L88" s="16">
        <v>0</v>
      </c>
      <c r="M88" s="16">
        <v>0</v>
      </c>
      <c r="N88" s="16">
        <v>0</v>
      </c>
      <c r="O88" s="16">
        <v>0</v>
      </c>
      <c r="P88" s="16">
        <v>0</v>
      </c>
      <c r="Q88" s="16">
        <v>0</v>
      </c>
      <c r="R88" s="16">
        <v>0</v>
      </c>
    </row>
    <row r="89" spans="1:18" x14ac:dyDescent="0.25">
      <c r="A89" s="62" t="s">
        <v>90</v>
      </c>
      <c r="C89" s="16">
        <v>0</v>
      </c>
      <c r="D89" s="16">
        <v>0</v>
      </c>
      <c r="E89" s="16">
        <v>0</v>
      </c>
      <c r="F89" s="16">
        <v>0</v>
      </c>
      <c r="G89" s="16">
        <v>0</v>
      </c>
      <c r="H89" s="16">
        <v>0</v>
      </c>
      <c r="I89" s="16">
        <v>0</v>
      </c>
      <c r="J89" s="16">
        <v>0</v>
      </c>
      <c r="K89" s="16">
        <v>0</v>
      </c>
      <c r="L89" s="16">
        <v>0</v>
      </c>
      <c r="M89" s="16">
        <v>0</v>
      </c>
      <c r="N89" s="16">
        <v>0</v>
      </c>
      <c r="O89" s="16">
        <v>0</v>
      </c>
      <c r="P89" s="16">
        <v>0</v>
      </c>
      <c r="Q89" s="16">
        <v>0</v>
      </c>
      <c r="R89" s="16">
        <v>0</v>
      </c>
    </row>
    <row r="90" spans="1:18" x14ac:dyDescent="0.25">
      <c r="A90" s="62" t="s">
        <v>91</v>
      </c>
      <c r="C90" s="16">
        <v>16</v>
      </c>
      <c r="D90" s="16">
        <v>20</v>
      </c>
      <c r="E90" s="16">
        <v>22</v>
      </c>
      <c r="F90" s="16">
        <v>24</v>
      </c>
      <c r="G90" s="16">
        <v>24</v>
      </c>
      <c r="H90" s="16">
        <v>24</v>
      </c>
      <c r="I90" s="16">
        <v>25</v>
      </c>
      <c r="J90" s="16">
        <v>25</v>
      </c>
      <c r="K90" s="16">
        <v>25</v>
      </c>
      <c r="L90" s="16">
        <v>23</v>
      </c>
      <c r="M90" s="16">
        <v>24</v>
      </c>
      <c r="N90" s="16">
        <v>25</v>
      </c>
      <c r="O90" s="16">
        <v>25</v>
      </c>
      <c r="P90" s="16">
        <v>23</v>
      </c>
      <c r="Q90" s="16">
        <v>25</v>
      </c>
      <c r="R90" s="16">
        <v>25</v>
      </c>
    </row>
    <row r="91" spans="1:18" ht="17.25" customHeight="1" x14ac:dyDescent="0.25">
      <c r="A91" s="62" t="s">
        <v>92</v>
      </c>
      <c r="C91" s="16">
        <v>0</v>
      </c>
      <c r="D91" s="16">
        <v>0</v>
      </c>
      <c r="E91" s="16">
        <v>0</v>
      </c>
      <c r="F91" s="16">
        <v>0</v>
      </c>
      <c r="G91" s="16">
        <v>0</v>
      </c>
      <c r="H91" s="16">
        <v>0</v>
      </c>
      <c r="I91" s="16">
        <v>0</v>
      </c>
      <c r="J91" s="16">
        <v>0</v>
      </c>
      <c r="K91" s="16">
        <v>0</v>
      </c>
      <c r="L91" s="16">
        <v>5</v>
      </c>
      <c r="M91" s="16">
        <v>6</v>
      </c>
      <c r="N91" s="16">
        <v>6</v>
      </c>
      <c r="O91" s="16">
        <v>6</v>
      </c>
      <c r="P91" s="16">
        <v>6</v>
      </c>
      <c r="Q91" s="16">
        <v>8</v>
      </c>
      <c r="R91" s="16">
        <v>8</v>
      </c>
    </row>
    <row r="92" spans="1:18" x14ac:dyDescent="0.25">
      <c r="A92" s="62" t="s">
        <v>93</v>
      </c>
      <c r="C92" s="16">
        <v>0</v>
      </c>
      <c r="D92" s="16">
        <v>0</v>
      </c>
      <c r="E92" s="16">
        <v>0</v>
      </c>
      <c r="F92" s="16">
        <v>0</v>
      </c>
      <c r="G92" s="16">
        <v>0</v>
      </c>
      <c r="H92" s="16">
        <v>0</v>
      </c>
      <c r="I92" s="16">
        <v>0</v>
      </c>
      <c r="J92" s="16">
        <v>0</v>
      </c>
      <c r="K92" s="16">
        <v>0</v>
      </c>
      <c r="L92" s="16">
        <v>0</v>
      </c>
      <c r="M92" s="16">
        <v>0</v>
      </c>
      <c r="N92" s="16">
        <v>0</v>
      </c>
      <c r="O92" s="16">
        <v>0</v>
      </c>
      <c r="P92" s="16">
        <v>0</v>
      </c>
      <c r="Q92" s="16">
        <v>0</v>
      </c>
      <c r="R92" s="16">
        <v>0</v>
      </c>
    </row>
    <row r="93" spans="1:18" x14ac:dyDescent="0.25">
      <c r="A93" s="62" t="s">
        <v>94</v>
      </c>
      <c r="C93" s="16">
        <v>0</v>
      </c>
      <c r="D93" s="16">
        <v>0</v>
      </c>
      <c r="E93" s="16">
        <v>0</v>
      </c>
      <c r="F93" s="16">
        <v>0</v>
      </c>
      <c r="G93" s="16">
        <v>12</v>
      </c>
      <c r="H93" s="16">
        <v>12</v>
      </c>
      <c r="I93" s="16">
        <v>11</v>
      </c>
      <c r="J93" s="16">
        <v>11</v>
      </c>
      <c r="K93" s="16">
        <v>11</v>
      </c>
      <c r="L93" s="16">
        <v>11</v>
      </c>
      <c r="M93" s="16">
        <v>11</v>
      </c>
      <c r="N93" s="16">
        <v>11</v>
      </c>
      <c r="O93" s="16">
        <v>11</v>
      </c>
      <c r="P93" s="16">
        <v>11</v>
      </c>
      <c r="Q93" s="16">
        <v>11</v>
      </c>
      <c r="R93" s="16">
        <v>11</v>
      </c>
    </row>
    <row r="94" spans="1:18" x14ac:dyDescent="0.25">
      <c r="A94" s="2" t="s">
        <v>95</v>
      </c>
      <c r="C94" s="16">
        <v>1</v>
      </c>
      <c r="D94" s="16">
        <v>2</v>
      </c>
      <c r="E94" s="16">
        <v>3</v>
      </c>
      <c r="F94" s="16">
        <v>3</v>
      </c>
      <c r="G94" s="16">
        <v>7</v>
      </c>
      <c r="H94" s="16">
        <v>8</v>
      </c>
      <c r="I94" s="16">
        <v>9</v>
      </c>
      <c r="J94" s="16">
        <v>9</v>
      </c>
      <c r="K94" s="16">
        <v>10</v>
      </c>
      <c r="L94" s="16">
        <v>10</v>
      </c>
      <c r="M94" s="16">
        <v>11</v>
      </c>
      <c r="N94" s="16">
        <v>11</v>
      </c>
      <c r="O94" s="16">
        <v>9</v>
      </c>
      <c r="P94" s="16">
        <v>10</v>
      </c>
      <c r="Q94" s="16">
        <v>10</v>
      </c>
      <c r="R94" s="16">
        <v>10</v>
      </c>
    </row>
    <row r="95" spans="1:18" x14ac:dyDescent="0.25">
      <c r="A95" s="19" t="s">
        <v>57</v>
      </c>
      <c r="B95" s="20"/>
      <c r="C95" s="21">
        <v>32</v>
      </c>
      <c r="D95" s="21">
        <v>38</v>
      </c>
      <c r="E95" s="21">
        <v>79</v>
      </c>
      <c r="F95" s="21">
        <v>97</v>
      </c>
      <c r="G95" s="21">
        <v>118</v>
      </c>
      <c r="H95" s="21">
        <v>128</v>
      </c>
      <c r="I95" s="21">
        <v>143</v>
      </c>
      <c r="J95" s="21">
        <v>159</v>
      </c>
      <c r="K95" s="21">
        <v>181</v>
      </c>
      <c r="L95" s="21">
        <v>201</v>
      </c>
      <c r="M95" s="21">
        <v>213</v>
      </c>
      <c r="N95" s="21">
        <v>230</v>
      </c>
      <c r="O95" s="21">
        <v>243</v>
      </c>
      <c r="P95" s="21">
        <v>260</v>
      </c>
      <c r="Q95" s="21">
        <v>284</v>
      </c>
      <c r="R95" s="21">
        <v>293</v>
      </c>
    </row>
    <row r="96" spans="1:18" x14ac:dyDescent="0.25">
      <c r="A96" s="19" t="s">
        <v>96</v>
      </c>
      <c r="B96" s="20"/>
      <c r="C96" s="21">
        <v>292</v>
      </c>
      <c r="D96" s="21">
        <v>357</v>
      </c>
      <c r="E96" s="21">
        <v>440</v>
      </c>
      <c r="F96" s="21">
        <v>474</v>
      </c>
      <c r="G96" s="21">
        <v>511</v>
      </c>
      <c r="H96" s="21">
        <v>525</v>
      </c>
      <c r="I96" s="21">
        <v>563</v>
      </c>
      <c r="J96" s="21">
        <v>598</v>
      </c>
      <c r="K96" s="21">
        <v>660</v>
      </c>
      <c r="L96" s="21">
        <v>711</v>
      </c>
      <c r="M96" s="21">
        <v>865</v>
      </c>
      <c r="N96" s="21">
        <v>974</v>
      </c>
      <c r="O96" s="21">
        <v>1022</v>
      </c>
      <c r="P96" s="21">
        <v>1136</v>
      </c>
      <c r="Q96" s="21">
        <v>1266</v>
      </c>
      <c r="R96" s="21">
        <v>1340</v>
      </c>
    </row>
    <row r="98" spans="1:1" x14ac:dyDescent="0.25">
      <c r="A98" s="62"/>
    </row>
    <row r="99" spans="1:1" x14ac:dyDescent="0.25">
      <c r="A99" s="62"/>
    </row>
    <row r="100" spans="1:1" x14ac:dyDescent="0.25">
      <c r="A100" s="62"/>
    </row>
    <row r="101" spans="1:1" x14ac:dyDescent="0.25">
      <c r="A101" s="62"/>
    </row>
    <row r="102" spans="1:1" x14ac:dyDescent="0.25">
      <c r="A102" s="62"/>
    </row>
    <row r="103" spans="1:1" x14ac:dyDescent="0.25">
      <c r="A103" s="62"/>
    </row>
    <row r="104" spans="1:1" x14ac:dyDescent="0.25">
      <c r="A104" s="62"/>
    </row>
    <row r="105" spans="1:1" x14ac:dyDescent="0.25">
      <c r="A105" s="62"/>
    </row>
  </sheetData>
  <pageMargins left="0.7" right="0.7" top="0.75" bottom="0.75" header="0.3" footer="0.3"/>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EAE61-7524-46E6-AAE6-59FA71DD0BC3}">
  <sheetPr codeName="Sheet120">
    <tabColor theme="1"/>
    <pageSetUpPr fitToPage="1"/>
  </sheetPr>
  <dimension ref="A1:R25"/>
  <sheetViews>
    <sheetView showGridLines="0" tabSelected="1" zoomScale="80" zoomScaleNormal="80" workbookViewId="0"/>
  </sheetViews>
  <sheetFormatPr defaultColWidth="9.140625" defaultRowHeight="15" x14ac:dyDescent="0.25"/>
  <cols>
    <col min="1" max="1" width="32.5703125" style="2" customWidth="1"/>
    <col min="2" max="2" width="11.140625" style="2" bestFit="1" customWidth="1"/>
    <col min="3" max="18" width="14.42578125" style="2" customWidth="1"/>
    <col min="19" max="23" width="9.140625" style="2" customWidth="1"/>
    <col min="24" max="16384" width="9.140625" style="2"/>
  </cols>
  <sheetData>
    <row r="1" spans="1:18" ht="19.5" x14ac:dyDescent="0.3">
      <c r="A1" s="1" t="s">
        <v>118</v>
      </c>
    </row>
    <row r="2" spans="1:18" s="5" customFormat="1" x14ac:dyDescent="0.25">
      <c r="A2" s="3"/>
      <c r="B2" s="3"/>
      <c r="C2" s="4"/>
      <c r="D2" s="4"/>
      <c r="E2" s="4"/>
      <c r="F2" s="4"/>
      <c r="G2" s="4"/>
      <c r="H2" s="4"/>
      <c r="I2" s="4"/>
      <c r="J2" s="4"/>
      <c r="K2" s="4"/>
      <c r="L2" s="4"/>
      <c r="M2" s="4"/>
      <c r="N2" s="4"/>
      <c r="O2" s="4"/>
      <c r="P2" s="4"/>
      <c r="Q2" s="4"/>
      <c r="R2" s="4"/>
    </row>
    <row r="3" spans="1:18" x14ac:dyDescent="0.25">
      <c r="A3" s="6" t="s">
        <v>119</v>
      </c>
      <c r="B3" s="7"/>
      <c r="C3" s="7"/>
      <c r="D3" s="7"/>
      <c r="E3" s="7"/>
      <c r="F3" s="7"/>
      <c r="G3" s="7"/>
      <c r="H3" s="7"/>
      <c r="I3" s="7"/>
      <c r="J3" s="7"/>
      <c r="K3" s="7"/>
      <c r="L3" s="7"/>
      <c r="M3" s="7"/>
      <c r="N3" s="7"/>
      <c r="O3" s="7"/>
      <c r="P3" s="7"/>
      <c r="Q3" s="7"/>
      <c r="R3" s="7"/>
    </row>
    <row r="4" spans="1:18" x14ac:dyDescent="0.25">
      <c r="A4" s="8" t="s">
        <v>2</v>
      </c>
      <c r="B4" s="9"/>
      <c r="C4" s="10" t="s">
        <v>3</v>
      </c>
      <c r="D4" s="10" t="s">
        <v>4</v>
      </c>
      <c r="E4" s="10" t="s">
        <v>5</v>
      </c>
      <c r="F4" s="10" t="s">
        <v>6</v>
      </c>
      <c r="G4" s="10" t="s">
        <v>7</v>
      </c>
      <c r="H4" s="10" t="s">
        <v>8</v>
      </c>
      <c r="I4" s="10" t="s">
        <v>9</v>
      </c>
      <c r="J4" s="10" t="s">
        <v>10</v>
      </c>
      <c r="K4" s="10" t="s">
        <v>11</v>
      </c>
      <c r="L4" s="10" t="s">
        <v>12</v>
      </c>
      <c r="M4" s="10" t="s">
        <v>13</v>
      </c>
      <c r="N4" s="10" t="s">
        <v>14</v>
      </c>
      <c r="O4" s="10" t="s">
        <v>15</v>
      </c>
      <c r="P4" s="10" t="s">
        <v>16</v>
      </c>
      <c r="Q4" s="10" t="s">
        <v>17</v>
      </c>
      <c r="R4" s="10" t="s">
        <v>18</v>
      </c>
    </row>
    <row r="5" spans="1:18" x14ac:dyDescent="0.25">
      <c r="A5" s="11" t="s">
        <v>120</v>
      </c>
      <c r="B5" s="12"/>
      <c r="C5" s="64">
        <v>3547</v>
      </c>
      <c r="D5" s="64">
        <v>3598</v>
      </c>
      <c r="E5" s="64">
        <v>3911</v>
      </c>
      <c r="F5" s="64">
        <v>5681</v>
      </c>
      <c r="G5" s="64">
        <v>4740</v>
      </c>
      <c r="H5" s="64">
        <v>4327</v>
      </c>
      <c r="I5" s="64">
        <v>4612</v>
      </c>
      <c r="J5" s="64">
        <v>6602</v>
      </c>
      <c r="K5" s="64">
        <v>5159</v>
      </c>
      <c r="L5" s="64">
        <v>4825</v>
      </c>
      <c r="M5" s="64">
        <v>5194</v>
      </c>
      <c r="N5" s="64">
        <v>7603</v>
      </c>
      <c r="O5" s="64">
        <v>5115</v>
      </c>
      <c r="P5" s="64">
        <v>4819</v>
      </c>
      <c r="Q5" s="64">
        <v>4982</v>
      </c>
      <c r="R5" s="64">
        <v>7890</v>
      </c>
    </row>
    <row r="6" spans="1:18" x14ac:dyDescent="0.25">
      <c r="A6" s="14" t="s">
        <v>121</v>
      </c>
      <c r="B6" s="15"/>
      <c r="C6" s="64">
        <v>-1025</v>
      </c>
      <c r="D6" s="64">
        <v>-1025</v>
      </c>
      <c r="E6" s="64">
        <v>-1018</v>
      </c>
      <c r="F6" s="64">
        <v>-1476</v>
      </c>
      <c r="G6" s="64">
        <v>-1204</v>
      </c>
      <c r="H6" s="64">
        <v>-1067</v>
      </c>
      <c r="I6" s="64">
        <v>-1148</v>
      </c>
      <c r="J6" s="64">
        <v>-1639</v>
      </c>
      <c r="K6" s="64">
        <v>-1378</v>
      </c>
      <c r="L6" s="64">
        <v>-1258</v>
      </c>
      <c r="M6" s="64">
        <v>-1341</v>
      </c>
      <c r="N6" s="64">
        <v>-1838</v>
      </c>
      <c r="O6" s="64">
        <v>-1239</v>
      </c>
      <c r="P6" s="64">
        <v>-1181</v>
      </c>
      <c r="Q6" s="64">
        <v>-1380</v>
      </c>
      <c r="R6" s="64">
        <v>-2064</v>
      </c>
    </row>
    <row r="7" spans="1:18" x14ac:dyDescent="0.25">
      <c r="A7" s="19" t="s">
        <v>122</v>
      </c>
      <c r="B7" s="20"/>
      <c r="C7" s="65">
        <v>2522</v>
      </c>
      <c r="D7" s="65">
        <v>2573</v>
      </c>
      <c r="E7" s="65">
        <v>2893</v>
      </c>
      <c r="F7" s="65">
        <v>4205</v>
      </c>
      <c r="G7" s="65">
        <v>3536</v>
      </c>
      <c r="H7" s="65">
        <v>3260</v>
      </c>
      <c r="I7" s="65">
        <v>3464</v>
      </c>
      <c r="J7" s="65">
        <v>4963</v>
      </c>
      <c r="K7" s="65">
        <v>3781</v>
      </c>
      <c r="L7" s="65">
        <v>3567</v>
      </c>
      <c r="M7" s="65">
        <v>3853</v>
      </c>
      <c r="N7" s="65">
        <v>5765</v>
      </c>
      <c r="O7" s="65">
        <v>3876</v>
      </c>
      <c r="P7" s="65">
        <v>3638</v>
      </c>
      <c r="Q7" s="65">
        <v>3602</v>
      </c>
      <c r="R7" s="65">
        <v>5826</v>
      </c>
    </row>
    <row r="8" spans="1:18" x14ac:dyDescent="0.25">
      <c r="A8" s="22"/>
      <c r="B8" s="22"/>
      <c r="C8" s="22"/>
      <c r="D8" s="22"/>
      <c r="E8" s="22"/>
      <c r="F8" s="22"/>
      <c r="G8" s="22"/>
      <c r="H8" s="22"/>
      <c r="I8" s="22"/>
      <c r="J8" s="22"/>
      <c r="K8" s="22"/>
      <c r="L8" s="22"/>
      <c r="M8" s="22"/>
      <c r="N8" s="22"/>
      <c r="O8" s="22"/>
      <c r="P8" s="22"/>
      <c r="Q8" s="22"/>
      <c r="R8" s="22"/>
    </row>
    <row r="9" spans="1:18" x14ac:dyDescent="0.25">
      <c r="A9" s="22"/>
      <c r="B9" s="22"/>
      <c r="C9" s="22"/>
      <c r="D9" s="22"/>
      <c r="E9" s="22"/>
      <c r="F9" s="22"/>
      <c r="G9" s="22"/>
      <c r="H9" s="22"/>
      <c r="I9" s="22"/>
      <c r="J9" s="22"/>
      <c r="K9" s="22"/>
      <c r="L9" s="22"/>
      <c r="M9" s="22"/>
      <c r="N9" s="22"/>
      <c r="O9" s="22"/>
      <c r="P9" s="22"/>
      <c r="Q9" s="22"/>
      <c r="R9" s="22"/>
    </row>
    <row r="10" spans="1:18" x14ac:dyDescent="0.25">
      <c r="A10" s="6" t="s">
        <v>123</v>
      </c>
      <c r="B10" s="7"/>
      <c r="C10" s="7"/>
      <c r="D10" s="7"/>
      <c r="E10" s="7"/>
      <c r="F10" s="7"/>
      <c r="G10" s="7"/>
      <c r="H10" s="7"/>
      <c r="I10" s="7"/>
      <c r="J10" s="7"/>
      <c r="K10" s="7"/>
      <c r="L10" s="7"/>
      <c r="M10" s="7"/>
      <c r="N10" s="7"/>
      <c r="O10" s="7"/>
      <c r="P10" s="7"/>
      <c r="Q10" s="7"/>
      <c r="R10" s="7"/>
    </row>
    <row r="11" spans="1:18" x14ac:dyDescent="0.25">
      <c r="A11" s="8" t="s">
        <v>2</v>
      </c>
      <c r="B11" s="9"/>
      <c r="C11" s="10" t="s">
        <v>3</v>
      </c>
      <c r="D11" s="10" t="s">
        <v>4</v>
      </c>
      <c r="E11" s="10" t="s">
        <v>5</v>
      </c>
      <c r="F11" s="10" t="s">
        <v>6</v>
      </c>
      <c r="G11" s="10" t="s">
        <v>7</v>
      </c>
      <c r="H11" s="10" t="s">
        <v>8</v>
      </c>
      <c r="I11" s="10" t="s">
        <v>9</v>
      </c>
      <c r="J11" s="10" t="s">
        <v>10</v>
      </c>
      <c r="K11" s="10" t="str">
        <f t="shared" ref="K11:R11" si="0">K$4</f>
        <v>Q1 2017</v>
      </c>
      <c r="L11" s="10" t="str">
        <f t="shared" si="0"/>
        <v>Q2 2017</v>
      </c>
      <c r="M11" s="10" t="str">
        <f t="shared" si="0"/>
        <v>Q3 2017</v>
      </c>
      <c r="N11" s="10" t="str">
        <f t="shared" si="0"/>
        <v>Q4 2017</v>
      </c>
      <c r="O11" s="10" t="str">
        <f t="shared" si="0"/>
        <v>Q1 2018</v>
      </c>
      <c r="P11" s="10" t="str">
        <f t="shared" si="0"/>
        <v>Q2 2018</v>
      </c>
      <c r="Q11" s="10" t="str">
        <f t="shared" si="0"/>
        <v>Q3 2018</v>
      </c>
      <c r="R11" s="10" t="str">
        <f t="shared" si="0"/>
        <v>Q4 2018</v>
      </c>
    </row>
    <row r="12" spans="1:18" x14ac:dyDescent="0.25">
      <c r="A12" s="11" t="s">
        <v>124</v>
      </c>
      <c r="B12" s="12"/>
      <c r="C12" s="64">
        <v>-599</v>
      </c>
      <c r="D12" s="64">
        <v>-662</v>
      </c>
      <c r="E12" s="64">
        <v>-807</v>
      </c>
      <c r="F12" s="64">
        <v>-1052</v>
      </c>
      <c r="G12" s="64">
        <v>-998</v>
      </c>
      <c r="H12" s="64">
        <v>-894</v>
      </c>
      <c r="I12" s="64">
        <v>-934</v>
      </c>
      <c r="J12" s="64">
        <v>-1185</v>
      </c>
      <c r="K12" s="64">
        <v>-1084</v>
      </c>
      <c r="L12" s="64">
        <v>-1057</v>
      </c>
      <c r="M12" s="64">
        <v>-1077</v>
      </c>
      <c r="N12" s="64">
        <v>-1592</v>
      </c>
      <c r="O12" s="64">
        <v>-1373</v>
      </c>
      <c r="P12" s="64">
        <v>-1376</v>
      </c>
      <c r="Q12" s="64">
        <v>-1485</v>
      </c>
      <c r="R12" s="64">
        <v>-1846</v>
      </c>
    </row>
    <row r="13" spans="1:18" x14ac:dyDescent="0.25">
      <c r="A13" s="46" t="s">
        <v>125</v>
      </c>
      <c r="B13" s="15"/>
      <c r="C13" s="64">
        <v>-327</v>
      </c>
      <c r="D13" s="64">
        <v>-319</v>
      </c>
      <c r="E13" s="64">
        <v>-360</v>
      </c>
      <c r="F13" s="64">
        <v>-596</v>
      </c>
      <c r="G13" s="64">
        <v>-346</v>
      </c>
      <c r="H13" s="64">
        <v>-405</v>
      </c>
      <c r="I13" s="64">
        <v>-360</v>
      </c>
      <c r="J13" s="64">
        <v>-716</v>
      </c>
      <c r="K13" s="64">
        <v>-447</v>
      </c>
      <c r="L13" s="64">
        <v>-480</v>
      </c>
      <c r="M13" s="64">
        <v>-470</v>
      </c>
      <c r="N13" s="64">
        <v>-838</v>
      </c>
      <c r="O13" s="64">
        <v>-485</v>
      </c>
      <c r="P13" s="64">
        <v>-454</v>
      </c>
      <c r="Q13" s="64">
        <v>-431</v>
      </c>
      <c r="R13" s="64">
        <v>-772</v>
      </c>
    </row>
    <row r="14" spans="1:18" x14ac:dyDescent="0.25">
      <c r="A14" s="14" t="s">
        <v>126</v>
      </c>
      <c r="B14" s="15"/>
      <c r="C14" s="64">
        <v>-358</v>
      </c>
      <c r="D14" s="64">
        <v>-357</v>
      </c>
      <c r="E14" s="64">
        <v>-387</v>
      </c>
      <c r="F14" s="64">
        <v>-555</v>
      </c>
      <c r="G14" s="64">
        <v>-547</v>
      </c>
      <c r="H14" s="64">
        <v>-473</v>
      </c>
      <c r="I14" s="64">
        <v>-451</v>
      </c>
      <c r="J14" s="64">
        <v>-510</v>
      </c>
      <c r="K14" s="64">
        <v>-534</v>
      </c>
      <c r="L14" s="64">
        <v>-580</v>
      </c>
      <c r="M14" s="64">
        <v>-506</v>
      </c>
      <c r="N14" s="64">
        <v>-517</v>
      </c>
      <c r="O14" s="64">
        <v>-577</v>
      </c>
      <c r="P14" s="64">
        <v>-542</v>
      </c>
      <c r="Q14" s="64">
        <v>-490</v>
      </c>
      <c r="R14" s="64">
        <v>-680</v>
      </c>
    </row>
    <row r="15" spans="1:18" x14ac:dyDescent="0.25">
      <c r="A15" s="19" t="s">
        <v>127</v>
      </c>
      <c r="B15" s="20"/>
      <c r="C15" s="65">
        <v>-1284</v>
      </c>
      <c r="D15" s="65">
        <v>-1338</v>
      </c>
      <c r="E15" s="65">
        <v>-1554</v>
      </c>
      <c r="F15" s="65">
        <v>-2203</v>
      </c>
      <c r="G15" s="65">
        <v>-1891</v>
      </c>
      <c r="H15" s="65">
        <v>-1772</v>
      </c>
      <c r="I15" s="65">
        <v>-1745</v>
      </c>
      <c r="J15" s="65">
        <v>-2411</v>
      </c>
      <c r="K15" s="65">
        <v>-2065</v>
      </c>
      <c r="L15" s="65">
        <v>-2117</v>
      </c>
      <c r="M15" s="65">
        <v>-2053</v>
      </c>
      <c r="N15" s="65">
        <v>-2947</v>
      </c>
      <c r="O15" s="65">
        <v>-2435</v>
      </c>
      <c r="P15" s="65">
        <v>-2372</v>
      </c>
      <c r="Q15" s="65">
        <v>-2406</v>
      </c>
      <c r="R15" s="65">
        <v>-3298</v>
      </c>
    </row>
    <row r="16" spans="1:18" x14ac:dyDescent="0.25">
      <c r="A16" s="22"/>
      <c r="B16" s="22"/>
      <c r="C16" s="22"/>
      <c r="D16" s="22"/>
      <c r="E16" s="22"/>
      <c r="F16" s="22"/>
      <c r="G16" s="22"/>
      <c r="H16" s="22"/>
      <c r="I16" s="22"/>
      <c r="J16" s="22"/>
      <c r="K16" s="22"/>
      <c r="L16" s="22"/>
      <c r="M16" s="22"/>
      <c r="N16" s="22"/>
      <c r="O16" s="22"/>
      <c r="P16" s="22"/>
      <c r="Q16" s="22"/>
      <c r="R16" s="22"/>
    </row>
    <row r="17" spans="1:18" x14ac:dyDescent="0.25">
      <c r="A17" s="22"/>
      <c r="B17" s="22"/>
      <c r="C17" s="22"/>
      <c r="D17" s="22"/>
      <c r="E17" s="22"/>
      <c r="F17" s="22"/>
      <c r="G17" s="22"/>
      <c r="H17" s="22"/>
      <c r="I17" s="22"/>
      <c r="J17" s="22"/>
      <c r="K17" s="22"/>
      <c r="L17" s="22"/>
      <c r="M17" s="22"/>
      <c r="N17" s="22"/>
      <c r="O17" s="22"/>
      <c r="P17" s="22"/>
      <c r="Q17" s="22"/>
      <c r="R17" s="22"/>
    </row>
    <row r="18" spans="1:18" x14ac:dyDescent="0.25">
      <c r="A18" s="6" t="s">
        <v>295</v>
      </c>
      <c r="B18" s="7"/>
      <c r="C18" s="7"/>
      <c r="D18" s="7"/>
      <c r="E18" s="7"/>
      <c r="F18" s="7"/>
      <c r="G18" s="7"/>
      <c r="H18" s="7"/>
      <c r="I18" s="7"/>
      <c r="J18" s="7"/>
      <c r="K18" s="7"/>
      <c r="L18" s="7"/>
      <c r="M18" s="7"/>
      <c r="N18" s="7"/>
      <c r="O18" s="7"/>
      <c r="P18" s="7"/>
      <c r="Q18" s="7"/>
      <c r="R18" s="7"/>
    </row>
    <row r="19" spans="1:18" x14ac:dyDescent="0.25">
      <c r="A19" s="8" t="s">
        <v>2</v>
      </c>
      <c r="B19" s="9"/>
      <c r="C19" s="10" t="str">
        <f>C$4</f>
        <v>Q1 2015</v>
      </c>
      <c r="D19" s="10" t="str">
        <f t="shared" ref="D19:R19" si="1">D$4</f>
        <v>Q2 2015</v>
      </c>
      <c r="E19" s="10" t="str">
        <f t="shared" si="1"/>
        <v>Q3 2015</v>
      </c>
      <c r="F19" s="10" t="str">
        <f t="shared" si="1"/>
        <v>Q4 2015</v>
      </c>
      <c r="G19" s="10" t="str">
        <f t="shared" si="1"/>
        <v>Q1 2016</v>
      </c>
      <c r="H19" s="10" t="str">
        <f t="shared" si="1"/>
        <v>Q2 2016</v>
      </c>
      <c r="I19" s="10" t="str">
        <f t="shared" si="1"/>
        <v>Q3 2016</v>
      </c>
      <c r="J19" s="10" t="str">
        <f t="shared" si="1"/>
        <v>Q4 2016</v>
      </c>
      <c r="K19" s="10" t="str">
        <f t="shared" si="1"/>
        <v>Q1 2017</v>
      </c>
      <c r="L19" s="10" t="str">
        <f t="shared" si="1"/>
        <v>Q2 2017</v>
      </c>
      <c r="M19" s="10" t="str">
        <f t="shared" si="1"/>
        <v>Q3 2017</v>
      </c>
      <c r="N19" s="10" t="str">
        <f t="shared" si="1"/>
        <v>Q4 2017</v>
      </c>
      <c r="O19" s="10" t="str">
        <f t="shared" si="1"/>
        <v>Q1 2018</v>
      </c>
      <c r="P19" s="10" t="str">
        <f t="shared" si="1"/>
        <v>Q2 2018</v>
      </c>
      <c r="Q19" s="10" t="str">
        <f t="shared" si="1"/>
        <v>Q3 2018</v>
      </c>
      <c r="R19" s="10" t="str">
        <f t="shared" si="1"/>
        <v>Q4 2018</v>
      </c>
    </row>
    <row r="20" spans="1:18" x14ac:dyDescent="0.25">
      <c r="A20" s="66" t="s">
        <v>55</v>
      </c>
      <c r="B20" s="67"/>
      <c r="C20" s="13">
        <v>525</v>
      </c>
      <c r="D20" s="13">
        <v>459</v>
      </c>
      <c r="E20" s="13">
        <v>777</v>
      </c>
      <c r="F20" s="13">
        <v>1166</v>
      </c>
      <c r="G20" s="13">
        <v>769</v>
      </c>
      <c r="H20" s="13">
        <v>683</v>
      </c>
      <c r="I20" s="13">
        <v>974</v>
      </c>
      <c r="J20" s="13">
        <v>1570</v>
      </c>
      <c r="K20" s="13">
        <v>820</v>
      </c>
      <c r="L20" s="13">
        <v>683</v>
      </c>
      <c r="M20" s="13">
        <v>1067</v>
      </c>
      <c r="N20" s="13">
        <v>1718</v>
      </c>
      <c r="O20" s="13">
        <v>842</v>
      </c>
      <c r="P20" s="13">
        <v>600</v>
      </c>
      <c r="Q20" s="13">
        <v>741</v>
      </c>
      <c r="R20" s="13">
        <v>1595</v>
      </c>
    </row>
    <row r="21" spans="1:18" x14ac:dyDescent="0.25">
      <c r="A21" s="68" t="s">
        <v>56</v>
      </c>
      <c r="B21" s="69"/>
      <c r="C21" s="16">
        <v>537</v>
      </c>
      <c r="D21" s="16">
        <v>604</v>
      </c>
      <c r="E21" s="16">
        <v>497</v>
      </c>
      <c r="F21" s="16">
        <v>601</v>
      </c>
      <c r="G21" s="16">
        <v>680</v>
      </c>
      <c r="H21" s="16">
        <v>670</v>
      </c>
      <c r="I21" s="16">
        <v>539</v>
      </c>
      <c r="J21" s="16">
        <v>614</v>
      </c>
      <c r="K21" s="16">
        <v>521</v>
      </c>
      <c r="L21" s="16">
        <v>546</v>
      </c>
      <c r="M21" s="16">
        <v>474</v>
      </c>
      <c r="N21" s="16">
        <v>772</v>
      </c>
      <c r="O21" s="16">
        <v>378</v>
      </c>
      <c r="P21" s="16">
        <v>505</v>
      </c>
      <c r="Q21" s="16">
        <v>365</v>
      </c>
      <c r="R21" s="16">
        <v>774</v>
      </c>
    </row>
    <row r="22" spans="1:18" x14ac:dyDescent="0.25">
      <c r="A22" s="70" t="s">
        <v>57</v>
      </c>
      <c r="B22" s="71"/>
      <c r="C22" s="53">
        <v>243</v>
      </c>
      <c r="D22" s="53">
        <v>248</v>
      </c>
      <c r="E22" s="53">
        <v>180</v>
      </c>
      <c r="F22" s="53">
        <v>377</v>
      </c>
      <c r="G22" s="53">
        <v>311</v>
      </c>
      <c r="H22" s="53">
        <v>256</v>
      </c>
      <c r="I22" s="53">
        <v>329</v>
      </c>
      <c r="J22" s="53">
        <v>527</v>
      </c>
      <c r="K22" s="53">
        <v>538</v>
      </c>
      <c r="L22" s="53">
        <v>382</v>
      </c>
      <c r="M22" s="53">
        <v>424</v>
      </c>
      <c r="N22" s="53">
        <v>560</v>
      </c>
      <c r="O22" s="53">
        <v>447</v>
      </c>
      <c r="P22" s="53">
        <v>391</v>
      </c>
      <c r="Q22" s="53">
        <v>339</v>
      </c>
      <c r="R22" s="53">
        <v>444</v>
      </c>
    </row>
    <row r="23" spans="1:18" x14ac:dyDescent="0.25">
      <c r="A23" s="19" t="s">
        <v>128</v>
      </c>
      <c r="B23" s="20"/>
      <c r="C23" s="21">
        <v>1305</v>
      </c>
      <c r="D23" s="21">
        <v>1311</v>
      </c>
      <c r="E23" s="21">
        <v>1454</v>
      </c>
      <c r="F23" s="21">
        <v>2144</v>
      </c>
      <c r="G23" s="21">
        <v>1760</v>
      </c>
      <c r="H23" s="21">
        <v>1609</v>
      </c>
      <c r="I23" s="21">
        <v>1842</v>
      </c>
      <c r="J23" s="21">
        <v>2711</v>
      </c>
      <c r="K23" s="21">
        <v>1879</v>
      </c>
      <c r="L23" s="21">
        <v>1611</v>
      </c>
      <c r="M23" s="21">
        <v>1965</v>
      </c>
      <c r="N23" s="21">
        <v>3050</v>
      </c>
      <c r="O23" s="21">
        <v>1667</v>
      </c>
      <c r="P23" s="21">
        <v>1496</v>
      </c>
      <c r="Q23" s="21">
        <v>1445</v>
      </c>
      <c r="R23" s="21">
        <v>2813</v>
      </c>
    </row>
    <row r="24" spans="1:18" x14ac:dyDescent="0.25">
      <c r="A24" s="100" t="s">
        <v>296</v>
      </c>
      <c r="B24" s="22"/>
      <c r="C24" s="22"/>
      <c r="D24" s="22"/>
      <c r="E24" s="22"/>
      <c r="F24" s="22"/>
      <c r="G24" s="22"/>
      <c r="H24" s="22"/>
      <c r="I24" s="22"/>
      <c r="J24" s="22"/>
      <c r="K24" s="22"/>
      <c r="L24" s="22"/>
      <c r="M24" s="22"/>
      <c r="N24" s="22"/>
      <c r="O24" s="22"/>
      <c r="P24" s="22"/>
      <c r="Q24" s="22"/>
      <c r="R24" s="22"/>
    </row>
    <row r="25" spans="1:18" x14ac:dyDescent="0.25">
      <c r="A25" s="22"/>
      <c r="B25" s="22"/>
      <c r="C25" s="22"/>
      <c r="D25" s="22"/>
      <c r="E25" s="22"/>
      <c r="F25" s="22"/>
      <c r="G25" s="22"/>
      <c r="H25" s="22"/>
      <c r="I25" s="22"/>
      <c r="J25" s="22"/>
      <c r="K25" s="22"/>
      <c r="L25" s="22"/>
      <c r="M25" s="22"/>
      <c r="N25" s="22"/>
      <c r="O25" s="22"/>
      <c r="P25" s="22"/>
      <c r="Q25" s="22"/>
      <c r="R25" s="22"/>
    </row>
  </sheetData>
  <pageMargins left="0.7" right="0.7" top="0.75" bottom="0.75" header="0.3" footer="0.3"/>
  <pageSetup paperSize="9" scale="4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82996-49AB-453A-9A5D-92EB5099D5BC}">
  <sheetPr codeName="Sheet128">
    <tabColor theme="1"/>
    <pageSetUpPr fitToPage="1"/>
  </sheetPr>
  <dimension ref="A1:R20"/>
  <sheetViews>
    <sheetView showGridLines="0" zoomScale="70" zoomScaleNormal="70" workbookViewId="0"/>
  </sheetViews>
  <sheetFormatPr defaultColWidth="9.140625" defaultRowHeight="15" x14ac:dyDescent="0.25"/>
  <cols>
    <col min="1" max="1" width="52.42578125" style="2" bestFit="1" customWidth="1"/>
    <col min="2" max="2" width="11.140625" style="2" customWidth="1"/>
    <col min="3" max="18" width="14.42578125" style="2" customWidth="1"/>
    <col min="19" max="23" width="9.140625" style="2" customWidth="1"/>
    <col min="24" max="16384" width="9.140625" style="2"/>
  </cols>
  <sheetData>
    <row r="1" spans="1:18" ht="19.5" x14ac:dyDescent="0.3">
      <c r="A1" s="1" t="s">
        <v>129</v>
      </c>
    </row>
    <row r="2" spans="1:18" s="5" customFormat="1" x14ac:dyDescent="0.25">
      <c r="A2" s="3"/>
      <c r="B2" s="3"/>
      <c r="C2" s="4"/>
      <c r="D2" s="4"/>
      <c r="E2" s="4"/>
      <c r="F2" s="4"/>
      <c r="G2" s="4"/>
      <c r="H2" s="4"/>
      <c r="I2" s="4"/>
      <c r="J2" s="4"/>
      <c r="K2" s="4"/>
      <c r="L2" s="4"/>
      <c r="M2" s="4"/>
      <c r="N2" s="4"/>
      <c r="O2" s="4"/>
      <c r="P2" s="4"/>
      <c r="Q2" s="4"/>
      <c r="R2" s="4"/>
    </row>
    <row r="3" spans="1:18" x14ac:dyDescent="0.25">
      <c r="A3" s="6" t="s">
        <v>130</v>
      </c>
      <c r="B3" s="7"/>
      <c r="C3" s="7"/>
      <c r="D3" s="7"/>
      <c r="E3" s="7"/>
      <c r="F3" s="7"/>
      <c r="G3" s="7"/>
      <c r="H3" s="7"/>
      <c r="I3" s="7"/>
      <c r="J3" s="7"/>
      <c r="K3" s="7"/>
      <c r="L3" s="7"/>
      <c r="M3" s="7"/>
      <c r="N3" s="7"/>
      <c r="O3" s="7"/>
      <c r="P3" s="7"/>
      <c r="Q3" s="7"/>
      <c r="R3" s="7"/>
    </row>
    <row r="4" spans="1:18" x14ac:dyDescent="0.25">
      <c r="A4" s="8" t="s">
        <v>2</v>
      </c>
      <c r="B4" s="9"/>
      <c r="C4" s="10" t="s">
        <v>3</v>
      </c>
      <c r="D4" s="10" t="s">
        <v>4</v>
      </c>
      <c r="E4" s="10" t="s">
        <v>5</v>
      </c>
      <c r="F4" s="10" t="s">
        <v>6</v>
      </c>
      <c r="G4" s="10" t="s">
        <v>7</v>
      </c>
      <c r="H4" s="10" t="s">
        <v>8</v>
      </c>
      <c r="I4" s="10" t="s">
        <v>9</v>
      </c>
      <c r="J4" s="10" t="s">
        <v>10</v>
      </c>
      <c r="K4" s="10" t="s">
        <v>11</v>
      </c>
      <c r="L4" s="10" t="s">
        <v>12</v>
      </c>
      <c r="M4" s="10" t="s">
        <v>13</v>
      </c>
      <c r="N4" s="10" t="s">
        <v>14</v>
      </c>
      <c r="O4" s="10" t="s">
        <v>15</v>
      </c>
      <c r="P4" s="10" t="s">
        <v>16</v>
      </c>
      <c r="Q4" s="10" t="s">
        <v>17</v>
      </c>
      <c r="R4" s="10" t="s">
        <v>18</v>
      </c>
    </row>
    <row r="5" spans="1:18" x14ac:dyDescent="0.25">
      <c r="A5" s="14" t="s">
        <v>131</v>
      </c>
      <c r="B5" s="15"/>
      <c r="C5" s="64">
        <v>1417</v>
      </c>
      <c r="D5" s="64">
        <v>1468</v>
      </c>
      <c r="E5" s="64">
        <v>1879</v>
      </c>
      <c r="F5" s="64">
        <v>2784</v>
      </c>
      <c r="G5" s="64">
        <v>2085</v>
      </c>
      <c r="H5" s="64">
        <v>1873</v>
      </c>
      <c r="I5" s="64">
        <v>2220</v>
      </c>
      <c r="J5" s="64">
        <v>3378</v>
      </c>
      <c r="K5" s="64">
        <v>2198</v>
      </c>
      <c r="L5" s="64">
        <v>2067</v>
      </c>
      <c r="M5" s="64">
        <v>2555</v>
      </c>
      <c r="N5" s="64">
        <v>4012</v>
      </c>
      <c r="O5" s="64">
        <v>2534</v>
      </c>
      <c r="P5" s="64">
        <v>2213</v>
      </c>
      <c r="Q5" s="64">
        <v>2404</v>
      </c>
      <c r="R5" s="64">
        <v>4039</v>
      </c>
    </row>
    <row r="6" spans="1:18" x14ac:dyDescent="0.25">
      <c r="A6" s="14" t="s">
        <v>132</v>
      </c>
      <c r="B6" s="15"/>
      <c r="C6" s="64">
        <v>1573</v>
      </c>
      <c r="D6" s="64">
        <v>1578</v>
      </c>
      <c r="E6" s="64">
        <v>1429</v>
      </c>
      <c r="F6" s="64">
        <v>1957</v>
      </c>
      <c r="G6" s="64">
        <v>1775</v>
      </c>
      <c r="H6" s="64">
        <v>1662</v>
      </c>
      <c r="I6" s="64">
        <v>1510</v>
      </c>
      <c r="J6" s="64">
        <v>1905</v>
      </c>
      <c r="K6" s="64">
        <v>1693</v>
      </c>
      <c r="L6" s="64">
        <v>1686</v>
      </c>
      <c r="M6" s="64">
        <v>1527</v>
      </c>
      <c r="N6" s="64">
        <v>2205</v>
      </c>
      <c r="O6" s="64">
        <v>1422</v>
      </c>
      <c r="P6" s="64">
        <v>1464</v>
      </c>
      <c r="Q6" s="64">
        <v>1431</v>
      </c>
      <c r="R6" s="64">
        <v>2490</v>
      </c>
    </row>
    <row r="7" spans="1:18" x14ac:dyDescent="0.25">
      <c r="A7" s="14" t="s">
        <v>133</v>
      </c>
      <c r="B7" s="15"/>
      <c r="C7" s="64">
        <v>557</v>
      </c>
      <c r="D7" s="64">
        <v>552</v>
      </c>
      <c r="E7" s="64">
        <v>603</v>
      </c>
      <c r="F7" s="64">
        <v>940</v>
      </c>
      <c r="G7" s="64">
        <v>880</v>
      </c>
      <c r="H7" s="64">
        <v>792</v>
      </c>
      <c r="I7" s="64">
        <v>882</v>
      </c>
      <c r="J7" s="64">
        <v>1319</v>
      </c>
      <c r="K7" s="64">
        <v>1268</v>
      </c>
      <c r="L7" s="64">
        <v>1072</v>
      </c>
      <c r="M7" s="64">
        <v>1112</v>
      </c>
      <c r="N7" s="64">
        <v>1386</v>
      </c>
      <c r="O7" s="64">
        <v>1159</v>
      </c>
      <c r="P7" s="64">
        <v>1142</v>
      </c>
      <c r="Q7" s="64">
        <v>1147</v>
      </c>
      <c r="R7" s="64">
        <v>1361</v>
      </c>
    </row>
    <row r="8" spans="1:18" x14ac:dyDescent="0.25">
      <c r="A8" s="19" t="s">
        <v>134</v>
      </c>
      <c r="B8" s="20"/>
      <c r="C8" s="65">
        <v>3547</v>
      </c>
      <c r="D8" s="65">
        <v>3598</v>
      </c>
      <c r="E8" s="65">
        <v>3911</v>
      </c>
      <c r="F8" s="65">
        <v>5681</v>
      </c>
      <c r="G8" s="65">
        <v>4740</v>
      </c>
      <c r="H8" s="65">
        <v>4327</v>
      </c>
      <c r="I8" s="65">
        <v>4612</v>
      </c>
      <c r="J8" s="65">
        <v>6602</v>
      </c>
      <c r="K8" s="65">
        <v>5159</v>
      </c>
      <c r="L8" s="65">
        <v>4825</v>
      </c>
      <c r="M8" s="65">
        <v>5194</v>
      </c>
      <c r="N8" s="65">
        <v>7603</v>
      </c>
      <c r="O8" s="65">
        <v>5115</v>
      </c>
      <c r="P8" s="65">
        <v>4819</v>
      </c>
      <c r="Q8" s="65">
        <v>4982</v>
      </c>
      <c r="R8" s="65">
        <v>7890</v>
      </c>
    </row>
    <row r="9" spans="1:18" x14ac:dyDescent="0.25">
      <c r="A9" s="14" t="s">
        <v>135</v>
      </c>
      <c r="B9" s="15"/>
      <c r="C9" s="64">
        <v>525</v>
      </c>
      <c r="D9" s="64">
        <v>459</v>
      </c>
      <c r="E9" s="64">
        <v>777</v>
      </c>
      <c r="F9" s="64">
        <v>1166</v>
      </c>
      <c r="G9" s="64">
        <v>769</v>
      </c>
      <c r="H9" s="64">
        <v>683</v>
      </c>
      <c r="I9" s="64">
        <v>974</v>
      </c>
      <c r="J9" s="64">
        <v>1570</v>
      </c>
      <c r="K9" s="64">
        <v>820</v>
      </c>
      <c r="L9" s="64">
        <v>683</v>
      </c>
      <c r="M9" s="64">
        <v>1067</v>
      </c>
      <c r="N9" s="64">
        <v>1718</v>
      </c>
      <c r="O9" s="64">
        <v>842</v>
      </c>
      <c r="P9" s="64">
        <v>600</v>
      </c>
      <c r="Q9" s="64">
        <v>741</v>
      </c>
      <c r="R9" s="64">
        <v>1595</v>
      </c>
    </row>
    <row r="10" spans="1:18" x14ac:dyDescent="0.25">
      <c r="A10" s="14" t="s">
        <v>136</v>
      </c>
      <c r="B10" s="15"/>
      <c r="C10" s="64">
        <v>537</v>
      </c>
      <c r="D10" s="64">
        <v>604</v>
      </c>
      <c r="E10" s="64">
        <v>497</v>
      </c>
      <c r="F10" s="64">
        <v>601</v>
      </c>
      <c r="G10" s="64">
        <v>680</v>
      </c>
      <c r="H10" s="64">
        <v>670</v>
      </c>
      <c r="I10" s="64">
        <v>539</v>
      </c>
      <c r="J10" s="64">
        <v>614</v>
      </c>
      <c r="K10" s="64">
        <v>521</v>
      </c>
      <c r="L10" s="64">
        <v>546</v>
      </c>
      <c r="M10" s="64">
        <v>474</v>
      </c>
      <c r="N10" s="64">
        <v>772</v>
      </c>
      <c r="O10" s="64">
        <v>378</v>
      </c>
      <c r="P10" s="64">
        <v>505</v>
      </c>
      <c r="Q10" s="64">
        <v>365</v>
      </c>
      <c r="R10" s="64">
        <v>774</v>
      </c>
    </row>
    <row r="11" spans="1:18" x14ac:dyDescent="0.25">
      <c r="A11" s="14" t="s">
        <v>137</v>
      </c>
      <c r="B11" s="15"/>
      <c r="C11" s="64">
        <v>243</v>
      </c>
      <c r="D11" s="64">
        <v>248</v>
      </c>
      <c r="E11" s="64">
        <v>180</v>
      </c>
      <c r="F11" s="64">
        <v>377</v>
      </c>
      <c r="G11" s="64">
        <v>311</v>
      </c>
      <c r="H11" s="64">
        <v>256</v>
      </c>
      <c r="I11" s="64">
        <v>329</v>
      </c>
      <c r="J11" s="64">
        <v>527</v>
      </c>
      <c r="K11" s="64">
        <v>538</v>
      </c>
      <c r="L11" s="64">
        <v>382</v>
      </c>
      <c r="M11" s="64">
        <v>424</v>
      </c>
      <c r="N11" s="64">
        <v>560</v>
      </c>
      <c r="O11" s="64">
        <v>447</v>
      </c>
      <c r="P11" s="64">
        <v>391</v>
      </c>
      <c r="Q11" s="64">
        <v>339</v>
      </c>
      <c r="R11" s="64">
        <v>444</v>
      </c>
    </row>
    <row r="12" spans="1:18" x14ac:dyDescent="0.25">
      <c r="A12" s="19" t="s">
        <v>138</v>
      </c>
      <c r="B12" s="20"/>
      <c r="C12" s="65">
        <v>1305</v>
      </c>
      <c r="D12" s="65">
        <v>1311</v>
      </c>
      <c r="E12" s="65">
        <v>1454</v>
      </c>
      <c r="F12" s="65">
        <v>2144</v>
      </c>
      <c r="G12" s="65">
        <v>1760</v>
      </c>
      <c r="H12" s="65">
        <v>1609</v>
      </c>
      <c r="I12" s="65">
        <v>1842</v>
      </c>
      <c r="J12" s="65">
        <v>2711</v>
      </c>
      <c r="K12" s="65">
        <v>1879</v>
      </c>
      <c r="L12" s="65">
        <v>1611</v>
      </c>
      <c r="M12" s="65">
        <v>1965</v>
      </c>
      <c r="N12" s="65">
        <v>3050</v>
      </c>
      <c r="O12" s="65">
        <v>1667</v>
      </c>
      <c r="P12" s="65">
        <v>1496</v>
      </c>
      <c r="Q12" s="65">
        <v>1445</v>
      </c>
      <c r="R12" s="65">
        <v>2813</v>
      </c>
    </row>
    <row r="13" spans="1:18" x14ac:dyDescent="0.25">
      <c r="A13" s="2" t="s">
        <v>139</v>
      </c>
      <c r="C13" s="64">
        <v>-67</v>
      </c>
      <c r="D13" s="64">
        <v>-76</v>
      </c>
      <c r="E13" s="64">
        <v>-115</v>
      </c>
      <c r="F13" s="64">
        <v>-142</v>
      </c>
      <c r="G13" s="64">
        <v>-115</v>
      </c>
      <c r="H13" s="64">
        <v>-121</v>
      </c>
      <c r="I13" s="64">
        <v>-123</v>
      </c>
      <c r="J13" s="64">
        <v>-159</v>
      </c>
      <c r="K13" s="64">
        <v>-163</v>
      </c>
      <c r="L13" s="64">
        <v>-161</v>
      </c>
      <c r="M13" s="64">
        <v>-165</v>
      </c>
      <c r="N13" s="64">
        <v>-232</v>
      </c>
      <c r="O13" s="64">
        <v>-226</v>
      </c>
      <c r="P13" s="64">
        <v>-230</v>
      </c>
      <c r="Q13" s="64">
        <v>-249</v>
      </c>
      <c r="R13" s="64">
        <v>-285</v>
      </c>
    </row>
    <row r="14" spans="1:18" x14ac:dyDescent="0.25">
      <c r="A14" s="19" t="s">
        <v>140</v>
      </c>
      <c r="B14" s="20"/>
      <c r="C14" s="65">
        <v>1238</v>
      </c>
      <c r="D14" s="65">
        <v>1235</v>
      </c>
      <c r="E14" s="65">
        <v>1339</v>
      </c>
      <c r="F14" s="65">
        <v>2002</v>
      </c>
      <c r="G14" s="65">
        <v>1645</v>
      </c>
      <c r="H14" s="65">
        <v>1488</v>
      </c>
      <c r="I14" s="65">
        <v>1719</v>
      </c>
      <c r="J14" s="65">
        <v>2552</v>
      </c>
      <c r="K14" s="65">
        <v>1716</v>
      </c>
      <c r="L14" s="65">
        <v>1450</v>
      </c>
      <c r="M14" s="65">
        <v>1800</v>
      </c>
      <c r="N14" s="65">
        <v>2818</v>
      </c>
      <c r="O14" s="65">
        <v>1441</v>
      </c>
      <c r="P14" s="65">
        <v>1266</v>
      </c>
      <c r="Q14" s="65">
        <v>1196</v>
      </c>
      <c r="R14" s="65">
        <v>2528</v>
      </c>
    </row>
    <row r="16" spans="1:18" x14ac:dyDescent="0.25">
      <c r="A16" s="50"/>
    </row>
    <row r="17" spans="1:18" x14ac:dyDescent="0.25">
      <c r="A17" s="6" t="s">
        <v>289</v>
      </c>
      <c r="B17" s="7"/>
      <c r="C17" s="7"/>
      <c r="D17" s="7"/>
      <c r="E17" s="7"/>
      <c r="F17" s="7"/>
      <c r="G17" s="7"/>
      <c r="H17" s="7"/>
      <c r="I17" s="7"/>
      <c r="J17" s="7"/>
      <c r="K17" s="7"/>
      <c r="L17" s="7"/>
      <c r="M17" s="7"/>
      <c r="N17" s="7"/>
      <c r="O17" s="7"/>
      <c r="P17" s="7"/>
      <c r="Q17" s="7"/>
      <c r="R17" s="7"/>
    </row>
    <row r="18" spans="1:18" x14ac:dyDescent="0.25">
      <c r="A18" s="8" t="s">
        <v>2</v>
      </c>
      <c r="B18" s="9"/>
      <c r="C18" s="10"/>
      <c r="D18" s="10"/>
      <c r="E18" s="10"/>
      <c r="F18" s="10"/>
      <c r="G18" s="10"/>
      <c r="H18" s="10"/>
      <c r="I18" s="10"/>
      <c r="J18" s="10"/>
      <c r="K18" s="23" t="s">
        <v>11</v>
      </c>
      <c r="L18" s="23" t="s">
        <v>12</v>
      </c>
      <c r="M18" s="23" t="s">
        <v>13</v>
      </c>
      <c r="N18" s="23" t="s">
        <v>14</v>
      </c>
      <c r="O18" s="23" t="s">
        <v>15</v>
      </c>
      <c r="P18" s="23" t="s">
        <v>16</v>
      </c>
      <c r="Q18" s="23" t="s">
        <v>17</v>
      </c>
      <c r="R18" s="23" t="s">
        <v>18</v>
      </c>
    </row>
    <row r="19" spans="1:18" x14ac:dyDescent="0.25">
      <c r="A19" s="11" t="s">
        <v>141</v>
      </c>
      <c r="B19" s="12"/>
      <c r="C19" s="13"/>
      <c r="D19" s="13"/>
      <c r="E19" s="13"/>
      <c r="F19" s="13"/>
      <c r="G19" s="13"/>
      <c r="H19" s="13"/>
      <c r="I19" s="13"/>
      <c r="J19" s="13"/>
      <c r="K19" s="72">
        <v>1723</v>
      </c>
      <c r="L19" s="72">
        <v>1463</v>
      </c>
      <c r="M19" s="72">
        <v>1812</v>
      </c>
      <c r="N19" s="72">
        <v>2832</v>
      </c>
      <c r="O19" s="72">
        <v>1449</v>
      </c>
      <c r="P19" s="72">
        <v>1282</v>
      </c>
      <c r="Q19" s="72">
        <v>1211</v>
      </c>
      <c r="R19" s="72">
        <v>2546</v>
      </c>
    </row>
    <row r="20" spans="1:18" x14ac:dyDescent="0.25">
      <c r="A20" s="52" t="s">
        <v>142</v>
      </c>
      <c r="B20" s="8"/>
      <c r="C20" s="53"/>
      <c r="D20" s="53"/>
      <c r="E20" s="53"/>
      <c r="F20" s="53"/>
      <c r="G20" s="53"/>
      <c r="H20" s="53"/>
      <c r="I20" s="53"/>
      <c r="J20" s="53"/>
      <c r="K20" s="73">
        <v>2071</v>
      </c>
      <c r="L20" s="73">
        <v>1807</v>
      </c>
      <c r="M20" s="73">
        <v>2151</v>
      </c>
      <c r="N20" s="73">
        <v>3283</v>
      </c>
      <c r="O20" s="73">
        <v>1885</v>
      </c>
      <c r="P20" s="73">
        <v>1741</v>
      </c>
      <c r="Q20" s="73">
        <v>1706</v>
      </c>
      <c r="R20" s="73">
        <v>3093</v>
      </c>
    </row>
  </sheetData>
  <pageMargins left="0.7" right="0.7" top="0.75" bottom="0.75" header="0.3" footer="0.3"/>
  <pageSetup paperSize="9" scale="3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88B2C-489A-4C46-B06B-D75BD07525C1}">
  <sheetPr codeName="Sheet124">
    <tabColor theme="1"/>
    <pageSetUpPr fitToPage="1"/>
  </sheetPr>
  <dimension ref="A1:W134"/>
  <sheetViews>
    <sheetView showGridLines="0" zoomScale="80" zoomScaleNormal="80" workbookViewId="0"/>
  </sheetViews>
  <sheetFormatPr defaultColWidth="9.140625" defaultRowHeight="15" x14ac:dyDescent="0.25"/>
  <cols>
    <col min="1" max="1" width="73.42578125" style="2" bestFit="1" customWidth="1"/>
    <col min="2" max="2" width="11.140625" style="2" bestFit="1" customWidth="1"/>
    <col min="3" max="18" width="14.42578125" style="2" customWidth="1"/>
    <col min="19" max="23" width="9.140625" style="2" customWidth="1"/>
    <col min="24" max="16384" width="9.140625" style="2"/>
  </cols>
  <sheetData>
    <row r="1" spans="1:18" ht="19.5" x14ac:dyDescent="0.3">
      <c r="A1" s="1" t="s">
        <v>143</v>
      </c>
    </row>
    <row r="2" spans="1:18" s="5" customFormat="1" x14ac:dyDescent="0.25">
      <c r="A2" s="3"/>
      <c r="B2" s="3"/>
      <c r="C2" s="4"/>
      <c r="D2" s="4"/>
      <c r="E2" s="4"/>
      <c r="F2" s="4"/>
      <c r="G2" s="4"/>
      <c r="H2" s="4"/>
      <c r="I2" s="4"/>
      <c r="J2" s="4"/>
      <c r="K2" s="4"/>
      <c r="L2" s="4"/>
      <c r="M2" s="4"/>
      <c r="N2" s="4"/>
      <c r="O2" s="4"/>
      <c r="P2" s="4"/>
      <c r="Q2" s="4"/>
      <c r="R2" s="4"/>
    </row>
    <row r="3" spans="1:18" x14ac:dyDescent="0.25">
      <c r="A3" s="6" t="s">
        <v>144</v>
      </c>
      <c r="B3" s="7"/>
      <c r="C3" s="7"/>
      <c r="D3" s="7"/>
      <c r="E3" s="7"/>
      <c r="F3" s="7"/>
      <c r="G3" s="7"/>
      <c r="H3" s="7"/>
      <c r="I3" s="7"/>
      <c r="J3" s="7"/>
      <c r="K3" s="7"/>
      <c r="L3" s="7"/>
      <c r="M3" s="7"/>
      <c r="N3" s="7"/>
      <c r="O3" s="7"/>
      <c r="P3" s="7"/>
      <c r="Q3" s="7"/>
      <c r="R3" s="7"/>
    </row>
    <row r="4" spans="1:18" x14ac:dyDescent="0.25">
      <c r="A4" s="8" t="s">
        <v>2</v>
      </c>
      <c r="B4" s="9"/>
      <c r="C4" s="10" t="s">
        <v>3</v>
      </c>
      <c r="D4" s="10" t="s">
        <v>4</v>
      </c>
      <c r="E4" s="10" t="s">
        <v>5</v>
      </c>
      <c r="F4" s="10" t="s">
        <v>6</v>
      </c>
      <c r="G4" s="10" t="s">
        <v>7</v>
      </c>
      <c r="H4" s="10" t="s">
        <v>8</v>
      </c>
      <c r="I4" s="10" t="s">
        <v>9</v>
      </c>
      <c r="J4" s="10" t="s">
        <v>10</v>
      </c>
      <c r="K4" s="10" t="s">
        <v>11</v>
      </c>
      <c r="L4" s="10" t="s">
        <v>12</v>
      </c>
      <c r="M4" s="10" t="s">
        <v>13</v>
      </c>
      <c r="N4" s="10" t="s">
        <v>14</v>
      </c>
      <c r="O4" s="10" t="s">
        <v>15</v>
      </c>
      <c r="P4" s="10" t="s">
        <v>16</v>
      </c>
      <c r="Q4" s="10" t="s">
        <v>17</v>
      </c>
      <c r="R4" s="10" t="s">
        <v>18</v>
      </c>
    </row>
    <row r="5" spans="1:18" x14ac:dyDescent="0.25">
      <c r="A5" s="11" t="s">
        <v>145</v>
      </c>
      <c r="B5" s="12"/>
      <c r="C5" s="64">
        <v>3547</v>
      </c>
      <c r="D5" s="64">
        <v>3598</v>
      </c>
      <c r="E5" s="64">
        <v>3911</v>
      </c>
      <c r="F5" s="64">
        <v>5681</v>
      </c>
      <c r="G5" s="64">
        <v>4740</v>
      </c>
      <c r="H5" s="64">
        <v>4327</v>
      </c>
      <c r="I5" s="64">
        <v>4612</v>
      </c>
      <c r="J5" s="64">
        <v>6602</v>
      </c>
      <c r="K5" s="64">
        <v>5159</v>
      </c>
      <c r="L5" s="64">
        <v>4825</v>
      </c>
      <c r="M5" s="64">
        <v>5194</v>
      </c>
      <c r="N5" s="64">
        <v>7603</v>
      </c>
      <c r="O5" s="64">
        <v>5115</v>
      </c>
      <c r="P5" s="64">
        <v>4819</v>
      </c>
      <c r="Q5" s="64">
        <v>4982</v>
      </c>
      <c r="R5" s="64">
        <v>7890</v>
      </c>
    </row>
    <row r="6" spans="1:18" x14ac:dyDescent="0.25">
      <c r="A6" s="14" t="s">
        <v>121</v>
      </c>
      <c r="B6" s="15"/>
      <c r="C6" s="64">
        <v>-1025</v>
      </c>
      <c r="D6" s="64">
        <v>-1025</v>
      </c>
      <c r="E6" s="64">
        <v>-1018</v>
      </c>
      <c r="F6" s="64">
        <v>-1476</v>
      </c>
      <c r="G6" s="64">
        <v>-1204</v>
      </c>
      <c r="H6" s="64">
        <v>-1067</v>
      </c>
      <c r="I6" s="64">
        <v>-1148</v>
      </c>
      <c r="J6" s="64">
        <v>-1639</v>
      </c>
      <c r="K6" s="64">
        <v>-1378</v>
      </c>
      <c r="L6" s="64">
        <v>-1258</v>
      </c>
      <c r="M6" s="64">
        <v>-1341</v>
      </c>
      <c r="N6" s="64">
        <v>-1838</v>
      </c>
      <c r="O6" s="64">
        <v>-1239</v>
      </c>
      <c r="P6" s="64">
        <v>-1181</v>
      </c>
      <c r="Q6" s="64">
        <v>-1380</v>
      </c>
      <c r="R6" s="64">
        <v>-2064</v>
      </c>
    </row>
    <row r="7" spans="1:18" x14ac:dyDescent="0.25">
      <c r="A7" s="19" t="s">
        <v>122</v>
      </c>
      <c r="B7" s="20"/>
      <c r="C7" s="65">
        <v>2522</v>
      </c>
      <c r="D7" s="65">
        <v>2573</v>
      </c>
      <c r="E7" s="65">
        <v>2893</v>
      </c>
      <c r="F7" s="65">
        <v>4205</v>
      </c>
      <c r="G7" s="65">
        <v>3536</v>
      </c>
      <c r="H7" s="65">
        <v>3260</v>
      </c>
      <c r="I7" s="65">
        <v>3464</v>
      </c>
      <c r="J7" s="65">
        <v>4963</v>
      </c>
      <c r="K7" s="65">
        <v>3781</v>
      </c>
      <c r="L7" s="65">
        <v>3567</v>
      </c>
      <c r="M7" s="65">
        <v>3853</v>
      </c>
      <c r="N7" s="65">
        <v>5765</v>
      </c>
      <c r="O7" s="65">
        <v>3876</v>
      </c>
      <c r="P7" s="65">
        <v>3638</v>
      </c>
      <c r="Q7" s="65">
        <v>3602</v>
      </c>
      <c r="R7" s="65">
        <v>5826</v>
      </c>
    </row>
    <row r="8" spans="1:18" x14ac:dyDescent="0.25">
      <c r="A8" s="14" t="s">
        <v>146</v>
      </c>
      <c r="B8" s="15"/>
      <c r="C8" s="64">
        <v>-926</v>
      </c>
      <c r="D8" s="64">
        <v>-981</v>
      </c>
      <c r="E8" s="64">
        <v>-1167</v>
      </c>
      <c r="F8" s="64">
        <v>-1648</v>
      </c>
      <c r="G8" s="64">
        <v>-1344</v>
      </c>
      <c r="H8" s="64">
        <v>-1299</v>
      </c>
      <c r="I8" s="64">
        <v>-1294</v>
      </c>
      <c r="J8" s="64">
        <v>-1901</v>
      </c>
      <c r="K8" s="64">
        <v>-1531</v>
      </c>
      <c r="L8" s="64">
        <v>-1537</v>
      </c>
      <c r="M8" s="64">
        <v>-1547</v>
      </c>
      <c r="N8" s="64">
        <v>-2430</v>
      </c>
      <c r="O8" s="64">
        <v>-1858</v>
      </c>
      <c r="P8" s="64">
        <v>-1830</v>
      </c>
      <c r="Q8" s="64">
        <v>-1916</v>
      </c>
      <c r="R8" s="64">
        <v>-2618</v>
      </c>
    </row>
    <row r="9" spans="1:18" x14ac:dyDescent="0.25">
      <c r="A9" s="14" t="s">
        <v>147</v>
      </c>
      <c r="B9" s="15"/>
      <c r="C9" s="64">
        <v>-358</v>
      </c>
      <c r="D9" s="64">
        <v>-357</v>
      </c>
      <c r="E9" s="64">
        <v>-387</v>
      </c>
      <c r="F9" s="64">
        <v>-555</v>
      </c>
      <c r="G9" s="64">
        <v>-547</v>
      </c>
      <c r="H9" s="64">
        <v>-473</v>
      </c>
      <c r="I9" s="64">
        <v>-451</v>
      </c>
      <c r="J9" s="64">
        <v>-510</v>
      </c>
      <c r="K9" s="64">
        <v>-534</v>
      </c>
      <c r="L9" s="64">
        <v>-580</v>
      </c>
      <c r="M9" s="64">
        <v>-506</v>
      </c>
      <c r="N9" s="64">
        <v>-517</v>
      </c>
      <c r="O9" s="64">
        <v>-577</v>
      </c>
      <c r="P9" s="64">
        <v>-542</v>
      </c>
      <c r="Q9" s="64">
        <v>-490</v>
      </c>
      <c r="R9" s="64">
        <v>-680</v>
      </c>
    </row>
    <row r="10" spans="1:18" x14ac:dyDescent="0.25">
      <c r="A10" s="19" t="s">
        <v>148</v>
      </c>
      <c r="B10" s="20"/>
      <c r="C10" s="65">
        <v>1238</v>
      </c>
      <c r="D10" s="65">
        <v>1235</v>
      </c>
      <c r="E10" s="65">
        <v>1339</v>
      </c>
      <c r="F10" s="65">
        <v>2002</v>
      </c>
      <c r="G10" s="65">
        <v>1645</v>
      </c>
      <c r="H10" s="65">
        <v>1488</v>
      </c>
      <c r="I10" s="65">
        <v>1719</v>
      </c>
      <c r="J10" s="65">
        <v>2552</v>
      </c>
      <c r="K10" s="65">
        <v>1716</v>
      </c>
      <c r="L10" s="65">
        <v>1450</v>
      </c>
      <c r="M10" s="65">
        <v>1800</v>
      </c>
      <c r="N10" s="65">
        <v>2818</v>
      </c>
      <c r="O10" s="65">
        <v>1441</v>
      </c>
      <c r="P10" s="65">
        <v>1266</v>
      </c>
      <c r="Q10" s="65">
        <v>1196</v>
      </c>
      <c r="R10" s="65">
        <v>2528</v>
      </c>
    </row>
    <row r="11" spans="1:18" x14ac:dyDescent="0.25">
      <c r="A11" s="14" t="s">
        <v>149</v>
      </c>
      <c r="B11" s="15"/>
      <c r="C11" s="64">
        <v>2</v>
      </c>
      <c r="D11" s="64">
        <v>44</v>
      </c>
      <c r="E11" s="64">
        <v>1</v>
      </c>
      <c r="F11" s="64">
        <v>37</v>
      </c>
      <c r="G11" s="64">
        <v>24</v>
      </c>
      <c r="H11" s="64">
        <v>71</v>
      </c>
      <c r="I11" s="64">
        <v>87</v>
      </c>
      <c r="J11" s="64">
        <v>146</v>
      </c>
      <c r="K11" s="64">
        <v>31</v>
      </c>
      <c r="L11" s="64">
        <v>37</v>
      </c>
      <c r="M11" s="64">
        <v>17</v>
      </c>
      <c r="N11" s="64">
        <v>113</v>
      </c>
      <c r="O11" s="64">
        <v>115</v>
      </c>
      <c r="P11" s="64">
        <v>189</v>
      </c>
      <c r="Q11" s="64">
        <v>91</v>
      </c>
      <c r="R11" s="64">
        <v>138</v>
      </c>
    </row>
    <row r="12" spans="1:18" x14ac:dyDescent="0.25">
      <c r="A12" s="14" t="s">
        <v>150</v>
      </c>
      <c r="B12" s="15"/>
      <c r="C12" s="64">
        <v>-283</v>
      </c>
      <c r="D12" s="64">
        <v>-113</v>
      </c>
      <c r="E12" s="64">
        <v>-36</v>
      </c>
      <c r="F12" s="64">
        <v>-121</v>
      </c>
      <c r="G12" s="64">
        <v>-15</v>
      </c>
      <c r="H12" s="64">
        <v>-14</v>
      </c>
      <c r="I12" s="64">
        <v>-27</v>
      </c>
      <c r="J12" s="64">
        <v>-26</v>
      </c>
      <c r="K12" s="64">
        <v>-25</v>
      </c>
      <c r="L12" s="64">
        <v>-100</v>
      </c>
      <c r="M12" s="64">
        <v>-88</v>
      </c>
      <c r="N12" s="64">
        <v>-102</v>
      </c>
      <c r="O12" s="64">
        <v>-79</v>
      </c>
      <c r="P12" s="64">
        <v>-108</v>
      </c>
      <c r="Q12" s="64">
        <v>-67</v>
      </c>
      <c r="R12" s="64">
        <v>-128</v>
      </c>
    </row>
    <row r="13" spans="1:18" x14ac:dyDescent="0.25">
      <c r="A13" s="19" t="s">
        <v>151</v>
      </c>
      <c r="B13" s="20"/>
      <c r="C13" s="65">
        <v>957</v>
      </c>
      <c r="D13" s="65">
        <v>1166</v>
      </c>
      <c r="E13" s="65">
        <v>1304</v>
      </c>
      <c r="F13" s="65">
        <v>1918</v>
      </c>
      <c r="G13" s="65">
        <v>1654</v>
      </c>
      <c r="H13" s="65">
        <v>1545</v>
      </c>
      <c r="I13" s="65">
        <v>1779</v>
      </c>
      <c r="J13" s="65">
        <v>2672</v>
      </c>
      <c r="K13" s="65">
        <v>1722</v>
      </c>
      <c r="L13" s="65">
        <v>1387</v>
      </c>
      <c r="M13" s="65">
        <v>1729</v>
      </c>
      <c r="N13" s="65">
        <v>2829</v>
      </c>
      <c r="O13" s="65">
        <v>1477</v>
      </c>
      <c r="P13" s="65">
        <v>1347</v>
      </c>
      <c r="Q13" s="65">
        <v>1220</v>
      </c>
      <c r="R13" s="65">
        <v>2538</v>
      </c>
    </row>
    <row r="14" spans="1:18" x14ac:dyDescent="0.25">
      <c r="A14" s="14" t="s">
        <v>152</v>
      </c>
      <c r="B14" s="15"/>
      <c r="C14" s="64">
        <v>-574</v>
      </c>
      <c r="D14" s="64">
        <v>-256</v>
      </c>
      <c r="E14" s="64">
        <v>-298</v>
      </c>
      <c r="F14" s="64">
        <v>-543</v>
      </c>
      <c r="G14" s="64">
        <v>-348</v>
      </c>
      <c r="H14" s="64">
        <v>-324</v>
      </c>
      <c r="I14" s="64">
        <v>-374</v>
      </c>
      <c r="J14" s="64">
        <v>-579</v>
      </c>
      <c r="K14" s="64">
        <v>-361</v>
      </c>
      <c r="L14" s="64">
        <v>-292</v>
      </c>
      <c r="M14" s="64">
        <v>-363</v>
      </c>
      <c r="N14" s="64">
        <v>-883</v>
      </c>
      <c r="O14" s="64">
        <v>-318</v>
      </c>
      <c r="P14" s="64">
        <v>-303</v>
      </c>
      <c r="Q14" s="64">
        <v>-269</v>
      </c>
      <c r="R14" s="64">
        <v>-647</v>
      </c>
    </row>
    <row r="15" spans="1:18" x14ac:dyDescent="0.25">
      <c r="A15" s="19" t="s">
        <v>153</v>
      </c>
      <c r="B15" s="20"/>
      <c r="C15" s="65">
        <v>383</v>
      </c>
      <c r="D15" s="65">
        <v>910</v>
      </c>
      <c r="E15" s="65">
        <v>1006</v>
      </c>
      <c r="F15" s="65">
        <v>1375</v>
      </c>
      <c r="G15" s="65">
        <v>1306</v>
      </c>
      <c r="H15" s="65">
        <v>1221</v>
      </c>
      <c r="I15" s="65">
        <v>1405</v>
      </c>
      <c r="J15" s="65">
        <v>2093</v>
      </c>
      <c r="K15" s="65">
        <v>1361</v>
      </c>
      <c r="L15" s="65">
        <v>1095</v>
      </c>
      <c r="M15" s="65">
        <v>1366</v>
      </c>
      <c r="N15" s="65">
        <v>1946</v>
      </c>
      <c r="O15" s="65">
        <v>1159</v>
      </c>
      <c r="P15" s="65">
        <v>1044</v>
      </c>
      <c r="Q15" s="65">
        <v>951</v>
      </c>
      <c r="R15" s="65">
        <v>1891</v>
      </c>
    </row>
    <row r="16" spans="1:18" x14ac:dyDescent="0.25">
      <c r="A16" s="22"/>
      <c r="B16" s="22"/>
      <c r="C16" s="22"/>
      <c r="D16" s="22"/>
      <c r="E16" s="22"/>
      <c r="F16" s="22"/>
      <c r="G16" s="22"/>
      <c r="H16" s="22"/>
      <c r="I16" s="22"/>
      <c r="J16" s="22"/>
      <c r="K16" s="22"/>
      <c r="L16" s="22"/>
      <c r="M16" s="22"/>
      <c r="N16" s="22"/>
      <c r="O16" s="22"/>
      <c r="P16" s="22"/>
      <c r="Q16" s="22"/>
      <c r="R16" s="22"/>
    </row>
    <row r="17" spans="1:18" x14ac:dyDescent="0.25">
      <c r="A17" s="22"/>
      <c r="B17" s="22"/>
      <c r="C17" s="22"/>
      <c r="D17" s="22"/>
      <c r="E17" s="22"/>
      <c r="F17" s="22"/>
      <c r="G17" s="22"/>
      <c r="H17" s="22"/>
      <c r="I17" s="22"/>
      <c r="J17" s="22"/>
      <c r="K17" s="22"/>
      <c r="L17" s="22"/>
      <c r="M17" s="22"/>
      <c r="N17" s="22"/>
      <c r="O17" s="22"/>
      <c r="P17" s="22"/>
      <c r="Q17" s="22"/>
      <c r="R17" s="22"/>
    </row>
    <row r="18" spans="1:18" x14ac:dyDescent="0.25">
      <c r="A18" s="6" t="s">
        <v>154</v>
      </c>
      <c r="B18" s="7"/>
      <c r="C18" s="7"/>
      <c r="D18" s="7"/>
      <c r="E18" s="7"/>
      <c r="F18" s="7"/>
      <c r="G18" s="7"/>
      <c r="H18" s="7"/>
      <c r="I18" s="7"/>
      <c r="J18" s="7"/>
      <c r="K18" s="7"/>
      <c r="L18" s="7"/>
      <c r="M18" s="7"/>
      <c r="N18" s="7"/>
      <c r="O18" s="7"/>
      <c r="P18" s="7"/>
      <c r="Q18" s="7"/>
      <c r="R18" s="7"/>
    </row>
    <row r="19" spans="1:18" x14ac:dyDescent="0.25">
      <c r="A19" s="8" t="s">
        <v>2</v>
      </c>
      <c r="B19" s="9"/>
      <c r="C19" s="10" t="str">
        <f>C$4</f>
        <v>Q1 2015</v>
      </c>
      <c r="D19" s="10" t="str">
        <f t="shared" ref="D19:R19" si="0">D$4</f>
        <v>Q2 2015</v>
      </c>
      <c r="E19" s="10" t="str">
        <f t="shared" si="0"/>
        <v>Q3 2015</v>
      </c>
      <c r="F19" s="10" t="str">
        <f t="shared" si="0"/>
        <v>Q4 2015</v>
      </c>
      <c r="G19" s="10" t="str">
        <f t="shared" si="0"/>
        <v>Q1 2016</v>
      </c>
      <c r="H19" s="10" t="str">
        <f t="shared" si="0"/>
        <v>Q2 2016</v>
      </c>
      <c r="I19" s="10" t="str">
        <f t="shared" si="0"/>
        <v>Q3 2016</v>
      </c>
      <c r="J19" s="10" t="str">
        <f t="shared" si="0"/>
        <v>Q4 2016</v>
      </c>
      <c r="K19" s="10" t="str">
        <f t="shared" si="0"/>
        <v>Q1 2017</v>
      </c>
      <c r="L19" s="10" t="str">
        <f t="shared" si="0"/>
        <v>Q2 2017</v>
      </c>
      <c r="M19" s="10" t="str">
        <f t="shared" si="0"/>
        <v>Q3 2017</v>
      </c>
      <c r="N19" s="10" t="str">
        <f t="shared" si="0"/>
        <v>Q4 2017</v>
      </c>
      <c r="O19" s="10" t="str">
        <f t="shared" si="0"/>
        <v>Q1 2018</v>
      </c>
      <c r="P19" s="10" t="str">
        <f t="shared" si="0"/>
        <v>Q2 2018</v>
      </c>
      <c r="Q19" s="10" t="str">
        <f t="shared" si="0"/>
        <v>Q3 2018</v>
      </c>
      <c r="R19" s="10" t="str">
        <f t="shared" si="0"/>
        <v>Q4 2018</v>
      </c>
    </row>
    <row r="20" spans="1:18" x14ac:dyDescent="0.25">
      <c r="A20" s="11" t="s">
        <v>153</v>
      </c>
      <c r="B20" s="12"/>
      <c r="C20" s="64">
        <v>383</v>
      </c>
      <c r="D20" s="64">
        <v>910</v>
      </c>
      <c r="E20" s="64">
        <v>1006</v>
      </c>
      <c r="F20" s="64">
        <v>1375</v>
      </c>
      <c r="G20" s="64">
        <v>1306</v>
      </c>
      <c r="H20" s="64">
        <v>1221</v>
      </c>
      <c r="I20" s="64">
        <v>1405</v>
      </c>
      <c r="J20" s="64">
        <v>2093</v>
      </c>
      <c r="K20" s="64">
        <v>1361</v>
      </c>
      <c r="L20" s="64">
        <v>1095</v>
      </c>
      <c r="M20" s="64">
        <v>1366</v>
      </c>
      <c r="N20" s="64">
        <v>1946</v>
      </c>
      <c r="O20" s="64">
        <v>1159</v>
      </c>
      <c r="P20" s="64">
        <v>1044</v>
      </c>
      <c r="Q20" s="64">
        <v>951</v>
      </c>
      <c r="R20" s="64">
        <v>1891</v>
      </c>
    </row>
    <row r="21" spans="1:18" s="50" customFormat="1" x14ac:dyDescent="0.25">
      <c r="A21" s="74" t="s">
        <v>155</v>
      </c>
      <c r="B21" s="15"/>
      <c r="C21" s="64"/>
      <c r="D21" s="64"/>
      <c r="E21" s="64"/>
      <c r="F21" s="64"/>
      <c r="G21" s="64"/>
      <c r="H21" s="64"/>
      <c r="I21" s="64"/>
      <c r="J21" s="64"/>
      <c r="K21" s="64"/>
      <c r="L21" s="64"/>
      <c r="M21" s="64"/>
      <c r="N21" s="64"/>
      <c r="O21" s="64"/>
      <c r="P21" s="64"/>
      <c r="Q21" s="64"/>
      <c r="R21" s="64"/>
    </row>
    <row r="22" spans="1:18" x14ac:dyDescent="0.25">
      <c r="A22" s="74" t="s">
        <v>156</v>
      </c>
      <c r="B22" s="15"/>
      <c r="C22" s="64"/>
      <c r="D22" s="64"/>
      <c r="E22" s="64"/>
      <c r="F22" s="64"/>
      <c r="G22" s="64"/>
      <c r="H22" s="64"/>
      <c r="I22" s="64"/>
      <c r="J22" s="64"/>
      <c r="K22" s="64"/>
      <c r="L22" s="64"/>
      <c r="M22" s="64"/>
      <c r="N22" s="64"/>
      <c r="O22" s="64"/>
      <c r="P22" s="64"/>
      <c r="Q22" s="64"/>
      <c r="R22" s="64"/>
    </row>
    <row r="23" spans="1:18" x14ac:dyDescent="0.25">
      <c r="A23" s="14" t="s">
        <v>157</v>
      </c>
      <c r="B23" s="15"/>
      <c r="C23" s="64">
        <v>653</v>
      </c>
      <c r="D23" s="64">
        <v>-261</v>
      </c>
      <c r="E23" s="64">
        <v>-258</v>
      </c>
      <c r="F23" s="64">
        <v>115</v>
      </c>
      <c r="G23" s="64">
        <v>-189</v>
      </c>
      <c r="H23" s="64">
        <v>143</v>
      </c>
      <c r="I23" s="64">
        <v>0</v>
      </c>
      <c r="J23" s="64">
        <v>167</v>
      </c>
      <c r="K23" s="64">
        <v>2</v>
      </c>
      <c r="L23" s="64">
        <v>-293</v>
      </c>
      <c r="M23" s="64">
        <v>-97</v>
      </c>
      <c r="N23" s="64">
        <v>45</v>
      </c>
      <c r="O23" s="64">
        <v>-67</v>
      </c>
      <c r="P23" s="64">
        <v>-21</v>
      </c>
      <c r="Q23" s="64">
        <v>29</v>
      </c>
      <c r="R23" s="64">
        <v>60</v>
      </c>
    </row>
    <row r="24" spans="1:18" x14ac:dyDescent="0.25">
      <c r="A24" s="14" t="s">
        <v>158</v>
      </c>
      <c r="B24" s="15"/>
      <c r="C24" s="64">
        <v>45</v>
      </c>
      <c r="D24" s="64">
        <v>-47</v>
      </c>
      <c r="E24" s="64">
        <v>-11</v>
      </c>
      <c r="F24" s="64">
        <v>36</v>
      </c>
      <c r="G24" s="64">
        <v>282</v>
      </c>
      <c r="H24" s="64">
        <v>237</v>
      </c>
      <c r="I24" s="64">
        <v>-67</v>
      </c>
      <c r="J24" s="64">
        <v>-405</v>
      </c>
      <c r="K24" s="64">
        <v>199</v>
      </c>
      <c r="L24" s="64">
        <v>-115</v>
      </c>
      <c r="M24" s="64">
        <v>29</v>
      </c>
      <c r="N24" s="64">
        <v>-4</v>
      </c>
      <c r="O24" s="64">
        <v>46</v>
      </c>
      <c r="P24" s="64">
        <v>-123</v>
      </c>
      <c r="Q24" s="64">
        <v>-26</v>
      </c>
      <c r="R24" s="64">
        <v>159</v>
      </c>
    </row>
    <row r="25" spans="1:18" x14ac:dyDescent="0.25">
      <c r="A25" s="14" t="s">
        <v>159</v>
      </c>
      <c r="B25" s="15"/>
      <c r="C25" s="64">
        <v>0</v>
      </c>
      <c r="D25" s="64">
        <v>0</v>
      </c>
      <c r="E25" s="64">
        <v>0</v>
      </c>
      <c r="F25" s="64">
        <v>0</v>
      </c>
      <c r="G25" s="64">
        <v>0</v>
      </c>
      <c r="H25" s="64">
        <v>0</v>
      </c>
      <c r="I25" s="64">
        <v>-14</v>
      </c>
      <c r="J25" s="64">
        <v>14</v>
      </c>
      <c r="K25" s="64">
        <v>0</v>
      </c>
      <c r="L25" s="64">
        <v>0</v>
      </c>
      <c r="M25" s="64">
        <v>0</v>
      </c>
      <c r="N25" s="64">
        <v>0</v>
      </c>
      <c r="O25" s="64">
        <v>0</v>
      </c>
      <c r="P25" s="64">
        <v>0</v>
      </c>
      <c r="Q25" s="64">
        <v>0</v>
      </c>
      <c r="R25" s="64">
        <v>0</v>
      </c>
    </row>
    <row r="26" spans="1:18" x14ac:dyDescent="0.25">
      <c r="A26" s="14" t="s">
        <v>160</v>
      </c>
      <c r="B26" s="15"/>
      <c r="C26" s="64">
        <v>2</v>
      </c>
      <c r="D26" s="64">
        <v>8</v>
      </c>
      <c r="E26" s="64">
        <v>0</v>
      </c>
      <c r="F26" s="64">
        <v>12</v>
      </c>
      <c r="G26" s="64">
        <v>-63</v>
      </c>
      <c r="H26" s="64">
        <v>-52</v>
      </c>
      <c r="I26" s="64">
        <v>15</v>
      </c>
      <c r="J26" s="64">
        <v>90</v>
      </c>
      <c r="K26" s="64">
        <v>-10</v>
      </c>
      <c r="L26" s="64">
        <v>-10</v>
      </c>
      <c r="M26" s="64">
        <v>-6</v>
      </c>
      <c r="N26" s="64">
        <v>1</v>
      </c>
      <c r="O26" s="64">
        <v>-10</v>
      </c>
      <c r="P26" s="64">
        <v>27</v>
      </c>
      <c r="Q26" s="64">
        <v>6</v>
      </c>
      <c r="R26" s="64">
        <v>-35</v>
      </c>
    </row>
    <row r="27" spans="1:18" x14ac:dyDescent="0.25">
      <c r="A27" s="75" t="s">
        <v>161</v>
      </c>
      <c r="B27" s="15"/>
      <c r="C27" s="76">
        <v>700</v>
      </c>
      <c r="D27" s="76">
        <v>-300</v>
      </c>
      <c r="E27" s="76">
        <v>-269</v>
      </c>
      <c r="F27" s="76">
        <v>163</v>
      </c>
      <c r="G27" s="76">
        <v>30</v>
      </c>
      <c r="H27" s="76">
        <v>328</v>
      </c>
      <c r="I27" s="76">
        <v>-66</v>
      </c>
      <c r="J27" s="76">
        <v>-134</v>
      </c>
      <c r="K27" s="76">
        <v>191</v>
      </c>
      <c r="L27" s="76">
        <v>-418</v>
      </c>
      <c r="M27" s="76">
        <v>-74</v>
      </c>
      <c r="N27" s="76">
        <v>42</v>
      </c>
      <c r="O27" s="76">
        <v>-31</v>
      </c>
      <c r="P27" s="76">
        <v>-117</v>
      </c>
      <c r="Q27" s="76">
        <v>9</v>
      </c>
      <c r="R27" s="76">
        <v>184</v>
      </c>
    </row>
    <row r="28" spans="1:18" x14ac:dyDescent="0.25">
      <c r="A28" s="75"/>
      <c r="B28" s="15"/>
      <c r="C28" s="76"/>
      <c r="D28" s="76"/>
      <c r="E28" s="76"/>
      <c r="F28" s="76"/>
      <c r="G28" s="76"/>
      <c r="H28" s="76"/>
      <c r="I28" s="76"/>
      <c r="J28" s="76"/>
      <c r="K28" s="76"/>
      <c r="L28" s="76"/>
      <c r="M28" s="76"/>
      <c r="N28" s="76"/>
      <c r="O28" s="76"/>
      <c r="P28" s="76"/>
      <c r="Q28" s="76"/>
      <c r="R28" s="76"/>
    </row>
    <row r="29" spans="1:18" x14ac:dyDescent="0.25">
      <c r="A29" s="75" t="s">
        <v>162</v>
      </c>
      <c r="B29" s="15"/>
      <c r="C29" s="76"/>
      <c r="D29" s="76"/>
      <c r="E29" s="76"/>
      <c r="F29" s="76"/>
      <c r="G29" s="76"/>
      <c r="H29" s="76"/>
      <c r="I29" s="76"/>
      <c r="J29" s="76"/>
      <c r="K29" s="76"/>
      <c r="L29" s="76"/>
      <c r="M29" s="76"/>
      <c r="N29" s="76"/>
      <c r="O29" s="76"/>
      <c r="P29" s="76"/>
      <c r="Q29" s="76"/>
      <c r="R29" s="76"/>
    </row>
    <row r="30" spans="1:18" x14ac:dyDescent="0.25">
      <c r="A30" s="77" t="s">
        <v>163</v>
      </c>
      <c r="B30" s="15"/>
      <c r="C30" s="64">
        <v>0</v>
      </c>
      <c r="D30" s="64">
        <v>0</v>
      </c>
      <c r="E30" s="64">
        <v>0</v>
      </c>
      <c r="F30" s="64">
        <v>0</v>
      </c>
      <c r="G30" s="64">
        <v>0</v>
      </c>
      <c r="H30" s="64">
        <v>0</v>
      </c>
      <c r="I30" s="64">
        <v>0</v>
      </c>
      <c r="J30" s="64">
        <v>0</v>
      </c>
      <c r="K30" s="64">
        <v>0</v>
      </c>
      <c r="L30" s="64">
        <v>0</v>
      </c>
      <c r="M30" s="64">
        <v>0</v>
      </c>
      <c r="N30" s="64">
        <v>-2</v>
      </c>
      <c r="O30" s="64">
        <v>0</v>
      </c>
      <c r="P30" s="64">
        <v>0</v>
      </c>
      <c r="Q30" s="64">
        <v>0</v>
      </c>
      <c r="R30" s="64">
        <v>12</v>
      </c>
    </row>
    <row r="31" spans="1:18" x14ac:dyDescent="0.25">
      <c r="A31" s="75" t="s">
        <v>164</v>
      </c>
      <c r="B31" s="15"/>
      <c r="C31" s="76">
        <v>0</v>
      </c>
      <c r="D31" s="76">
        <v>0</v>
      </c>
      <c r="E31" s="76">
        <v>0</v>
      </c>
      <c r="F31" s="76">
        <v>0</v>
      </c>
      <c r="G31" s="76">
        <v>0</v>
      </c>
      <c r="H31" s="76">
        <v>0</v>
      </c>
      <c r="I31" s="76">
        <v>0</v>
      </c>
      <c r="J31" s="76">
        <v>0</v>
      </c>
      <c r="K31" s="76">
        <v>0</v>
      </c>
      <c r="L31" s="76">
        <v>0</v>
      </c>
      <c r="M31" s="76">
        <v>0</v>
      </c>
      <c r="N31" s="76">
        <v>-2</v>
      </c>
      <c r="O31" s="76">
        <v>0</v>
      </c>
      <c r="P31" s="76">
        <v>0</v>
      </c>
      <c r="Q31" s="76">
        <v>0</v>
      </c>
      <c r="R31" s="76">
        <v>12</v>
      </c>
    </row>
    <row r="32" spans="1:18" x14ac:dyDescent="0.25">
      <c r="A32" s="75"/>
      <c r="B32" s="15"/>
      <c r="C32" s="64"/>
      <c r="D32" s="64"/>
      <c r="E32" s="64"/>
      <c r="F32" s="64"/>
      <c r="G32" s="64"/>
      <c r="H32" s="64"/>
      <c r="I32" s="64"/>
      <c r="J32" s="64"/>
      <c r="K32" s="64"/>
      <c r="L32" s="64"/>
      <c r="M32" s="64"/>
      <c r="N32" s="64"/>
      <c r="O32" s="64"/>
      <c r="P32" s="64"/>
      <c r="Q32" s="64"/>
      <c r="R32" s="64"/>
    </row>
    <row r="33" spans="1:18" x14ac:dyDescent="0.25">
      <c r="A33" s="19" t="s">
        <v>165</v>
      </c>
      <c r="B33" s="20"/>
      <c r="C33" s="65">
        <v>700</v>
      </c>
      <c r="D33" s="65">
        <v>-300</v>
      </c>
      <c r="E33" s="65">
        <v>-269</v>
      </c>
      <c r="F33" s="65">
        <v>163</v>
      </c>
      <c r="G33" s="65">
        <v>30</v>
      </c>
      <c r="H33" s="65">
        <v>328</v>
      </c>
      <c r="I33" s="65">
        <v>-66</v>
      </c>
      <c r="J33" s="65">
        <v>-134</v>
      </c>
      <c r="K33" s="65">
        <v>191</v>
      </c>
      <c r="L33" s="65">
        <v>-418</v>
      </c>
      <c r="M33" s="65">
        <v>-74</v>
      </c>
      <c r="N33" s="65">
        <v>40</v>
      </c>
      <c r="O33" s="65">
        <v>-31</v>
      </c>
      <c r="P33" s="65">
        <v>-117</v>
      </c>
      <c r="Q33" s="65">
        <v>9</v>
      </c>
      <c r="R33" s="65">
        <v>196</v>
      </c>
    </row>
    <row r="34" spans="1:18" x14ac:dyDescent="0.25">
      <c r="A34" s="19" t="s">
        <v>166</v>
      </c>
      <c r="B34" s="20"/>
      <c r="C34" s="65">
        <v>1083</v>
      </c>
      <c r="D34" s="65">
        <v>610</v>
      </c>
      <c r="E34" s="65">
        <v>737</v>
      </c>
      <c r="F34" s="65">
        <v>1538</v>
      </c>
      <c r="G34" s="65">
        <v>1336</v>
      </c>
      <c r="H34" s="65">
        <v>1549</v>
      </c>
      <c r="I34" s="65">
        <v>1339</v>
      </c>
      <c r="J34" s="65">
        <v>1959</v>
      </c>
      <c r="K34" s="65">
        <v>1552</v>
      </c>
      <c r="L34" s="65">
        <v>677</v>
      </c>
      <c r="M34" s="65">
        <v>1292</v>
      </c>
      <c r="N34" s="65">
        <v>1986</v>
      </c>
      <c r="O34" s="65">
        <v>1128</v>
      </c>
      <c r="P34" s="65">
        <v>927</v>
      </c>
      <c r="Q34" s="65">
        <v>960</v>
      </c>
      <c r="R34" s="65">
        <v>2087</v>
      </c>
    </row>
    <row r="37" spans="1:18" x14ac:dyDescent="0.25">
      <c r="A37" s="6" t="s">
        <v>167</v>
      </c>
      <c r="B37" s="7"/>
      <c r="C37" s="7"/>
      <c r="D37" s="7"/>
      <c r="E37" s="7"/>
      <c r="F37" s="7"/>
      <c r="G37" s="7"/>
      <c r="H37" s="7"/>
      <c r="I37" s="7"/>
      <c r="J37" s="7"/>
      <c r="K37" s="7"/>
      <c r="L37" s="7"/>
      <c r="M37" s="7"/>
      <c r="N37" s="7"/>
      <c r="O37" s="7"/>
      <c r="P37" s="7"/>
      <c r="Q37" s="7"/>
      <c r="R37" s="7"/>
    </row>
    <row r="38" spans="1:18" ht="17.25" x14ac:dyDescent="0.25">
      <c r="A38" s="8" t="s">
        <v>2</v>
      </c>
      <c r="B38" s="9"/>
      <c r="C38" s="10" t="str">
        <f>C$19</f>
        <v>Q1 2015</v>
      </c>
      <c r="D38" s="10" t="str">
        <f t="shared" ref="D38:J38" si="1">D$19</f>
        <v>Q2 2015</v>
      </c>
      <c r="E38" s="10" t="str">
        <f t="shared" si="1"/>
        <v>Q3 2015</v>
      </c>
      <c r="F38" s="10" t="str">
        <f t="shared" si="1"/>
        <v>Q4 2015</v>
      </c>
      <c r="G38" s="10" t="str">
        <f t="shared" si="1"/>
        <v>Q1 2016</v>
      </c>
      <c r="H38" s="10" t="str">
        <f t="shared" si="1"/>
        <v>Q2 2016</v>
      </c>
      <c r="I38" s="10" t="str">
        <f t="shared" si="1"/>
        <v>Q3 2016</v>
      </c>
      <c r="J38" s="10" t="str">
        <f t="shared" si="1"/>
        <v>Q4 2016</v>
      </c>
      <c r="K38" s="10" t="s">
        <v>168</v>
      </c>
      <c r="L38" s="10" t="s">
        <v>169</v>
      </c>
      <c r="M38" s="10" t="s">
        <v>170</v>
      </c>
      <c r="N38" s="10" t="s">
        <v>171</v>
      </c>
      <c r="O38" s="10" t="str">
        <f>O$4</f>
        <v>Q1 2018</v>
      </c>
      <c r="P38" s="10" t="str">
        <f>P$4</f>
        <v>Q2 2018</v>
      </c>
      <c r="Q38" s="10" t="str">
        <f>Q$4</f>
        <v>Q3 2018</v>
      </c>
      <c r="R38" s="10" t="str">
        <f>R$4</f>
        <v>Q4 2018</v>
      </c>
    </row>
    <row r="39" spans="1:18" x14ac:dyDescent="0.25">
      <c r="A39" s="11" t="s">
        <v>172</v>
      </c>
      <c r="B39" s="12"/>
      <c r="C39" s="64">
        <v>2303</v>
      </c>
      <c r="D39" s="64">
        <v>2335</v>
      </c>
      <c r="E39" s="64">
        <v>2382</v>
      </c>
      <c r="F39" s="64">
        <v>2424</v>
      </c>
      <c r="G39" s="64">
        <v>2486</v>
      </c>
      <c r="H39" s="64">
        <v>2507</v>
      </c>
      <c r="I39" s="64">
        <v>2518</v>
      </c>
      <c r="J39" s="64">
        <v>2571</v>
      </c>
      <c r="K39" s="64">
        <v>2753</v>
      </c>
      <c r="L39" s="64">
        <v>2771</v>
      </c>
      <c r="M39" s="64">
        <v>3442</v>
      </c>
      <c r="N39" s="64">
        <v>3522</v>
      </c>
      <c r="O39" s="64">
        <v>3536</v>
      </c>
      <c r="P39" s="64">
        <v>3919</v>
      </c>
      <c r="Q39" s="64">
        <v>4255</v>
      </c>
      <c r="R39" s="64">
        <v>4278</v>
      </c>
    </row>
    <row r="40" spans="1:18" x14ac:dyDescent="0.25">
      <c r="A40" s="14" t="s">
        <v>173</v>
      </c>
      <c r="B40" s="15"/>
      <c r="C40" s="64">
        <v>1057</v>
      </c>
      <c r="D40" s="64">
        <v>1057</v>
      </c>
      <c r="E40" s="64">
        <v>1057</v>
      </c>
      <c r="F40" s="64">
        <v>1057</v>
      </c>
      <c r="G40" s="64">
        <v>1057</v>
      </c>
      <c r="H40" s="64">
        <v>1058</v>
      </c>
      <c r="I40" s="64">
        <v>1058</v>
      </c>
      <c r="J40" s="64">
        <v>1057</v>
      </c>
      <c r="K40" s="64">
        <v>1057</v>
      </c>
      <c r="L40" s="64">
        <v>1057</v>
      </c>
      <c r="M40" s="64">
        <v>1057</v>
      </c>
      <c r="N40" s="64">
        <v>1057</v>
      </c>
      <c r="O40" s="64">
        <v>1057</v>
      </c>
      <c r="P40" s="64">
        <v>1057</v>
      </c>
      <c r="Q40" s="64">
        <v>1057</v>
      </c>
      <c r="R40" s="64">
        <v>1057</v>
      </c>
    </row>
    <row r="41" spans="1:18" x14ac:dyDescent="0.25">
      <c r="A41" s="14" t="s">
        <v>174</v>
      </c>
      <c r="B41" s="15"/>
      <c r="C41" s="64">
        <v>239</v>
      </c>
      <c r="D41" s="64">
        <v>231</v>
      </c>
      <c r="E41" s="64">
        <v>223</v>
      </c>
      <c r="F41" s="64">
        <v>216</v>
      </c>
      <c r="G41" s="64">
        <v>208</v>
      </c>
      <c r="H41" s="64">
        <v>200</v>
      </c>
      <c r="I41" s="64">
        <v>192</v>
      </c>
      <c r="J41" s="64">
        <v>184</v>
      </c>
      <c r="K41" s="64">
        <v>176</v>
      </c>
      <c r="L41" s="64">
        <v>169</v>
      </c>
      <c r="M41" s="64">
        <v>161</v>
      </c>
      <c r="N41" s="64">
        <v>154</v>
      </c>
      <c r="O41" s="64">
        <v>146</v>
      </c>
      <c r="P41" s="64">
        <v>139</v>
      </c>
      <c r="Q41" s="64">
        <v>131</v>
      </c>
      <c r="R41" s="64">
        <v>124</v>
      </c>
    </row>
    <row r="42" spans="1:18" x14ac:dyDescent="0.25">
      <c r="A42" s="14" t="s">
        <v>175</v>
      </c>
      <c r="B42" s="15"/>
      <c r="C42" s="64">
        <v>1073</v>
      </c>
      <c r="D42" s="64">
        <v>1069</v>
      </c>
      <c r="E42" s="64">
        <v>1089</v>
      </c>
      <c r="F42" s="64">
        <v>1069</v>
      </c>
      <c r="G42" s="64">
        <v>1066</v>
      </c>
      <c r="H42" s="64">
        <v>1064</v>
      </c>
      <c r="I42" s="64">
        <v>1061</v>
      </c>
      <c r="J42" s="64">
        <v>1061</v>
      </c>
      <c r="K42" s="64">
        <v>1057</v>
      </c>
      <c r="L42" s="64">
        <v>1054</v>
      </c>
      <c r="M42" s="64">
        <v>1182</v>
      </c>
      <c r="N42" s="64">
        <v>1153</v>
      </c>
      <c r="O42" s="64">
        <v>1125</v>
      </c>
      <c r="P42" s="64">
        <v>1099</v>
      </c>
      <c r="Q42" s="64">
        <v>1073</v>
      </c>
      <c r="R42" s="64">
        <v>1047</v>
      </c>
    </row>
    <row r="43" spans="1:18" x14ac:dyDescent="0.25">
      <c r="A43" s="14" t="s">
        <v>176</v>
      </c>
      <c r="B43" s="15"/>
      <c r="C43" s="64">
        <v>473</v>
      </c>
      <c r="D43" s="64">
        <v>514</v>
      </c>
      <c r="E43" s="64">
        <v>615</v>
      </c>
      <c r="F43" s="64">
        <v>683</v>
      </c>
      <c r="G43" s="64">
        <v>708</v>
      </c>
      <c r="H43" s="64">
        <v>783</v>
      </c>
      <c r="I43" s="64">
        <v>829</v>
      </c>
      <c r="J43" s="64">
        <v>893</v>
      </c>
      <c r="K43" s="64">
        <v>924</v>
      </c>
      <c r="L43" s="64">
        <v>943</v>
      </c>
      <c r="M43" s="64">
        <v>1035</v>
      </c>
      <c r="N43" s="64">
        <v>1113</v>
      </c>
      <c r="O43" s="64">
        <v>1139</v>
      </c>
      <c r="P43" s="64">
        <v>1190</v>
      </c>
      <c r="Q43" s="64">
        <v>1247</v>
      </c>
      <c r="R43" s="64">
        <v>1272</v>
      </c>
    </row>
    <row r="44" spans="1:18" x14ac:dyDescent="0.25">
      <c r="A44" s="19" t="s">
        <v>177</v>
      </c>
      <c r="B44" s="20"/>
      <c r="C44" s="65">
        <f t="shared" ref="C44:J44" si="2">SUM(C39:C43)</f>
        <v>5145</v>
      </c>
      <c r="D44" s="65">
        <f t="shared" si="2"/>
        <v>5206</v>
      </c>
      <c r="E44" s="65">
        <f t="shared" si="2"/>
        <v>5366</v>
      </c>
      <c r="F44" s="65">
        <f t="shared" si="2"/>
        <v>5449</v>
      </c>
      <c r="G44" s="65">
        <f t="shared" si="2"/>
        <v>5525</v>
      </c>
      <c r="H44" s="65">
        <f t="shared" si="2"/>
        <v>5612</v>
      </c>
      <c r="I44" s="65">
        <f t="shared" si="2"/>
        <v>5658</v>
      </c>
      <c r="J44" s="65">
        <f t="shared" si="2"/>
        <v>5766</v>
      </c>
      <c r="K44" s="65">
        <f t="shared" ref="K44:R44" si="3">SUM(K39:K43)</f>
        <v>5967</v>
      </c>
      <c r="L44" s="65">
        <f t="shared" si="3"/>
        <v>5994</v>
      </c>
      <c r="M44" s="65">
        <f t="shared" si="3"/>
        <v>6877</v>
      </c>
      <c r="N44" s="65">
        <f t="shared" si="3"/>
        <v>6999</v>
      </c>
      <c r="O44" s="65">
        <f t="shared" si="3"/>
        <v>7003</v>
      </c>
      <c r="P44" s="65">
        <f t="shared" si="3"/>
        <v>7404</v>
      </c>
      <c r="Q44" s="65">
        <f t="shared" si="3"/>
        <v>7763</v>
      </c>
      <c r="R44" s="65">
        <f t="shared" si="3"/>
        <v>7778</v>
      </c>
    </row>
    <row r="45" spans="1:18" x14ac:dyDescent="0.25">
      <c r="A45" s="14" t="s">
        <v>178</v>
      </c>
      <c r="B45" s="15"/>
      <c r="C45" s="64">
        <v>866</v>
      </c>
      <c r="D45" s="64">
        <v>941</v>
      </c>
      <c r="E45" s="64">
        <v>1072</v>
      </c>
      <c r="F45" s="64">
        <v>1237</v>
      </c>
      <c r="G45" s="64">
        <v>1344</v>
      </c>
      <c r="H45" s="64">
        <v>1543</v>
      </c>
      <c r="I45" s="64">
        <v>1708</v>
      </c>
      <c r="J45" s="64">
        <v>1767</v>
      </c>
      <c r="K45" s="64">
        <v>1862</v>
      </c>
      <c r="L45" s="64">
        <v>1893</v>
      </c>
      <c r="M45" s="64">
        <v>2089</v>
      </c>
      <c r="N45" s="64">
        <v>2324</v>
      </c>
      <c r="O45" s="64">
        <v>2358</v>
      </c>
      <c r="P45" s="64">
        <v>2480</v>
      </c>
      <c r="Q45" s="64">
        <v>2563</v>
      </c>
      <c r="R45" s="64">
        <v>2634</v>
      </c>
    </row>
    <row r="46" spans="1:18" x14ac:dyDescent="0.25">
      <c r="A46" s="14" t="s">
        <v>179</v>
      </c>
      <c r="B46" s="15"/>
      <c r="C46" s="64">
        <v>399</v>
      </c>
      <c r="D46" s="64">
        <v>592</v>
      </c>
      <c r="E46" s="64">
        <v>610</v>
      </c>
      <c r="F46" s="64">
        <v>879</v>
      </c>
      <c r="G46" s="64">
        <v>905</v>
      </c>
      <c r="H46" s="64">
        <v>873</v>
      </c>
      <c r="I46" s="64">
        <v>872</v>
      </c>
      <c r="J46" s="64">
        <v>946</v>
      </c>
      <c r="K46" s="64">
        <v>924</v>
      </c>
      <c r="L46" s="64">
        <v>909</v>
      </c>
      <c r="M46" s="64">
        <v>949</v>
      </c>
      <c r="N46" s="64">
        <v>884</v>
      </c>
      <c r="O46" s="64">
        <v>858</v>
      </c>
      <c r="P46" s="64">
        <v>954</v>
      </c>
      <c r="Q46" s="64">
        <v>1151</v>
      </c>
      <c r="R46" s="64">
        <v>1050</v>
      </c>
    </row>
    <row r="47" spans="1:18" x14ac:dyDescent="0.25">
      <c r="A47" s="14" t="s">
        <v>180</v>
      </c>
      <c r="B47" s="15"/>
      <c r="C47" s="64">
        <v>131</v>
      </c>
      <c r="D47" s="64">
        <v>144</v>
      </c>
      <c r="E47" s="64">
        <v>143</v>
      </c>
      <c r="F47" s="64">
        <v>159</v>
      </c>
      <c r="G47" s="64">
        <v>191</v>
      </c>
      <c r="H47" s="64">
        <v>217</v>
      </c>
      <c r="I47" s="64">
        <v>240</v>
      </c>
      <c r="J47" s="64">
        <v>250</v>
      </c>
      <c r="K47" s="64">
        <v>272</v>
      </c>
      <c r="L47" s="64">
        <v>269</v>
      </c>
      <c r="M47" s="64">
        <v>288</v>
      </c>
      <c r="N47" s="64">
        <v>289</v>
      </c>
      <c r="O47" s="64">
        <v>307</v>
      </c>
      <c r="P47" s="64">
        <v>312</v>
      </c>
      <c r="Q47" s="64">
        <v>319</v>
      </c>
      <c r="R47" s="64">
        <v>323</v>
      </c>
    </row>
    <row r="48" spans="1:18" x14ac:dyDescent="0.25">
      <c r="A48" s="19" t="s">
        <v>181</v>
      </c>
      <c r="B48" s="20"/>
      <c r="C48" s="65">
        <v>6541</v>
      </c>
      <c r="D48" s="65">
        <v>6883</v>
      </c>
      <c r="E48" s="65">
        <v>7191</v>
      </c>
      <c r="F48" s="65">
        <v>7724</v>
      </c>
      <c r="G48" s="65">
        <v>7965</v>
      </c>
      <c r="H48" s="65">
        <v>8245</v>
      </c>
      <c r="I48" s="65">
        <v>8478</v>
      </c>
      <c r="J48" s="65">
        <v>8729</v>
      </c>
      <c r="K48" s="65">
        <v>9025</v>
      </c>
      <c r="L48" s="65">
        <v>9065</v>
      </c>
      <c r="M48" s="65">
        <v>10203</v>
      </c>
      <c r="N48" s="65">
        <v>10496</v>
      </c>
      <c r="O48" s="65">
        <v>10526</v>
      </c>
      <c r="P48" s="65">
        <v>11150</v>
      </c>
      <c r="Q48" s="65">
        <v>11796</v>
      </c>
      <c r="R48" s="65">
        <v>11785</v>
      </c>
    </row>
    <row r="49" spans="1:18" x14ac:dyDescent="0.25">
      <c r="A49" s="46" t="s">
        <v>182</v>
      </c>
      <c r="B49" s="15"/>
      <c r="C49" s="64">
        <v>1925</v>
      </c>
      <c r="D49" s="64">
        <v>2161</v>
      </c>
      <c r="E49" s="64">
        <v>2584</v>
      </c>
      <c r="F49" s="64">
        <v>2357</v>
      </c>
      <c r="G49" s="64">
        <v>2474</v>
      </c>
      <c r="H49" s="64">
        <v>2929</v>
      </c>
      <c r="I49" s="64">
        <v>3166</v>
      </c>
      <c r="J49" s="64">
        <v>2729</v>
      </c>
      <c r="K49" s="64">
        <v>2905</v>
      </c>
      <c r="L49" s="64">
        <v>3021</v>
      </c>
      <c r="M49" s="64">
        <v>3232</v>
      </c>
      <c r="N49" s="64">
        <v>2729</v>
      </c>
      <c r="O49" s="64">
        <v>2810</v>
      </c>
      <c r="P49" s="64">
        <v>3068</v>
      </c>
      <c r="Q49" s="64">
        <v>3737</v>
      </c>
      <c r="R49" s="64">
        <v>3158</v>
      </c>
    </row>
    <row r="50" spans="1:18" x14ac:dyDescent="0.25">
      <c r="A50" s="14" t="s">
        <v>183</v>
      </c>
      <c r="B50" s="15"/>
      <c r="C50" s="64">
        <v>1093</v>
      </c>
      <c r="D50" s="64">
        <v>1009</v>
      </c>
      <c r="E50" s="64">
        <v>1392</v>
      </c>
      <c r="F50" s="64">
        <v>1360</v>
      </c>
      <c r="G50" s="64">
        <v>1361</v>
      </c>
      <c r="H50" s="64">
        <v>1253</v>
      </c>
      <c r="I50" s="64">
        <v>1976</v>
      </c>
      <c r="J50" s="64">
        <v>1673</v>
      </c>
      <c r="K50" s="64">
        <v>1500</v>
      </c>
      <c r="L50" s="64">
        <v>1232</v>
      </c>
      <c r="M50" s="64">
        <v>2268</v>
      </c>
      <c r="N50" s="64">
        <v>1954</v>
      </c>
      <c r="O50" s="64">
        <v>1850</v>
      </c>
      <c r="P50" s="64">
        <v>1337</v>
      </c>
      <c r="Q50" s="64">
        <v>1806</v>
      </c>
      <c r="R50" s="64">
        <v>1650</v>
      </c>
    </row>
    <row r="51" spans="1:18" x14ac:dyDescent="0.25">
      <c r="A51" s="14" t="s">
        <v>184</v>
      </c>
      <c r="B51" s="15"/>
      <c r="C51" s="64">
        <v>0</v>
      </c>
      <c r="D51" s="64">
        <v>0</v>
      </c>
      <c r="E51" s="64">
        <v>0</v>
      </c>
      <c r="F51" s="64">
        <v>0</v>
      </c>
      <c r="G51" s="64">
        <v>0</v>
      </c>
      <c r="H51" s="64">
        <v>0</v>
      </c>
      <c r="I51" s="64">
        <v>0</v>
      </c>
      <c r="J51" s="64">
        <v>236</v>
      </c>
      <c r="K51" s="64">
        <v>227</v>
      </c>
      <c r="L51" s="64">
        <v>171</v>
      </c>
      <c r="M51" s="64">
        <v>171</v>
      </c>
      <c r="N51" s="64">
        <v>188</v>
      </c>
      <c r="O51" s="64">
        <v>139</v>
      </c>
      <c r="P51" s="64">
        <v>124</v>
      </c>
      <c r="Q51" s="64">
        <v>145</v>
      </c>
      <c r="R51" s="64">
        <v>94</v>
      </c>
    </row>
    <row r="52" spans="1:18" x14ac:dyDescent="0.25">
      <c r="A52" s="14" t="s">
        <v>185</v>
      </c>
      <c r="B52" s="15"/>
      <c r="C52" s="64">
        <v>291</v>
      </c>
      <c r="D52" s="64">
        <v>109</v>
      </c>
      <c r="E52" s="64">
        <v>110</v>
      </c>
      <c r="F52" s="64">
        <v>65</v>
      </c>
      <c r="G52" s="64">
        <v>287</v>
      </c>
      <c r="H52" s="64">
        <v>445</v>
      </c>
      <c r="I52" s="64">
        <v>374</v>
      </c>
      <c r="J52" s="64">
        <v>161</v>
      </c>
      <c r="K52" s="64">
        <v>350</v>
      </c>
      <c r="L52" s="64">
        <v>310</v>
      </c>
      <c r="M52" s="64">
        <v>278</v>
      </c>
      <c r="N52" s="64">
        <v>153</v>
      </c>
      <c r="O52" s="64">
        <v>213</v>
      </c>
      <c r="P52" s="64">
        <v>170</v>
      </c>
      <c r="Q52" s="64">
        <v>200</v>
      </c>
      <c r="R52" s="64">
        <v>162</v>
      </c>
    </row>
    <row r="53" spans="1:18" x14ac:dyDescent="0.25">
      <c r="A53" s="14" t="s">
        <v>186</v>
      </c>
      <c r="B53" s="15"/>
      <c r="C53" s="64">
        <v>259</v>
      </c>
      <c r="D53" s="64">
        <v>236</v>
      </c>
      <c r="E53" s="64">
        <v>308</v>
      </c>
      <c r="F53" s="64">
        <v>113</v>
      </c>
      <c r="G53" s="64">
        <v>23</v>
      </c>
      <c r="H53" s="64">
        <v>22</v>
      </c>
      <c r="I53" s="64">
        <v>27</v>
      </c>
      <c r="J53" s="64">
        <v>142</v>
      </c>
      <c r="K53" s="64">
        <v>118</v>
      </c>
      <c r="L53" s="64">
        <v>159</v>
      </c>
      <c r="M53" s="64">
        <v>111</v>
      </c>
      <c r="N53" s="64">
        <v>143</v>
      </c>
      <c r="O53" s="64">
        <v>193</v>
      </c>
      <c r="P53" s="64">
        <v>143</v>
      </c>
      <c r="Q53" s="64">
        <v>166</v>
      </c>
      <c r="R53" s="64">
        <v>86</v>
      </c>
    </row>
    <row r="54" spans="1:18" x14ac:dyDescent="0.25">
      <c r="A54" s="14" t="s">
        <v>187</v>
      </c>
      <c r="B54" s="15"/>
      <c r="C54" s="64">
        <v>643</v>
      </c>
      <c r="D54" s="64">
        <v>772</v>
      </c>
      <c r="E54" s="64">
        <v>786</v>
      </c>
      <c r="F54" s="64">
        <v>803</v>
      </c>
      <c r="G54" s="64">
        <v>689</v>
      </c>
      <c r="H54" s="64">
        <v>808</v>
      </c>
      <c r="I54" s="64">
        <v>783</v>
      </c>
      <c r="J54" s="64">
        <v>754</v>
      </c>
      <c r="K54" s="64">
        <v>742</v>
      </c>
      <c r="L54" s="64">
        <v>778</v>
      </c>
      <c r="M54" s="64">
        <v>817</v>
      </c>
      <c r="N54" s="64">
        <v>772</v>
      </c>
      <c r="O54" s="64">
        <v>760</v>
      </c>
      <c r="P54" s="64">
        <v>777</v>
      </c>
      <c r="Q54" s="64">
        <v>822</v>
      </c>
      <c r="R54" s="64">
        <v>922</v>
      </c>
    </row>
    <row r="55" spans="1:18" x14ac:dyDescent="0.25">
      <c r="A55" s="14" t="s">
        <v>188</v>
      </c>
      <c r="B55" s="15"/>
      <c r="C55" s="64">
        <v>644</v>
      </c>
      <c r="D55" s="64">
        <v>611</v>
      </c>
      <c r="E55" s="64">
        <v>548</v>
      </c>
      <c r="F55" s="64">
        <v>889</v>
      </c>
      <c r="G55" s="64">
        <v>703</v>
      </c>
      <c r="H55" s="64">
        <v>540</v>
      </c>
      <c r="I55" s="64">
        <v>438</v>
      </c>
      <c r="J55" s="64">
        <v>897</v>
      </c>
      <c r="K55" s="64">
        <v>646</v>
      </c>
      <c r="L55" s="64">
        <v>571</v>
      </c>
      <c r="M55" s="64">
        <v>642</v>
      </c>
      <c r="N55" s="64">
        <v>993</v>
      </c>
      <c r="O55" s="64">
        <v>723</v>
      </c>
      <c r="P55" s="64">
        <v>815</v>
      </c>
      <c r="Q55" s="64">
        <v>858</v>
      </c>
      <c r="R55" s="64">
        <v>1387</v>
      </c>
    </row>
    <row r="56" spans="1:18" x14ac:dyDescent="0.25">
      <c r="A56" s="19" t="s">
        <v>189</v>
      </c>
      <c r="B56" s="20"/>
      <c r="C56" s="65">
        <v>4855</v>
      </c>
      <c r="D56" s="65">
        <v>4898</v>
      </c>
      <c r="E56" s="65">
        <v>5728</v>
      </c>
      <c r="F56" s="65">
        <v>5587</v>
      </c>
      <c r="G56" s="65">
        <v>5537</v>
      </c>
      <c r="H56" s="65">
        <v>5997</v>
      </c>
      <c r="I56" s="65">
        <v>6764</v>
      </c>
      <c r="J56" s="65">
        <v>6592</v>
      </c>
      <c r="K56" s="65">
        <v>6488</v>
      </c>
      <c r="L56" s="65">
        <v>6242</v>
      </c>
      <c r="M56" s="65">
        <v>7519</v>
      </c>
      <c r="N56" s="65">
        <v>6932</v>
      </c>
      <c r="O56" s="65">
        <v>6688</v>
      </c>
      <c r="P56" s="65">
        <v>6434</v>
      </c>
      <c r="Q56" s="65">
        <v>7734</v>
      </c>
      <c r="R56" s="65">
        <v>7459</v>
      </c>
    </row>
    <row r="57" spans="1:18" x14ac:dyDescent="0.25">
      <c r="A57" s="19" t="s">
        <v>190</v>
      </c>
      <c r="B57" s="20"/>
      <c r="C57" s="65">
        <v>11396</v>
      </c>
      <c r="D57" s="65">
        <v>11781</v>
      </c>
      <c r="E57" s="65">
        <v>12919</v>
      </c>
      <c r="F57" s="65">
        <v>13311</v>
      </c>
      <c r="G57" s="65">
        <v>13502</v>
      </c>
      <c r="H57" s="65">
        <v>14242</v>
      </c>
      <c r="I57" s="65">
        <v>15242</v>
      </c>
      <c r="J57" s="65">
        <v>15321</v>
      </c>
      <c r="K57" s="65">
        <v>15513</v>
      </c>
      <c r="L57" s="65">
        <v>15307</v>
      </c>
      <c r="M57" s="65">
        <v>17722</v>
      </c>
      <c r="N57" s="65">
        <v>17428</v>
      </c>
      <c r="O57" s="65">
        <v>17214</v>
      </c>
      <c r="P57" s="65">
        <v>17584</v>
      </c>
      <c r="Q57" s="65">
        <v>19530</v>
      </c>
      <c r="R57" s="65">
        <v>19244</v>
      </c>
    </row>
    <row r="58" spans="1:18" x14ac:dyDescent="0.25">
      <c r="C58" s="64"/>
      <c r="D58" s="64"/>
      <c r="E58" s="64"/>
      <c r="F58" s="64"/>
      <c r="G58" s="64"/>
      <c r="H58" s="64"/>
      <c r="I58" s="64"/>
      <c r="J58" s="64"/>
      <c r="K58" s="64"/>
      <c r="L58" s="64"/>
      <c r="M58" s="64"/>
      <c r="N58" s="64"/>
      <c r="O58" s="64"/>
      <c r="P58" s="64"/>
      <c r="Q58" s="64"/>
      <c r="R58" s="64"/>
    </row>
    <row r="59" spans="1:18" x14ac:dyDescent="0.25">
      <c r="A59" s="14" t="s">
        <v>191</v>
      </c>
      <c r="B59" s="15"/>
      <c r="C59" s="64">
        <v>128</v>
      </c>
      <c r="D59" s="64">
        <v>122</v>
      </c>
      <c r="E59" s="64">
        <v>122</v>
      </c>
      <c r="F59" s="64">
        <v>122</v>
      </c>
      <c r="G59" s="64">
        <v>122</v>
      </c>
      <c r="H59" s="64">
        <v>117</v>
      </c>
      <c r="I59" s="64">
        <v>117</v>
      </c>
      <c r="J59" s="64">
        <v>117</v>
      </c>
      <c r="K59" s="64">
        <v>117</v>
      </c>
      <c r="L59" s="64">
        <v>113</v>
      </c>
      <c r="M59" s="64">
        <v>113</v>
      </c>
      <c r="N59" s="64">
        <v>113</v>
      </c>
      <c r="O59" s="64">
        <v>113</v>
      </c>
      <c r="P59" s="64">
        <v>110</v>
      </c>
      <c r="Q59" s="64">
        <v>110</v>
      </c>
      <c r="R59" s="64">
        <v>110</v>
      </c>
    </row>
    <row r="60" spans="1:18" x14ac:dyDescent="0.25">
      <c r="A60" s="14" t="s">
        <v>192</v>
      </c>
      <c r="B60" s="15"/>
      <c r="C60" s="64">
        <v>1229</v>
      </c>
      <c r="D60" s="64">
        <v>1173</v>
      </c>
      <c r="E60" s="64">
        <v>1173</v>
      </c>
      <c r="F60" s="64">
        <v>0</v>
      </c>
      <c r="G60" s="64">
        <v>0</v>
      </c>
      <c r="H60" s="64">
        <v>0</v>
      </c>
      <c r="I60" s="64">
        <v>0</v>
      </c>
      <c r="J60" s="64">
        <v>0</v>
      </c>
      <c r="K60" s="64">
        <v>0</v>
      </c>
      <c r="L60" s="64">
        <v>0</v>
      </c>
      <c r="M60" s="64">
        <v>0</v>
      </c>
      <c r="N60" s="64">
        <v>0</v>
      </c>
      <c r="O60" s="64">
        <v>0</v>
      </c>
      <c r="P60" s="64">
        <v>0</v>
      </c>
      <c r="Q60" s="64">
        <v>0</v>
      </c>
      <c r="R60" s="64">
        <v>0</v>
      </c>
    </row>
    <row r="61" spans="1:18" x14ac:dyDescent="0.25">
      <c r="A61" s="2" t="s">
        <v>193</v>
      </c>
      <c r="C61" s="64">
        <v>-2984</v>
      </c>
      <c r="D61" s="64">
        <v>-1804</v>
      </c>
      <c r="E61" s="64">
        <v>-3209</v>
      </c>
      <c r="F61" s="64">
        <v>-4152</v>
      </c>
      <c r="G61" s="64">
        <v>-4609</v>
      </c>
      <c r="H61" s="64">
        <v>-2486</v>
      </c>
      <c r="I61" s="64">
        <v>-3724</v>
      </c>
      <c r="J61" s="64">
        <v>-4334</v>
      </c>
      <c r="K61" s="64">
        <v>-4441</v>
      </c>
      <c r="L61" s="64">
        <v>-1049</v>
      </c>
      <c r="M61" s="64">
        <v>-1701</v>
      </c>
      <c r="N61" s="64">
        <v>-1999</v>
      </c>
      <c r="O61" s="64">
        <v>-2127</v>
      </c>
      <c r="P61" s="64">
        <v>-1505</v>
      </c>
      <c r="Q61" s="64">
        <v>-2440</v>
      </c>
      <c r="R61" s="64">
        <v>-3469</v>
      </c>
    </row>
    <row r="62" spans="1:18" x14ac:dyDescent="0.25">
      <c r="A62" s="2" t="s">
        <v>194</v>
      </c>
      <c r="C62" s="64">
        <v>1429</v>
      </c>
      <c r="D62" s="64">
        <v>1129</v>
      </c>
      <c r="E62" s="64">
        <v>860</v>
      </c>
      <c r="F62" s="64">
        <v>1023</v>
      </c>
      <c r="G62" s="64">
        <v>1053</v>
      </c>
      <c r="H62" s="64">
        <v>1381</v>
      </c>
      <c r="I62" s="64">
        <v>1329</v>
      </c>
      <c r="J62" s="64">
        <v>1181</v>
      </c>
      <c r="K62" s="64">
        <v>1372</v>
      </c>
      <c r="L62" s="64">
        <v>954</v>
      </c>
      <c r="M62" s="64">
        <v>880</v>
      </c>
      <c r="N62" s="64">
        <v>922</v>
      </c>
      <c r="O62" s="64">
        <v>891</v>
      </c>
      <c r="P62" s="64">
        <v>774</v>
      </c>
      <c r="Q62" s="64">
        <v>783</v>
      </c>
      <c r="R62" s="64">
        <v>967</v>
      </c>
    </row>
    <row r="63" spans="1:18" x14ac:dyDescent="0.25">
      <c r="A63" s="2" t="s">
        <v>195</v>
      </c>
      <c r="C63" s="64">
        <v>0</v>
      </c>
      <c r="D63" s="64">
        <v>0</v>
      </c>
      <c r="E63" s="64">
        <v>0</v>
      </c>
      <c r="F63" s="64">
        <v>1511</v>
      </c>
      <c r="G63" s="64">
        <v>0</v>
      </c>
      <c r="H63" s="64">
        <v>0</v>
      </c>
      <c r="I63" s="64">
        <v>0</v>
      </c>
      <c r="J63" s="64">
        <v>1007</v>
      </c>
      <c r="K63" s="64">
        <v>1006</v>
      </c>
      <c r="L63" s="64">
        <v>1000</v>
      </c>
      <c r="M63" s="64">
        <v>991</v>
      </c>
      <c r="N63" s="64">
        <v>987</v>
      </c>
      <c r="O63" s="64">
        <v>0</v>
      </c>
      <c r="P63" s="64">
        <v>967</v>
      </c>
      <c r="Q63" s="64">
        <v>0</v>
      </c>
      <c r="R63" s="64">
        <v>920</v>
      </c>
    </row>
    <row r="64" spans="1:18" x14ac:dyDescent="0.25">
      <c r="A64" s="2" t="s">
        <v>196</v>
      </c>
      <c r="C64" s="64">
        <v>6631</v>
      </c>
      <c r="D64" s="64">
        <v>5477</v>
      </c>
      <c r="E64" s="64">
        <v>6519</v>
      </c>
      <c r="F64" s="64">
        <v>7635</v>
      </c>
      <c r="G64" s="64">
        <v>8736</v>
      </c>
      <c r="H64" s="64">
        <v>6401</v>
      </c>
      <c r="I64" s="64">
        <v>7806</v>
      </c>
      <c r="J64" s="64">
        <v>8823</v>
      </c>
      <c r="K64" s="64">
        <v>8956</v>
      </c>
      <c r="L64" s="64">
        <v>5224</v>
      </c>
      <c r="M64" s="64">
        <v>5613</v>
      </c>
      <c r="N64" s="64">
        <v>6491</v>
      </c>
      <c r="O64" s="64">
        <v>7536</v>
      </c>
      <c r="P64" s="64">
        <v>5914</v>
      </c>
      <c r="Q64" s="64">
        <v>6814</v>
      </c>
      <c r="R64" s="64">
        <v>7891</v>
      </c>
    </row>
    <row r="65" spans="1:18" x14ac:dyDescent="0.25">
      <c r="A65" s="19" t="s">
        <v>197</v>
      </c>
      <c r="B65" s="20"/>
      <c r="C65" s="65">
        <v>6433</v>
      </c>
      <c r="D65" s="65">
        <v>6097</v>
      </c>
      <c r="E65" s="65">
        <v>5465</v>
      </c>
      <c r="F65" s="65">
        <v>6139</v>
      </c>
      <c r="G65" s="65">
        <v>5302</v>
      </c>
      <c r="H65" s="65">
        <v>5413</v>
      </c>
      <c r="I65" s="65">
        <v>5528</v>
      </c>
      <c r="J65" s="65">
        <v>6794</v>
      </c>
      <c r="K65" s="65">
        <v>7010</v>
      </c>
      <c r="L65" s="65">
        <v>6242</v>
      </c>
      <c r="M65" s="65">
        <v>5896</v>
      </c>
      <c r="N65" s="65">
        <v>6514</v>
      </c>
      <c r="O65" s="65">
        <v>6413</v>
      </c>
      <c r="P65" s="65">
        <v>6260</v>
      </c>
      <c r="Q65" s="65">
        <v>5267</v>
      </c>
      <c r="R65" s="65">
        <v>6419</v>
      </c>
    </row>
    <row r="66" spans="1:18" x14ac:dyDescent="0.25">
      <c r="C66" s="64"/>
      <c r="D66" s="64"/>
      <c r="E66" s="64"/>
      <c r="F66" s="64"/>
      <c r="G66" s="64"/>
      <c r="H66" s="64"/>
      <c r="I66" s="64"/>
      <c r="J66" s="64"/>
      <c r="K66" s="64"/>
      <c r="L66" s="64"/>
      <c r="M66" s="64"/>
      <c r="N66" s="64"/>
      <c r="O66" s="64"/>
      <c r="P66" s="64"/>
      <c r="Q66" s="64"/>
      <c r="R66" s="64"/>
    </row>
    <row r="67" spans="1:18" x14ac:dyDescent="0.25">
      <c r="A67" s="2" t="s">
        <v>198</v>
      </c>
      <c r="C67" s="64">
        <v>132</v>
      </c>
      <c r="D67" s="64">
        <v>134</v>
      </c>
      <c r="E67" s="64">
        <v>73</v>
      </c>
      <c r="F67" s="64">
        <v>97</v>
      </c>
      <c r="G67" s="64">
        <v>98</v>
      </c>
      <c r="H67" s="64">
        <v>102</v>
      </c>
      <c r="I67" s="64">
        <v>104</v>
      </c>
      <c r="J67" s="64">
        <v>101</v>
      </c>
      <c r="K67" s="64">
        <v>113</v>
      </c>
      <c r="L67" s="64">
        <v>122</v>
      </c>
      <c r="M67" s="64">
        <v>134</v>
      </c>
      <c r="N67" s="64">
        <v>150</v>
      </c>
      <c r="O67" s="64">
        <v>162</v>
      </c>
      <c r="P67" s="64">
        <v>192</v>
      </c>
      <c r="Q67" s="64">
        <v>207</v>
      </c>
      <c r="R67" s="64">
        <v>279</v>
      </c>
    </row>
    <row r="68" spans="1:18" x14ac:dyDescent="0.25">
      <c r="A68" s="2" t="s">
        <v>199</v>
      </c>
      <c r="C68" s="64">
        <v>250</v>
      </c>
      <c r="D68" s="64">
        <v>1350</v>
      </c>
      <c r="E68" s="64">
        <v>2700</v>
      </c>
      <c r="F68" s="64">
        <v>2350</v>
      </c>
      <c r="G68" s="64">
        <v>3200</v>
      </c>
      <c r="H68" s="64">
        <v>4100</v>
      </c>
      <c r="I68" s="64">
        <v>4650</v>
      </c>
      <c r="J68" s="64">
        <v>3008</v>
      </c>
      <c r="K68" s="64">
        <v>3008</v>
      </c>
      <c r="L68" s="64">
        <v>3958</v>
      </c>
      <c r="M68" s="64">
        <v>6408</v>
      </c>
      <c r="N68" s="64">
        <v>5283</v>
      </c>
      <c r="O68" s="64">
        <v>5633</v>
      </c>
      <c r="P68" s="64">
        <v>6030</v>
      </c>
      <c r="Q68" s="64">
        <v>5005</v>
      </c>
      <c r="R68" s="64">
        <v>6421</v>
      </c>
    </row>
    <row r="69" spans="1:18" x14ac:dyDescent="0.25">
      <c r="A69" s="2" t="s">
        <v>200</v>
      </c>
      <c r="C69" s="64">
        <v>432</v>
      </c>
      <c r="D69" s="64">
        <v>463</v>
      </c>
      <c r="E69" s="64">
        <v>436</v>
      </c>
      <c r="F69" s="64">
        <v>394</v>
      </c>
      <c r="G69" s="64">
        <v>510</v>
      </c>
      <c r="H69" s="64">
        <v>533</v>
      </c>
      <c r="I69" s="64">
        <v>487</v>
      </c>
      <c r="J69" s="64">
        <v>393</v>
      </c>
      <c r="K69" s="64">
        <v>400</v>
      </c>
      <c r="L69" s="64">
        <v>444</v>
      </c>
      <c r="M69" s="64">
        <v>417</v>
      </c>
      <c r="N69" s="64">
        <v>501</v>
      </c>
      <c r="O69" s="64">
        <v>541</v>
      </c>
      <c r="P69" s="64">
        <v>516</v>
      </c>
      <c r="Q69" s="64">
        <v>532</v>
      </c>
      <c r="R69" s="64">
        <v>461</v>
      </c>
    </row>
    <row r="70" spans="1:18" x14ac:dyDescent="0.25">
      <c r="A70" s="2" t="s">
        <v>201</v>
      </c>
      <c r="C70" s="64">
        <v>0</v>
      </c>
      <c r="D70" s="64">
        <v>55</v>
      </c>
      <c r="E70" s="64">
        <v>57</v>
      </c>
      <c r="F70" s="64">
        <v>249</v>
      </c>
      <c r="G70" s="64">
        <v>257</v>
      </c>
      <c r="H70" s="64">
        <v>271</v>
      </c>
      <c r="I70" s="64">
        <v>286</v>
      </c>
      <c r="J70" s="64">
        <v>393</v>
      </c>
      <c r="K70" s="64">
        <v>404</v>
      </c>
      <c r="L70" s="64">
        <v>385</v>
      </c>
      <c r="M70" s="64">
        <v>383</v>
      </c>
      <c r="N70" s="64">
        <v>481</v>
      </c>
      <c r="O70" s="64">
        <v>163</v>
      </c>
      <c r="P70" s="64">
        <v>200</v>
      </c>
      <c r="Q70" s="64">
        <v>211</v>
      </c>
      <c r="R70" s="64">
        <v>172</v>
      </c>
    </row>
    <row r="71" spans="1:18" x14ac:dyDescent="0.25">
      <c r="A71" s="19" t="s">
        <v>202</v>
      </c>
      <c r="B71" s="20"/>
      <c r="C71" s="65">
        <v>814</v>
      </c>
      <c r="D71" s="65">
        <v>2002</v>
      </c>
      <c r="E71" s="65">
        <v>3266</v>
      </c>
      <c r="F71" s="65">
        <v>3090</v>
      </c>
      <c r="G71" s="65">
        <v>4065</v>
      </c>
      <c r="H71" s="65">
        <v>5006</v>
      </c>
      <c r="I71" s="65">
        <v>5527</v>
      </c>
      <c r="J71" s="65">
        <v>3895</v>
      </c>
      <c r="K71" s="65">
        <v>3925</v>
      </c>
      <c r="L71" s="65">
        <v>4909</v>
      </c>
      <c r="M71" s="65">
        <v>7342</v>
      </c>
      <c r="N71" s="65">
        <v>6415</v>
      </c>
      <c r="O71" s="65">
        <v>6499</v>
      </c>
      <c r="P71" s="65">
        <v>6938</v>
      </c>
      <c r="Q71" s="65">
        <v>5955</v>
      </c>
      <c r="R71" s="65">
        <v>7333</v>
      </c>
    </row>
    <row r="72" spans="1:18" x14ac:dyDescent="0.25">
      <c r="A72" s="2" t="s">
        <v>198</v>
      </c>
      <c r="C72" s="64">
        <v>675</v>
      </c>
      <c r="D72" s="64">
        <v>663</v>
      </c>
      <c r="E72" s="64">
        <v>699</v>
      </c>
      <c r="F72" s="64">
        <v>971</v>
      </c>
      <c r="G72" s="64">
        <v>944</v>
      </c>
      <c r="H72" s="64">
        <v>977</v>
      </c>
      <c r="I72" s="64">
        <v>939</v>
      </c>
      <c r="J72" s="64">
        <v>93</v>
      </c>
      <c r="K72" s="64">
        <v>84</v>
      </c>
      <c r="L72" s="64">
        <v>67</v>
      </c>
      <c r="M72" s="64">
        <v>56</v>
      </c>
      <c r="N72" s="64">
        <v>47</v>
      </c>
      <c r="O72" s="64">
        <v>21</v>
      </c>
      <c r="P72" s="64">
        <v>19</v>
      </c>
      <c r="Q72" s="64">
        <v>31</v>
      </c>
      <c r="R72" s="64">
        <v>28</v>
      </c>
    </row>
    <row r="73" spans="1:18" x14ac:dyDescent="0.25">
      <c r="A73" s="2" t="s">
        <v>203</v>
      </c>
      <c r="C73" s="64">
        <v>0</v>
      </c>
      <c r="D73" s="64">
        <v>0</v>
      </c>
      <c r="E73" s="64">
        <v>0</v>
      </c>
      <c r="F73" s="64">
        <v>0</v>
      </c>
      <c r="G73" s="64">
        <v>0</v>
      </c>
      <c r="H73" s="64">
        <v>0</v>
      </c>
      <c r="I73" s="64">
        <v>0</v>
      </c>
      <c r="J73" s="64">
        <v>1147</v>
      </c>
      <c r="K73" s="64">
        <v>1103</v>
      </c>
      <c r="L73" s="64">
        <v>845</v>
      </c>
      <c r="M73" s="64">
        <v>848</v>
      </c>
      <c r="N73" s="64">
        <v>791</v>
      </c>
      <c r="O73" s="64">
        <v>676</v>
      </c>
      <c r="P73" s="64">
        <v>627</v>
      </c>
      <c r="Q73" s="64">
        <v>754</v>
      </c>
      <c r="R73" s="64">
        <v>869</v>
      </c>
    </row>
    <row r="74" spans="1:18" x14ac:dyDescent="0.25">
      <c r="A74" s="2" t="s">
        <v>204</v>
      </c>
      <c r="C74" s="64">
        <v>0</v>
      </c>
      <c r="D74" s="64">
        <v>0</v>
      </c>
      <c r="E74" s="64">
        <v>0</v>
      </c>
      <c r="F74" s="64">
        <v>0</v>
      </c>
      <c r="G74" s="64">
        <v>0</v>
      </c>
      <c r="H74" s="64">
        <v>0</v>
      </c>
      <c r="I74" s="64">
        <v>0</v>
      </c>
      <c r="J74" s="64">
        <v>47</v>
      </c>
      <c r="K74" s="64">
        <v>56</v>
      </c>
      <c r="L74" s="64">
        <v>59</v>
      </c>
      <c r="M74" s="64">
        <v>59</v>
      </c>
      <c r="N74" s="64">
        <v>64</v>
      </c>
      <c r="O74" s="64">
        <v>57</v>
      </c>
      <c r="P74" s="64">
        <v>58</v>
      </c>
      <c r="Q74" s="64">
        <v>59</v>
      </c>
      <c r="R74" s="64">
        <v>66</v>
      </c>
    </row>
    <row r="75" spans="1:18" x14ac:dyDescent="0.25">
      <c r="A75" s="2" t="s">
        <v>199</v>
      </c>
      <c r="C75" s="64">
        <v>64</v>
      </c>
      <c r="D75" s="64">
        <v>291</v>
      </c>
      <c r="E75" s="64">
        <v>23</v>
      </c>
      <c r="F75" s="64">
        <v>257</v>
      </c>
      <c r="G75" s="64">
        <v>52</v>
      </c>
      <c r="H75" s="64">
        <v>94</v>
      </c>
      <c r="I75" s="64">
        <v>120</v>
      </c>
      <c r="J75" s="64">
        <v>3</v>
      </c>
      <c r="K75" s="64">
        <v>187</v>
      </c>
      <c r="L75" s="64">
        <v>237</v>
      </c>
      <c r="M75" s="64">
        <v>42</v>
      </c>
      <c r="N75" s="64">
        <v>164</v>
      </c>
      <c r="O75" s="64">
        <v>449</v>
      </c>
      <c r="P75" s="64">
        <v>509</v>
      </c>
      <c r="Q75" s="64">
        <v>2926</v>
      </c>
      <c r="R75" s="64">
        <v>248</v>
      </c>
    </row>
    <row r="76" spans="1:18" x14ac:dyDescent="0.25">
      <c r="A76" s="14" t="s">
        <v>185</v>
      </c>
      <c r="C76" s="64">
        <v>424</v>
      </c>
      <c r="D76" s="64">
        <v>285</v>
      </c>
      <c r="E76" s="64">
        <v>292</v>
      </c>
      <c r="F76" s="64">
        <v>214</v>
      </c>
      <c r="G76" s="64">
        <v>151</v>
      </c>
      <c r="H76" s="64">
        <v>72</v>
      </c>
      <c r="I76" s="64">
        <v>68</v>
      </c>
      <c r="J76" s="64">
        <v>256</v>
      </c>
      <c r="K76" s="64">
        <v>247</v>
      </c>
      <c r="L76" s="64">
        <v>321</v>
      </c>
      <c r="M76" s="64">
        <v>260</v>
      </c>
      <c r="N76" s="64">
        <v>143</v>
      </c>
      <c r="O76" s="64">
        <v>152</v>
      </c>
      <c r="P76" s="64">
        <v>233</v>
      </c>
      <c r="Q76" s="64">
        <v>289</v>
      </c>
      <c r="R76" s="64">
        <v>83</v>
      </c>
    </row>
    <row r="77" spans="1:18" x14ac:dyDescent="0.25">
      <c r="A77" s="2" t="s">
        <v>205</v>
      </c>
      <c r="C77" s="64">
        <v>954</v>
      </c>
      <c r="D77" s="64">
        <v>979</v>
      </c>
      <c r="E77" s="64">
        <v>1036</v>
      </c>
      <c r="F77" s="64">
        <v>1329</v>
      </c>
      <c r="G77" s="64">
        <v>1259</v>
      </c>
      <c r="H77" s="64">
        <v>1239</v>
      </c>
      <c r="I77" s="64">
        <v>1309</v>
      </c>
      <c r="J77" s="64">
        <v>1620</v>
      </c>
      <c r="K77" s="64">
        <v>1451</v>
      </c>
      <c r="L77" s="64">
        <v>1339</v>
      </c>
      <c r="M77" s="64">
        <v>1362</v>
      </c>
      <c r="N77" s="64">
        <v>1695</v>
      </c>
      <c r="O77" s="64">
        <v>1349</v>
      </c>
      <c r="P77" s="64">
        <v>1271</v>
      </c>
      <c r="Q77" s="64">
        <v>1847</v>
      </c>
      <c r="R77" s="64">
        <v>2253</v>
      </c>
    </row>
    <row r="78" spans="1:18" x14ac:dyDescent="0.25">
      <c r="A78" s="2" t="s">
        <v>206</v>
      </c>
      <c r="C78" s="64">
        <v>1114</v>
      </c>
      <c r="D78" s="64">
        <v>838</v>
      </c>
      <c r="E78" s="64">
        <v>1178</v>
      </c>
      <c r="F78" s="64">
        <v>306</v>
      </c>
      <c r="G78" s="64">
        <v>337</v>
      </c>
      <c r="H78" s="64">
        <v>480</v>
      </c>
      <c r="I78" s="64">
        <v>824</v>
      </c>
      <c r="J78" s="64">
        <v>547</v>
      </c>
      <c r="K78" s="64">
        <v>642</v>
      </c>
      <c r="L78" s="64">
        <v>651</v>
      </c>
      <c r="M78" s="64">
        <v>983</v>
      </c>
      <c r="N78" s="64">
        <v>572</v>
      </c>
      <c r="O78" s="64">
        <v>348</v>
      </c>
      <c r="P78" s="64">
        <v>609</v>
      </c>
      <c r="Q78" s="64">
        <v>976</v>
      </c>
      <c r="R78" s="64">
        <v>543</v>
      </c>
    </row>
    <row r="79" spans="1:18" x14ac:dyDescent="0.25">
      <c r="A79" s="2" t="s">
        <v>201</v>
      </c>
      <c r="C79" s="64">
        <v>918</v>
      </c>
      <c r="D79" s="64">
        <v>626</v>
      </c>
      <c r="E79" s="64">
        <v>960</v>
      </c>
      <c r="F79" s="64">
        <v>1005</v>
      </c>
      <c r="G79" s="64">
        <v>1392</v>
      </c>
      <c r="H79" s="64">
        <v>961</v>
      </c>
      <c r="I79" s="64">
        <v>927</v>
      </c>
      <c r="J79" s="64">
        <v>919</v>
      </c>
      <c r="K79" s="64">
        <v>808</v>
      </c>
      <c r="L79" s="64">
        <v>637</v>
      </c>
      <c r="M79" s="64">
        <v>874</v>
      </c>
      <c r="N79" s="64">
        <v>1023</v>
      </c>
      <c r="O79" s="64">
        <v>1250</v>
      </c>
      <c r="P79" s="64">
        <v>1060</v>
      </c>
      <c r="Q79" s="64">
        <v>1426</v>
      </c>
      <c r="R79" s="64">
        <v>1402</v>
      </c>
    </row>
    <row r="80" spans="1:18" x14ac:dyDescent="0.25">
      <c r="A80" s="19" t="s">
        <v>207</v>
      </c>
      <c r="B80" s="20"/>
      <c r="C80" s="65">
        <f t="shared" ref="C80:O80" si="4">SUM(C72:C79)</f>
        <v>4149</v>
      </c>
      <c r="D80" s="65">
        <f t="shared" si="4"/>
        <v>3682</v>
      </c>
      <c r="E80" s="65">
        <f t="shared" si="4"/>
        <v>4188</v>
      </c>
      <c r="F80" s="65">
        <f t="shared" si="4"/>
        <v>4082</v>
      </c>
      <c r="G80" s="65">
        <f t="shared" si="4"/>
        <v>4135</v>
      </c>
      <c r="H80" s="65">
        <f t="shared" si="4"/>
        <v>3823</v>
      </c>
      <c r="I80" s="65">
        <f t="shared" si="4"/>
        <v>4187</v>
      </c>
      <c r="J80" s="65">
        <f t="shared" si="4"/>
        <v>4632</v>
      </c>
      <c r="K80" s="65">
        <f t="shared" si="4"/>
        <v>4578</v>
      </c>
      <c r="L80" s="65">
        <f t="shared" si="4"/>
        <v>4156</v>
      </c>
      <c r="M80" s="65">
        <f t="shared" si="4"/>
        <v>4484</v>
      </c>
      <c r="N80" s="65">
        <f t="shared" si="4"/>
        <v>4499</v>
      </c>
      <c r="O80" s="65">
        <f t="shared" si="4"/>
        <v>4302</v>
      </c>
      <c r="P80" s="65">
        <f t="shared" ref="P80:R80" si="5">SUM(P72:P79)</f>
        <v>4386</v>
      </c>
      <c r="Q80" s="65">
        <f t="shared" si="5"/>
        <v>8308</v>
      </c>
      <c r="R80" s="65">
        <f t="shared" si="5"/>
        <v>5492</v>
      </c>
    </row>
    <row r="81" spans="1:18" x14ac:dyDescent="0.25">
      <c r="A81" s="19" t="s">
        <v>208</v>
      </c>
      <c r="B81" s="20"/>
      <c r="C81" s="65">
        <v>4963</v>
      </c>
      <c r="D81" s="65">
        <v>5684</v>
      </c>
      <c r="E81" s="65">
        <v>7454</v>
      </c>
      <c r="F81" s="65">
        <v>7172</v>
      </c>
      <c r="G81" s="65">
        <v>8200</v>
      </c>
      <c r="H81" s="65">
        <v>8829</v>
      </c>
      <c r="I81" s="65">
        <v>9714</v>
      </c>
      <c r="J81" s="65">
        <v>8527</v>
      </c>
      <c r="K81" s="65">
        <v>8503</v>
      </c>
      <c r="L81" s="65">
        <v>9065</v>
      </c>
      <c r="M81" s="65">
        <v>11826</v>
      </c>
      <c r="N81" s="65">
        <v>10914</v>
      </c>
      <c r="O81" s="65">
        <v>10801</v>
      </c>
      <c r="P81" s="65">
        <v>11324</v>
      </c>
      <c r="Q81" s="65">
        <v>14263</v>
      </c>
      <c r="R81" s="65">
        <v>12825</v>
      </c>
    </row>
    <row r="83" spans="1:18" x14ac:dyDescent="0.25">
      <c r="A83" s="19" t="s">
        <v>209</v>
      </c>
      <c r="B83" s="20"/>
      <c r="C83" s="65">
        <v>11396</v>
      </c>
      <c r="D83" s="65">
        <v>11781</v>
      </c>
      <c r="E83" s="65">
        <v>12919</v>
      </c>
      <c r="F83" s="65">
        <v>13311</v>
      </c>
      <c r="G83" s="65">
        <v>13502</v>
      </c>
      <c r="H83" s="65">
        <v>14242</v>
      </c>
      <c r="I83" s="65">
        <v>15242</v>
      </c>
      <c r="J83" s="65">
        <v>15321</v>
      </c>
      <c r="K83" s="65">
        <v>15513</v>
      </c>
      <c r="L83" s="65">
        <v>15307</v>
      </c>
      <c r="M83" s="65">
        <v>17722</v>
      </c>
      <c r="N83" s="65">
        <v>17428</v>
      </c>
      <c r="O83" s="65">
        <v>17214</v>
      </c>
      <c r="P83" s="65">
        <v>17584</v>
      </c>
      <c r="Q83" s="65">
        <v>19530</v>
      </c>
      <c r="R83" s="65">
        <v>19244</v>
      </c>
    </row>
    <row r="86" spans="1:18" x14ac:dyDescent="0.25">
      <c r="A86" s="6" t="s">
        <v>210</v>
      </c>
      <c r="B86" s="7"/>
      <c r="C86" s="7"/>
      <c r="D86" s="7"/>
      <c r="E86" s="7"/>
      <c r="F86" s="7"/>
      <c r="G86" s="7"/>
      <c r="H86" s="7"/>
      <c r="I86" s="7"/>
      <c r="J86" s="7"/>
      <c r="K86" s="7"/>
      <c r="L86" s="7"/>
      <c r="M86" s="7"/>
      <c r="N86" s="7"/>
      <c r="O86" s="7"/>
      <c r="P86" s="7"/>
      <c r="Q86" s="7"/>
      <c r="R86" s="7"/>
    </row>
    <row r="87" spans="1:18" ht="17.25" x14ac:dyDescent="0.25">
      <c r="A87" s="8" t="s">
        <v>2</v>
      </c>
      <c r="B87" s="9"/>
      <c r="C87" s="10" t="str">
        <f>C$4</f>
        <v>Q1 2015</v>
      </c>
      <c r="D87" s="10" t="str">
        <f t="shared" ref="D87:R87" si="6">D$4</f>
        <v>Q2 2015</v>
      </c>
      <c r="E87" s="10" t="str">
        <f t="shared" si="6"/>
        <v>Q3 2015</v>
      </c>
      <c r="F87" s="10" t="str">
        <f t="shared" si="6"/>
        <v>Q4 2015</v>
      </c>
      <c r="G87" s="10" t="str">
        <f t="shared" si="6"/>
        <v>Q1 2016</v>
      </c>
      <c r="H87" s="10" t="str">
        <f t="shared" si="6"/>
        <v>Q2 2016</v>
      </c>
      <c r="I87" s="10" t="str">
        <f t="shared" si="6"/>
        <v>Q3 2016</v>
      </c>
      <c r="J87" s="10" t="str">
        <f t="shared" si="6"/>
        <v>Q4 2016</v>
      </c>
      <c r="K87" s="10" t="s">
        <v>168</v>
      </c>
      <c r="L87" s="10" t="s">
        <v>169</v>
      </c>
      <c r="M87" s="10" t="s">
        <v>170</v>
      </c>
      <c r="N87" s="10" t="s">
        <v>171</v>
      </c>
      <c r="O87" s="10" t="str">
        <f t="shared" si="6"/>
        <v>Q1 2018</v>
      </c>
      <c r="P87" s="10" t="str">
        <f t="shared" si="6"/>
        <v>Q2 2018</v>
      </c>
      <c r="Q87" s="10" t="str">
        <f t="shared" si="6"/>
        <v>Q3 2018</v>
      </c>
      <c r="R87" s="10" t="str">
        <f t="shared" si="6"/>
        <v>Q4 2018</v>
      </c>
    </row>
    <row r="88" spans="1:18" x14ac:dyDescent="0.25">
      <c r="A88" s="11" t="s">
        <v>151</v>
      </c>
      <c r="B88" s="12"/>
      <c r="C88" s="64">
        <v>957</v>
      </c>
      <c r="D88" s="64">
        <v>1166</v>
      </c>
      <c r="E88" s="64">
        <v>1304</v>
      </c>
      <c r="F88" s="64">
        <v>1918</v>
      </c>
      <c r="G88" s="64">
        <v>1654</v>
      </c>
      <c r="H88" s="64">
        <v>1545</v>
      </c>
      <c r="I88" s="64">
        <v>1779</v>
      </c>
      <c r="J88" s="64">
        <v>2672</v>
      </c>
      <c r="K88" s="64">
        <v>1722</v>
      </c>
      <c r="L88" s="64">
        <v>1387</v>
      </c>
      <c r="M88" s="64">
        <v>1729</v>
      </c>
      <c r="N88" s="64">
        <v>2829</v>
      </c>
      <c r="O88" s="64">
        <v>1477</v>
      </c>
      <c r="P88" s="64">
        <v>1347</v>
      </c>
      <c r="Q88" s="64">
        <v>1220</v>
      </c>
      <c r="R88" s="64">
        <v>2538</v>
      </c>
    </row>
    <row r="89" spans="1:18" x14ac:dyDescent="0.25">
      <c r="A89" s="14" t="s">
        <v>149</v>
      </c>
      <c r="B89" s="15"/>
      <c r="C89" s="64">
        <v>-2</v>
      </c>
      <c r="D89" s="64">
        <v>-44</v>
      </c>
      <c r="E89" s="64">
        <v>-1</v>
      </c>
      <c r="F89" s="64">
        <v>-37</v>
      </c>
      <c r="G89" s="64">
        <v>-24</v>
      </c>
      <c r="H89" s="64">
        <v>-71</v>
      </c>
      <c r="I89" s="64">
        <v>-87</v>
      </c>
      <c r="J89" s="64">
        <v>-146</v>
      </c>
      <c r="K89" s="64">
        <v>-31</v>
      </c>
      <c r="L89" s="64">
        <v>-37</v>
      </c>
      <c r="M89" s="64">
        <v>-17</v>
      </c>
      <c r="N89" s="64">
        <v>-113</v>
      </c>
      <c r="O89" s="64">
        <v>-115</v>
      </c>
      <c r="P89" s="64">
        <v>-189</v>
      </c>
      <c r="Q89" s="64">
        <v>-91</v>
      </c>
      <c r="R89" s="64">
        <v>-138</v>
      </c>
    </row>
    <row r="90" spans="1:18" x14ac:dyDescent="0.25">
      <c r="A90" s="14" t="s">
        <v>150</v>
      </c>
      <c r="B90" s="15"/>
      <c r="C90" s="64">
        <v>283</v>
      </c>
      <c r="D90" s="64">
        <v>113</v>
      </c>
      <c r="E90" s="64">
        <v>36</v>
      </c>
      <c r="F90" s="64">
        <v>121</v>
      </c>
      <c r="G90" s="64">
        <v>15</v>
      </c>
      <c r="H90" s="64">
        <v>14</v>
      </c>
      <c r="I90" s="64">
        <v>27</v>
      </c>
      <c r="J90" s="64">
        <v>26</v>
      </c>
      <c r="K90" s="64">
        <v>25</v>
      </c>
      <c r="L90" s="64">
        <v>100</v>
      </c>
      <c r="M90" s="64">
        <v>88</v>
      </c>
      <c r="N90" s="64">
        <v>102</v>
      </c>
      <c r="O90" s="64">
        <v>79</v>
      </c>
      <c r="P90" s="64">
        <v>108</v>
      </c>
      <c r="Q90" s="64">
        <v>67</v>
      </c>
      <c r="R90" s="64">
        <v>128</v>
      </c>
    </row>
    <row r="91" spans="1:18" x14ac:dyDescent="0.25">
      <c r="A91" s="14" t="s">
        <v>211</v>
      </c>
      <c r="B91" s="15"/>
      <c r="C91" s="64">
        <v>67</v>
      </c>
      <c r="D91" s="64">
        <v>76</v>
      </c>
      <c r="E91" s="64">
        <v>115</v>
      </c>
      <c r="F91" s="64">
        <v>142</v>
      </c>
      <c r="G91" s="64">
        <v>115</v>
      </c>
      <c r="H91" s="64">
        <v>121</v>
      </c>
      <c r="I91" s="64">
        <v>123</v>
      </c>
      <c r="J91" s="64">
        <v>159</v>
      </c>
      <c r="K91" s="64">
        <v>163</v>
      </c>
      <c r="L91" s="64">
        <v>161</v>
      </c>
      <c r="M91" s="64">
        <v>165</v>
      </c>
      <c r="N91" s="64">
        <v>232</v>
      </c>
      <c r="O91" s="64">
        <v>226</v>
      </c>
      <c r="P91" s="64">
        <v>230</v>
      </c>
      <c r="Q91" s="64">
        <v>249</v>
      </c>
      <c r="R91" s="64">
        <v>285</v>
      </c>
    </row>
    <row r="92" spans="1:18" x14ac:dyDescent="0.25">
      <c r="A92" s="14" t="s">
        <v>212</v>
      </c>
      <c r="B92" s="15"/>
      <c r="C92" s="64">
        <v>15</v>
      </c>
      <c r="D92" s="64">
        <v>23</v>
      </c>
      <c r="E92" s="64">
        <v>17</v>
      </c>
      <c r="F92" s="64">
        <v>20</v>
      </c>
      <c r="G92" s="64">
        <v>17</v>
      </c>
      <c r="H92" s="64">
        <v>20</v>
      </c>
      <c r="I92" s="64">
        <v>19</v>
      </c>
      <c r="J92" s="64">
        <v>20</v>
      </c>
      <c r="K92" s="64">
        <v>14</v>
      </c>
      <c r="L92" s="64">
        <v>20</v>
      </c>
      <c r="M92" s="64">
        <v>16</v>
      </c>
      <c r="N92" s="64">
        <v>16</v>
      </c>
      <c r="O92" s="64">
        <v>29</v>
      </c>
      <c r="P92" s="64">
        <v>17</v>
      </c>
      <c r="Q92" s="64">
        <v>-67</v>
      </c>
      <c r="R92" s="64">
        <v>-10</v>
      </c>
    </row>
    <row r="93" spans="1:18" x14ac:dyDescent="0.25">
      <c r="A93" s="14" t="s">
        <v>213</v>
      </c>
      <c r="B93" s="15"/>
      <c r="C93" s="64">
        <v>46</v>
      </c>
      <c r="D93" s="64">
        <v>-335</v>
      </c>
      <c r="E93" s="64">
        <v>-476</v>
      </c>
      <c r="F93" s="64">
        <v>334</v>
      </c>
      <c r="G93" s="64">
        <v>-165</v>
      </c>
      <c r="H93" s="64">
        <v>-379</v>
      </c>
      <c r="I93" s="64">
        <v>-238</v>
      </c>
      <c r="J93" s="64">
        <v>576</v>
      </c>
      <c r="K93" s="64">
        <v>-90</v>
      </c>
      <c r="L93" s="64">
        <v>-294</v>
      </c>
      <c r="M93" s="64">
        <v>10</v>
      </c>
      <c r="N93" s="64">
        <v>519</v>
      </c>
      <c r="O93" s="64">
        <v>-95</v>
      </c>
      <c r="P93" s="64">
        <v>-39</v>
      </c>
      <c r="Q93" s="64">
        <v>-522</v>
      </c>
      <c r="R93" s="64">
        <v>638</v>
      </c>
    </row>
    <row r="94" spans="1:18" x14ac:dyDescent="0.25">
      <c r="A94" s="14" t="s">
        <v>214</v>
      </c>
      <c r="B94" s="15"/>
      <c r="C94" s="64">
        <v>-210</v>
      </c>
      <c r="D94" s="64">
        <v>106</v>
      </c>
      <c r="E94" s="64">
        <v>-466</v>
      </c>
      <c r="F94" s="64">
        <v>10</v>
      </c>
      <c r="G94" s="64">
        <v>-151</v>
      </c>
      <c r="H94" s="64">
        <v>-140</v>
      </c>
      <c r="I94" s="64">
        <v>-644</v>
      </c>
      <c r="J94" s="64">
        <v>608</v>
      </c>
      <c r="K94" s="64">
        <v>17</v>
      </c>
      <c r="L94" s="64">
        <v>259</v>
      </c>
      <c r="M94" s="64">
        <v>-954</v>
      </c>
      <c r="N94" s="64">
        <v>441</v>
      </c>
      <c r="O94" s="64">
        <v>67</v>
      </c>
      <c r="P94" s="64">
        <v>565</v>
      </c>
      <c r="Q94" s="64">
        <v>-577</v>
      </c>
      <c r="R94" s="64">
        <v>169</v>
      </c>
    </row>
    <row r="95" spans="1:18" x14ac:dyDescent="0.25">
      <c r="A95" s="14" t="s">
        <v>215</v>
      </c>
      <c r="B95" s="15"/>
      <c r="C95" s="64">
        <v>706</v>
      </c>
      <c r="D95" s="64">
        <v>-504</v>
      </c>
      <c r="E95" s="64">
        <v>127</v>
      </c>
      <c r="F95" s="64">
        <v>810</v>
      </c>
      <c r="G95" s="64">
        <v>89</v>
      </c>
      <c r="H95" s="64">
        <v>-398</v>
      </c>
      <c r="I95" s="64">
        <v>39</v>
      </c>
      <c r="J95" s="64">
        <v>597</v>
      </c>
      <c r="K95" s="64">
        <v>-302</v>
      </c>
      <c r="L95" s="64">
        <v>-405</v>
      </c>
      <c r="M95" s="64">
        <v>28</v>
      </c>
      <c r="N95" s="64">
        <v>513</v>
      </c>
      <c r="O95" s="64">
        <v>-520</v>
      </c>
      <c r="P95" s="64">
        <v>-288</v>
      </c>
      <c r="Q95" s="64">
        <v>1189</v>
      </c>
      <c r="R95" s="64">
        <v>381</v>
      </c>
    </row>
    <row r="96" spans="1:18" x14ac:dyDescent="0.25">
      <c r="A96" s="14" t="s">
        <v>216</v>
      </c>
      <c r="B96" s="15"/>
      <c r="C96" s="64">
        <v>-455</v>
      </c>
      <c r="D96" s="64">
        <v>117</v>
      </c>
      <c r="E96" s="64">
        <v>11</v>
      </c>
      <c r="F96" s="64">
        <v>-105</v>
      </c>
      <c r="G96" s="64">
        <v>220</v>
      </c>
      <c r="H96" s="64">
        <v>358</v>
      </c>
      <c r="I96" s="64">
        <v>-21</v>
      </c>
      <c r="J96" s="64">
        <v>-316</v>
      </c>
      <c r="K96" s="64">
        <v>166</v>
      </c>
      <c r="L96" s="64">
        <v>-131</v>
      </c>
      <c r="M96" s="64">
        <v>1</v>
      </c>
      <c r="N96" s="64">
        <v>66</v>
      </c>
      <c r="O96" s="64">
        <v>117</v>
      </c>
      <c r="P96" s="64">
        <v>-219</v>
      </c>
      <c r="Q96" s="64">
        <v>1</v>
      </c>
      <c r="R96" s="64">
        <v>160</v>
      </c>
    </row>
    <row r="97" spans="1:23" x14ac:dyDescent="0.25">
      <c r="A97" s="14" t="s">
        <v>217</v>
      </c>
      <c r="B97" s="15"/>
      <c r="C97" s="64">
        <v>1</v>
      </c>
      <c r="D97" s="64">
        <v>0</v>
      </c>
      <c r="E97" s="64">
        <v>1</v>
      </c>
      <c r="F97" s="64">
        <v>1</v>
      </c>
      <c r="G97" s="64">
        <v>1</v>
      </c>
      <c r="H97" s="64">
        <v>1</v>
      </c>
      <c r="I97" s="64">
        <v>0</v>
      </c>
      <c r="J97" s="64">
        <v>1</v>
      </c>
      <c r="K97" s="76">
        <v>1</v>
      </c>
      <c r="L97" s="76">
        <v>0</v>
      </c>
      <c r="M97" s="76">
        <v>1</v>
      </c>
      <c r="N97" s="76">
        <v>1</v>
      </c>
      <c r="O97" s="76">
        <v>1</v>
      </c>
      <c r="P97" s="76">
        <v>0</v>
      </c>
      <c r="Q97" s="76">
        <v>1</v>
      </c>
      <c r="R97" s="76">
        <v>2</v>
      </c>
      <c r="S97" s="76"/>
      <c r="T97" s="76"/>
      <c r="U97" s="76"/>
      <c r="V97" s="76"/>
      <c r="W97" s="65"/>
    </row>
    <row r="98" spans="1:23" x14ac:dyDescent="0.25">
      <c r="A98" s="14" t="s">
        <v>218</v>
      </c>
      <c r="B98" s="15"/>
      <c r="C98" s="64">
        <v>-6</v>
      </c>
      <c r="D98" s="64">
        <v>-77</v>
      </c>
      <c r="E98" s="64">
        <v>0</v>
      </c>
      <c r="F98" s="64">
        <v>-21</v>
      </c>
      <c r="G98" s="64">
        <v>-8</v>
      </c>
      <c r="H98" s="64">
        <v>-9</v>
      </c>
      <c r="I98" s="64">
        <v>-13</v>
      </c>
      <c r="J98" s="64">
        <v>-13</v>
      </c>
      <c r="K98" s="64">
        <v>-10</v>
      </c>
      <c r="L98" s="64">
        <v>-10</v>
      </c>
      <c r="M98" s="64">
        <v>-13</v>
      </c>
      <c r="N98" s="64">
        <v>-11</v>
      </c>
      <c r="O98" s="64">
        <v>-13</v>
      </c>
      <c r="P98" s="64">
        <v>-11</v>
      </c>
      <c r="Q98" s="64">
        <v>-23</v>
      </c>
      <c r="R98" s="64">
        <v>-11</v>
      </c>
    </row>
    <row r="99" spans="1:23" x14ac:dyDescent="0.25">
      <c r="A99" s="14" t="s">
        <v>219</v>
      </c>
      <c r="B99" s="15"/>
      <c r="C99" s="64">
        <v>-238</v>
      </c>
      <c r="D99" s="64">
        <v>-734</v>
      </c>
      <c r="E99" s="64">
        <v>-74</v>
      </c>
      <c r="F99" s="64">
        <v>-1474</v>
      </c>
      <c r="G99" s="64">
        <v>-196</v>
      </c>
      <c r="H99" s="64">
        <v>-172</v>
      </c>
      <c r="I99" s="64">
        <v>-72</v>
      </c>
      <c r="J99" s="64">
        <v>-1022</v>
      </c>
      <c r="K99" s="64">
        <v>-276</v>
      </c>
      <c r="L99" s="64">
        <v>-257</v>
      </c>
      <c r="M99" s="64">
        <v>-65</v>
      </c>
      <c r="N99" s="64">
        <v>-1170</v>
      </c>
      <c r="O99" s="64">
        <v>-548</v>
      </c>
      <c r="P99" s="64">
        <v>-90</v>
      </c>
      <c r="Q99" s="64">
        <v>-118</v>
      </c>
      <c r="R99" s="64">
        <v>-983</v>
      </c>
    </row>
    <row r="100" spans="1:23" x14ac:dyDescent="0.25">
      <c r="A100" s="19" t="s">
        <v>220</v>
      </c>
      <c r="B100" s="20"/>
      <c r="C100" s="65">
        <v>1164</v>
      </c>
      <c r="D100" s="65">
        <v>-93</v>
      </c>
      <c r="E100" s="65">
        <v>594</v>
      </c>
      <c r="F100" s="65">
        <v>1719</v>
      </c>
      <c r="G100" s="65">
        <v>1567</v>
      </c>
      <c r="H100" s="65">
        <v>890</v>
      </c>
      <c r="I100" s="65">
        <v>912</v>
      </c>
      <c r="J100" s="65">
        <v>3162</v>
      </c>
      <c r="K100" s="65">
        <v>1399</v>
      </c>
      <c r="L100" s="65">
        <v>793</v>
      </c>
      <c r="M100" s="65">
        <v>989</v>
      </c>
      <c r="N100" s="65">
        <v>3425</v>
      </c>
      <c r="O100" s="65">
        <v>705</v>
      </c>
      <c r="P100" s="65">
        <v>1431</v>
      </c>
      <c r="Q100" s="65">
        <v>1329</v>
      </c>
      <c r="R100" s="65">
        <v>3159</v>
      </c>
    </row>
    <row r="101" spans="1:23" x14ac:dyDescent="0.25">
      <c r="A101" s="14"/>
      <c r="B101" s="15"/>
      <c r="C101" s="64"/>
      <c r="D101" s="64"/>
      <c r="E101" s="64"/>
      <c r="F101" s="64"/>
      <c r="G101" s="64"/>
      <c r="H101" s="64"/>
      <c r="I101" s="64"/>
      <c r="J101" s="64"/>
      <c r="K101" s="64"/>
      <c r="L101" s="64"/>
      <c r="M101" s="64"/>
      <c r="N101" s="64"/>
      <c r="O101" s="64"/>
      <c r="P101" s="64"/>
      <c r="Q101" s="64"/>
      <c r="R101" s="64"/>
    </row>
    <row r="102" spans="1:23" x14ac:dyDescent="0.25">
      <c r="A102" s="14" t="s">
        <v>221</v>
      </c>
      <c r="B102" s="15"/>
      <c r="C102" s="64">
        <v>-161</v>
      </c>
      <c r="D102" s="64">
        <v>-78</v>
      </c>
      <c r="E102" s="64">
        <v>-2</v>
      </c>
      <c r="F102" s="64">
        <v>-48</v>
      </c>
      <c r="G102" s="64">
        <v>-28</v>
      </c>
      <c r="H102" s="64">
        <v>-164</v>
      </c>
      <c r="I102" s="64">
        <v>-17</v>
      </c>
      <c r="J102" s="64">
        <v>-1</v>
      </c>
      <c r="K102" s="64">
        <v>-295</v>
      </c>
      <c r="L102" s="64">
        <v>-144</v>
      </c>
      <c r="M102" s="64">
        <v>-1154</v>
      </c>
      <c r="N102" s="64">
        <v>-250</v>
      </c>
      <c r="O102" s="64">
        <v>-99</v>
      </c>
      <c r="P102" s="64">
        <v>-403</v>
      </c>
      <c r="Q102" s="64">
        <v>-486</v>
      </c>
      <c r="R102" s="64">
        <v>-83</v>
      </c>
    </row>
    <row r="103" spans="1:23" x14ac:dyDescent="0.25">
      <c r="A103" s="14" t="s">
        <v>222</v>
      </c>
      <c r="B103" s="15"/>
      <c r="C103" s="64">
        <v>29</v>
      </c>
      <c r="D103" s="64">
        <v>0</v>
      </c>
      <c r="E103" s="64">
        <v>0</v>
      </c>
      <c r="F103" s="64">
        <v>0</v>
      </c>
      <c r="G103" s="64">
        <v>0</v>
      </c>
      <c r="H103" s="64">
        <v>0</v>
      </c>
      <c r="I103" s="64">
        <v>0</v>
      </c>
      <c r="J103" s="64">
        <v>0</v>
      </c>
      <c r="K103" s="64">
        <v>0</v>
      </c>
      <c r="L103" s="64">
        <v>0</v>
      </c>
      <c r="M103" s="64">
        <v>0</v>
      </c>
      <c r="N103" s="64">
        <v>0</v>
      </c>
      <c r="O103" s="64">
        <v>0</v>
      </c>
      <c r="P103" s="64">
        <v>0</v>
      </c>
      <c r="Q103" s="64">
        <v>0</v>
      </c>
      <c r="R103" s="64">
        <v>0</v>
      </c>
    </row>
    <row r="104" spans="1:23" x14ac:dyDescent="0.25">
      <c r="A104" s="2" t="s">
        <v>223</v>
      </c>
      <c r="C104" s="64">
        <v>-54</v>
      </c>
      <c r="D104" s="64">
        <v>-82</v>
      </c>
      <c r="E104" s="64">
        <v>-165</v>
      </c>
      <c r="F104" s="64">
        <v>-101</v>
      </c>
      <c r="G104" s="64">
        <v>-73</v>
      </c>
      <c r="H104" s="64">
        <v>-106</v>
      </c>
      <c r="I104" s="64">
        <v>-39</v>
      </c>
      <c r="J104" s="64">
        <v>-126</v>
      </c>
      <c r="K104" s="64">
        <v>-68</v>
      </c>
      <c r="L104" s="64">
        <v>-76</v>
      </c>
      <c r="M104" s="64">
        <v>-144</v>
      </c>
      <c r="N104" s="64">
        <v>-139</v>
      </c>
      <c r="O104" s="64">
        <v>-90</v>
      </c>
      <c r="P104" s="64">
        <v>-109</v>
      </c>
      <c r="Q104" s="64">
        <v>-96</v>
      </c>
      <c r="R104" s="64">
        <v>-85</v>
      </c>
    </row>
    <row r="105" spans="1:23" x14ac:dyDescent="0.25">
      <c r="A105" s="2" t="s">
        <v>224</v>
      </c>
      <c r="C105" s="64">
        <v>-113</v>
      </c>
      <c r="D105" s="64">
        <v>-157</v>
      </c>
      <c r="E105" s="64">
        <v>-174</v>
      </c>
      <c r="F105" s="64">
        <v>-176</v>
      </c>
      <c r="G105" s="64">
        <v>-121</v>
      </c>
      <c r="H105" s="64">
        <v>-206</v>
      </c>
      <c r="I105" s="64">
        <v>-288</v>
      </c>
      <c r="J105" s="64">
        <v>-210</v>
      </c>
      <c r="K105" s="64">
        <v>-148</v>
      </c>
      <c r="L105" s="64">
        <v>-163</v>
      </c>
      <c r="M105" s="64">
        <v>-204</v>
      </c>
      <c r="N105" s="64">
        <v>-375</v>
      </c>
      <c r="O105" s="64">
        <v>-177</v>
      </c>
      <c r="P105" s="64">
        <v>-183</v>
      </c>
      <c r="Q105" s="64">
        <v>-191</v>
      </c>
      <c r="R105" s="64">
        <v>-176</v>
      </c>
    </row>
    <row r="106" spans="1:23" x14ac:dyDescent="0.25">
      <c r="A106" s="2" t="s">
        <v>225</v>
      </c>
      <c r="C106" s="64">
        <v>-21</v>
      </c>
      <c r="D106" s="64">
        <v>-16</v>
      </c>
      <c r="E106" s="64">
        <v>-5</v>
      </c>
      <c r="F106" s="64">
        <v>-7</v>
      </c>
      <c r="G106" s="64">
        <v>-26</v>
      </c>
      <c r="H106" s="64">
        <v>-20</v>
      </c>
      <c r="I106" s="64">
        <v>-23</v>
      </c>
      <c r="J106" s="64">
        <v>-6</v>
      </c>
      <c r="K106" s="64">
        <v>-19</v>
      </c>
      <c r="L106" s="64">
        <v>-9</v>
      </c>
      <c r="M106" s="64">
        <v>-18</v>
      </c>
      <c r="N106" s="64">
        <v>-2</v>
      </c>
      <c r="O106" s="64">
        <v>-17</v>
      </c>
      <c r="P106" s="64">
        <v>-2</v>
      </c>
      <c r="Q106" s="64">
        <v>-3</v>
      </c>
      <c r="R106" s="64">
        <v>-1</v>
      </c>
    </row>
    <row r="107" spans="1:23" x14ac:dyDescent="0.25">
      <c r="A107" s="2" t="s">
        <v>226</v>
      </c>
      <c r="C107" s="64">
        <v>9</v>
      </c>
      <c r="D107" s="64">
        <v>3</v>
      </c>
      <c r="E107" s="64">
        <v>14</v>
      </c>
      <c r="F107" s="64">
        <v>9</v>
      </c>
      <c r="G107" s="64">
        <v>2</v>
      </c>
      <c r="H107" s="64">
        <v>10</v>
      </c>
      <c r="I107" s="64">
        <v>2</v>
      </c>
      <c r="J107" s="64">
        <v>17</v>
      </c>
      <c r="K107" s="64">
        <v>9</v>
      </c>
      <c r="L107" s="64">
        <v>1</v>
      </c>
      <c r="M107" s="64">
        <v>2</v>
      </c>
      <c r="N107" s="64">
        <v>0</v>
      </c>
      <c r="O107" s="64">
        <v>6</v>
      </c>
      <c r="P107" s="64">
        <v>1</v>
      </c>
      <c r="Q107" s="64">
        <v>-2</v>
      </c>
      <c r="R107" s="64">
        <v>5</v>
      </c>
    </row>
    <row r="108" spans="1:23" x14ac:dyDescent="0.25">
      <c r="A108" s="19" t="s">
        <v>227</v>
      </c>
      <c r="B108" s="20"/>
      <c r="C108" s="65">
        <v>-311</v>
      </c>
      <c r="D108" s="65">
        <v>-330</v>
      </c>
      <c r="E108" s="65">
        <v>-332</v>
      </c>
      <c r="F108" s="65">
        <v>-323</v>
      </c>
      <c r="G108" s="65">
        <v>-246</v>
      </c>
      <c r="H108" s="65">
        <v>-486</v>
      </c>
      <c r="I108" s="65">
        <v>-365</v>
      </c>
      <c r="J108" s="65">
        <v>-326</v>
      </c>
      <c r="K108" s="65">
        <v>-521</v>
      </c>
      <c r="L108" s="65">
        <v>-391</v>
      </c>
      <c r="M108" s="65">
        <v>-1518</v>
      </c>
      <c r="N108" s="65">
        <v>-766</v>
      </c>
      <c r="O108" s="65">
        <v>-377</v>
      </c>
      <c r="P108" s="65">
        <v>-696</v>
      </c>
      <c r="Q108" s="65">
        <v>-778</v>
      </c>
      <c r="R108" s="65">
        <v>-340</v>
      </c>
    </row>
    <row r="109" spans="1:23" x14ac:dyDescent="0.25">
      <c r="C109" s="64"/>
      <c r="D109" s="64"/>
      <c r="E109" s="64"/>
      <c r="F109" s="64"/>
      <c r="G109" s="64"/>
      <c r="H109" s="64"/>
      <c r="I109" s="64"/>
      <c r="J109" s="64"/>
      <c r="K109" s="64"/>
      <c r="L109" s="64"/>
      <c r="M109" s="64"/>
      <c r="N109" s="64"/>
      <c r="O109" s="64"/>
      <c r="P109" s="64"/>
      <c r="Q109" s="64"/>
      <c r="R109" s="64"/>
    </row>
    <row r="110" spans="1:23" x14ac:dyDescent="0.25">
      <c r="A110" s="78" t="s">
        <v>228</v>
      </c>
      <c r="C110" s="64">
        <v>0</v>
      </c>
      <c r="D110" s="64">
        <v>1</v>
      </c>
      <c r="E110" s="64">
        <v>-1</v>
      </c>
      <c r="F110" s="64">
        <v>0</v>
      </c>
      <c r="G110" s="64">
        <v>0</v>
      </c>
      <c r="H110" s="64">
        <v>0</v>
      </c>
      <c r="I110" s="64">
        <v>0</v>
      </c>
      <c r="J110" s="64">
        <v>0</v>
      </c>
      <c r="K110" s="64">
        <v>0</v>
      </c>
      <c r="L110" s="64">
        <v>0</v>
      </c>
      <c r="M110" s="64">
        <v>0</v>
      </c>
      <c r="N110" s="64">
        <v>0</v>
      </c>
      <c r="O110" s="64">
        <v>0</v>
      </c>
      <c r="P110" s="64">
        <v>0</v>
      </c>
      <c r="Q110" s="64">
        <v>0</v>
      </c>
      <c r="R110" s="64">
        <v>0</v>
      </c>
    </row>
    <row r="111" spans="1:23" x14ac:dyDescent="0.25">
      <c r="A111" s="2" t="s">
        <v>229</v>
      </c>
      <c r="C111" s="64">
        <v>-1088</v>
      </c>
      <c r="D111" s="64">
        <v>0</v>
      </c>
      <c r="E111" s="64">
        <v>0</v>
      </c>
      <c r="F111" s="64">
        <v>0</v>
      </c>
      <c r="G111" s="64">
        <v>-1507</v>
      </c>
      <c r="H111" s="64">
        <v>0</v>
      </c>
      <c r="I111" s="64">
        <v>0</v>
      </c>
      <c r="J111" s="64">
        <v>0</v>
      </c>
      <c r="K111" s="64">
        <v>-1007</v>
      </c>
      <c r="L111" s="64">
        <v>-1003</v>
      </c>
      <c r="M111" s="64">
        <v>-998</v>
      </c>
      <c r="N111" s="64">
        <v>-987</v>
      </c>
      <c r="O111" s="64">
        <v>-986</v>
      </c>
      <c r="P111" s="64">
        <v>0</v>
      </c>
      <c r="Q111" s="64">
        <v>-957</v>
      </c>
      <c r="R111" s="64">
        <v>0</v>
      </c>
    </row>
    <row r="112" spans="1:23" x14ac:dyDescent="0.25">
      <c r="A112" s="2" t="s">
        <v>230</v>
      </c>
      <c r="C112" s="64">
        <v>-569</v>
      </c>
      <c r="D112" s="64">
        <v>-983</v>
      </c>
      <c r="E112" s="64">
        <v>-1405</v>
      </c>
      <c r="F112" s="64">
        <v>-943</v>
      </c>
      <c r="G112" s="64">
        <v>-687</v>
      </c>
      <c r="H112" s="64">
        <v>-1466</v>
      </c>
      <c r="I112" s="64">
        <v>-1238</v>
      </c>
      <c r="J112" s="64">
        <v>-609</v>
      </c>
      <c r="K112" s="64">
        <v>-323</v>
      </c>
      <c r="L112" s="64">
        <v>-446</v>
      </c>
      <c r="M112" s="64">
        <v>-652</v>
      </c>
      <c r="N112" s="64">
        <v>-300</v>
      </c>
      <c r="O112" s="64">
        <v>-233</v>
      </c>
      <c r="P112" s="64">
        <v>-1091</v>
      </c>
      <c r="Q112" s="64">
        <v>-934</v>
      </c>
      <c r="R112" s="64">
        <v>-1031</v>
      </c>
    </row>
    <row r="113" spans="1:18" x14ac:dyDescent="0.25">
      <c r="A113" s="2" t="s">
        <v>231</v>
      </c>
      <c r="C113" s="64">
        <v>304</v>
      </c>
      <c r="D113" s="64">
        <v>1500</v>
      </c>
      <c r="E113" s="64">
        <v>1359</v>
      </c>
      <c r="F113" s="64">
        <v>1495</v>
      </c>
      <c r="G113" s="64">
        <v>1140</v>
      </c>
      <c r="H113" s="64">
        <v>1277</v>
      </c>
      <c r="I113" s="64">
        <v>751</v>
      </c>
      <c r="J113" s="64">
        <v>609</v>
      </c>
      <c r="K113" s="64">
        <v>389</v>
      </c>
      <c r="L113" s="64">
        <v>1002</v>
      </c>
      <c r="M113" s="64">
        <v>2402</v>
      </c>
      <c r="N113" s="64">
        <v>1188</v>
      </c>
      <c r="O113" s="64">
        <v>633</v>
      </c>
      <c r="P113" s="64">
        <v>457</v>
      </c>
      <c r="Q113" s="64">
        <v>2421</v>
      </c>
      <c r="R113" s="64">
        <v>902</v>
      </c>
    </row>
    <row r="114" spans="1:18" x14ac:dyDescent="0.25">
      <c r="A114" s="2" t="s">
        <v>232</v>
      </c>
      <c r="C114" s="64">
        <v>-19</v>
      </c>
      <c r="D114" s="64">
        <v>-99</v>
      </c>
      <c r="E114" s="64">
        <v>-273</v>
      </c>
      <c r="F114" s="64">
        <v>-1612</v>
      </c>
      <c r="G114" s="64">
        <v>-438</v>
      </c>
      <c r="H114" s="64">
        <v>-386</v>
      </c>
      <c r="I114" s="64">
        <v>-164</v>
      </c>
      <c r="J114" s="64">
        <v>-2385</v>
      </c>
      <c r="K114" s="64">
        <v>-194</v>
      </c>
      <c r="L114" s="64">
        <v>-1</v>
      </c>
      <c r="M114" s="64">
        <v>-143</v>
      </c>
      <c r="N114" s="64">
        <v>-2204</v>
      </c>
      <c r="O114" s="64">
        <v>-1</v>
      </c>
      <c r="P114" s="64">
        <v>0</v>
      </c>
      <c r="Q114" s="64">
        <v>-1026</v>
      </c>
      <c r="R114" s="64">
        <v>-2164</v>
      </c>
    </row>
    <row r="115" spans="1:18" x14ac:dyDescent="0.25">
      <c r="A115" s="19" t="s">
        <v>233</v>
      </c>
      <c r="B115" s="20"/>
      <c r="C115" s="65">
        <v>-1372</v>
      </c>
      <c r="D115" s="65">
        <v>419</v>
      </c>
      <c r="E115" s="65">
        <v>-320</v>
      </c>
      <c r="F115" s="65">
        <v>-1060</v>
      </c>
      <c r="G115" s="65">
        <v>-1492</v>
      </c>
      <c r="H115" s="65">
        <v>-575</v>
      </c>
      <c r="I115" s="65">
        <v>-651</v>
      </c>
      <c r="J115" s="65">
        <v>-2385</v>
      </c>
      <c r="K115" s="65">
        <v>-1135</v>
      </c>
      <c r="L115" s="65">
        <v>-448</v>
      </c>
      <c r="M115" s="65">
        <v>609</v>
      </c>
      <c r="N115" s="65">
        <v>-2303</v>
      </c>
      <c r="O115" s="65">
        <v>-587</v>
      </c>
      <c r="P115" s="65">
        <v>-634</v>
      </c>
      <c r="Q115" s="65">
        <v>-496</v>
      </c>
      <c r="R115" s="65">
        <v>-2293</v>
      </c>
    </row>
    <row r="117" spans="1:18" x14ac:dyDescent="0.25">
      <c r="A117" s="19" t="s">
        <v>234</v>
      </c>
      <c r="B117" s="20"/>
      <c r="C117" s="65">
        <v>-519</v>
      </c>
      <c r="D117" s="65">
        <v>-4</v>
      </c>
      <c r="E117" s="65">
        <v>-58</v>
      </c>
      <c r="F117" s="65">
        <v>336</v>
      </c>
      <c r="G117" s="65">
        <v>-171</v>
      </c>
      <c r="H117" s="65">
        <v>-171</v>
      </c>
      <c r="I117" s="65">
        <v>-104</v>
      </c>
      <c r="J117" s="65">
        <v>451</v>
      </c>
      <c r="K117" s="65">
        <v>-257</v>
      </c>
      <c r="L117" s="65">
        <v>-46</v>
      </c>
      <c r="M117" s="65">
        <v>80</v>
      </c>
      <c r="N117" s="65">
        <v>356</v>
      </c>
      <c r="O117" s="65">
        <v>-259</v>
      </c>
      <c r="P117" s="65">
        <v>101</v>
      </c>
      <c r="Q117" s="65">
        <v>55</v>
      </c>
      <c r="R117" s="65">
        <v>526</v>
      </c>
    </row>
    <row r="118" spans="1:18" x14ac:dyDescent="0.25">
      <c r="C118" s="64"/>
      <c r="D118" s="64"/>
      <c r="E118" s="64"/>
      <c r="F118" s="64"/>
      <c r="G118" s="64"/>
      <c r="H118" s="64"/>
      <c r="I118" s="64"/>
      <c r="J118" s="64"/>
      <c r="K118" s="64"/>
      <c r="L118" s="64"/>
      <c r="M118" s="64"/>
      <c r="N118" s="64"/>
      <c r="O118" s="64"/>
      <c r="P118" s="64"/>
      <c r="Q118" s="64"/>
      <c r="R118" s="64"/>
    </row>
    <row r="119" spans="1:18" x14ac:dyDescent="0.25">
      <c r="A119" s="2" t="s">
        <v>235</v>
      </c>
      <c r="C119" s="64">
        <v>1131</v>
      </c>
      <c r="D119" s="64">
        <v>644</v>
      </c>
      <c r="E119" s="64">
        <v>611</v>
      </c>
      <c r="F119" s="64">
        <v>548</v>
      </c>
      <c r="G119" s="64">
        <v>889</v>
      </c>
      <c r="H119" s="64">
        <v>703</v>
      </c>
      <c r="I119" s="64">
        <v>540</v>
      </c>
      <c r="J119" s="64">
        <v>438</v>
      </c>
      <c r="K119" s="64">
        <v>897</v>
      </c>
      <c r="L119" s="64">
        <v>646</v>
      </c>
      <c r="M119" s="64">
        <v>571</v>
      </c>
      <c r="N119" s="64">
        <v>642</v>
      </c>
      <c r="O119" s="64">
        <v>993</v>
      </c>
      <c r="P119" s="64">
        <v>723</v>
      </c>
      <c r="Q119" s="64">
        <v>815</v>
      </c>
      <c r="R119" s="64">
        <v>858</v>
      </c>
    </row>
    <row r="120" spans="1:18" x14ac:dyDescent="0.25">
      <c r="A120" s="2" t="s">
        <v>236</v>
      </c>
      <c r="C120" s="64">
        <v>32</v>
      </c>
      <c r="D120" s="64">
        <v>-29</v>
      </c>
      <c r="E120" s="64">
        <v>-5</v>
      </c>
      <c r="F120" s="64">
        <v>5</v>
      </c>
      <c r="G120" s="64">
        <v>-15</v>
      </c>
      <c r="H120" s="64">
        <v>8</v>
      </c>
      <c r="I120" s="64">
        <v>2</v>
      </c>
      <c r="J120" s="64">
        <v>8</v>
      </c>
      <c r="K120" s="64">
        <v>6</v>
      </c>
      <c r="L120" s="64">
        <v>-29</v>
      </c>
      <c r="M120" s="64">
        <v>-9</v>
      </c>
      <c r="N120" s="64">
        <v>-5</v>
      </c>
      <c r="O120" s="64">
        <v>-11</v>
      </c>
      <c r="P120" s="64">
        <v>-9</v>
      </c>
      <c r="Q120" s="64">
        <v>-12</v>
      </c>
      <c r="R120" s="64">
        <v>3</v>
      </c>
    </row>
    <row r="121" spans="1:18" x14ac:dyDescent="0.25">
      <c r="A121" s="2" t="s">
        <v>234</v>
      </c>
      <c r="C121" s="64">
        <v>-519</v>
      </c>
      <c r="D121" s="64">
        <v>-4</v>
      </c>
      <c r="E121" s="64">
        <v>-58</v>
      </c>
      <c r="F121" s="64">
        <v>336</v>
      </c>
      <c r="G121" s="64">
        <v>-171</v>
      </c>
      <c r="H121" s="64">
        <v>-171</v>
      </c>
      <c r="I121" s="64">
        <v>-104</v>
      </c>
      <c r="J121" s="64">
        <v>451</v>
      </c>
      <c r="K121" s="64">
        <v>-257</v>
      </c>
      <c r="L121" s="64">
        <v>-46</v>
      </c>
      <c r="M121" s="64">
        <v>80</v>
      </c>
      <c r="N121" s="64">
        <v>356</v>
      </c>
      <c r="O121" s="64">
        <v>-259</v>
      </c>
      <c r="P121" s="64">
        <v>101</v>
      </c>
      <c r="Q121" s="64">
        <v>55</v>
      </c>
      <c r="R121" s="64">
        <v>526</v>
      </c>
    </row>
    <row r="122" spans="1:18" x14ac:dyDescent="0.25">
      <c r="A122" s="19" t="s">
        <v>237</v>
      </c>
      <c r="B122" s="20"/>
      <c r="C122" s="65">
        <v>644</v>
      </c>
      <c r="D122" s="65">
        <v>611</v>
      </c>
      <c r="E122" s="65">
        <v>548</v>
      </c>
      <c r="F122" s="65">
        <v>889</v>
      </c>
      <c r="G122" s="65">
        <v>703</v>
      </c>
      <c r="H122" s="65">
        <v>540</v>
      </c>
      <c r="I122" s="65">
        <v>438</v>
      </c>
      <c r="J122" s="65">
        <v>897</v>
      </c>
      <c r="K122" s="65">
        <v>646</v>
      </c>
      <c r="L122" s="65">
        <v>571</v>
      </c>
      <c r="M122" s="65">
        <v>642</v>
      </c>
      <c r="N122" s="65">
        <v>993</v>
      </c>
      <c r="O122" s="65">
        <v>723</v>
      </c>
      <c r="P122" s="65">
        <v>815</v>
      </c>
      <c r="Q122" s="65">
        <v>858</v>
      </c>
      <c r="R122" s="65">
        <v>1387</v>
      </c>
    </row>
    <row r="123" spans="1:18" x14ac:dyDescent="0.25">
      <c r="C123" s="64"/>
      <c r="D123" s="64"/>
      <c r="E123" s="64"/>
      <c r="F123" s="64"/>
      <c r="G123" s="64"/>
      <c r="H123" s="64"/>
      <c r="I123" s="64"/>
      <c r="J123" s="64"/>
      <c r="K123" s="64"/>
      <c r="L123" s="64"/>
      <c r="M123" s="64"/>
      <c r="N123" s="64"/>
      <c r="O123" s="64"/>
      <c r="P123" s="64"/>
      <c r="Q123" s="64"/>
      <c r="R123" s="64"/>
    </row>
    <row r="124" spans="1:18" x14ac:dyDescent="0.25">
      <c r="A124" s="2" t="s">
        <v>220</v>
      </c>
      <c r="C124" s="64">
        <f>C100</f>
        <v>1164</v>
      </c>
      <c r="D124" s="64">
        <f t="shared" ref="D124:R124" si="7">D100</f>
        <v>-93</v>
      </c>
      <c r="E124" s="64">
        <f t="shared" si="7"/>
        <v>594</v>
      </c>
      <c r="F124" s="64">
        <f t="shared" si="7"/>
        <v>1719</v>
      </c>
      <c r="G124" s="64">
        <f t="shared" si="7"/>
        <v>1567</v>
      </c>
      <c r="H124" s="64">
        <f t="shared" si="7"/>
        <v>890</v>
      </c>
      <c r="I124" s="64">
        <f t="shared" si="7"/>
        <v>912</v>
      </c>
      <c r="J124" s="64">
        <f t="shared" si="7"/>
        <v>3162</v>
      </c>
      <c r="K124" s="64">
        <f t="shared" si="7"/>
        <v>1399</v>
      </c>
      <c r="L124" s="64">
        <f t="shared" si="7"/>
        <v>793</v>
      </c>
      <c r="M124" s="64">
        <f t="shared" si="7"/>
        <v>989</v>
      </c>
      <c r="N124" s="64">
        <f t="shared" si="7"/>
        <v>3425</v>
      </c>
      <c r="O124" s="64">
        <f t="shared" si="7"/>
        <v>705</v>
      </c>
      <c r="P124" s="64">
        <f t="shared" si="7"/>
        <v>1431</v>
      </c>
      <c r="Q124" s="64">
        <f t="shared" si="7"/>
        <v>1329</v>
      </c>
      <c r="R124" s="64">
        <f t="shared" si="7"/>
        <v>3159</v>
      </c>
    </row>
    <row r="125" spans="1:18" x14ac:dyDescent="0.25">
      <c r="A125" s="79" t="s">
        <v>238</v>
      </c>
      <c r="C125" s="64">
        <f>-C97</f>
        <v>-1</v>
      </c>
      <c r="D125" s="64">
        <f t="shared" ref="D125:R126" si="8">-D97</f>
        <v>0</v>
      </c>
      <c r="E125" s="64">
        <f t="shared" si="8"/>
        <v>-1</v>
      </c>
      <c r="F125" s="64">
        <f t="shared" si="8"/>
        <v>-1</v>
      </c>
      <c r="G125" s="64">
        <f t="shared" si="8"/>
        <v>-1</v>
      </c>
      <c r="H125" s="64">
        <f t="shared" si="8"/>
        <v>-1</v>
      </c>
      <c r="I125" s="64">
        <f t="shared" si="8"/>
        <v>0</v>
      </c>
      <c r="J125" s="64">
        <f t="shared" si="8"/>
        <v>-1</v>
      </c>
      <c r="K125" s="64">
        <f t="shared" si="8"/>
        <v>-1</v>
      </c>
      <c r="L125" s="64">
        <f t="shared" si="8"/>
        <v>0</v>
      </c>
      <c r="M125" s="64">
        <f t="shared" si="8"/>
        <v>-1</v>
      </c>
      <c r="N125" s="64">
        <f t="shared" si="8"/>
        <v>-1</v>
      </c>
      <c r="O125" s="64">
        <f t="shared" si="8"/>
        <v>-1</v>
      </c>
      <c r="P125" s="64">
        <f t="shared" si="8"/>
        <v>0</v>
      </c>
      <c r="Q125" s="64">
        <f t="shared" si="8"/>
        <v>-1</v>
      </c>
      <c r="R125" s="64">
        <f t="shared" si="8"/>
        <v>-2</v>
      </c>
    </row>
    <row r="126" spans="1:18" x14ac:dyDescent="0.25">
      <c r="A126" s="79" t="s">
        <v>239</v>
      </c>
      <c r="C126" s="64">
        <f>-C98</f>
        <v>6</v>
      </c>
      <c r="D126" s="64">
        <f t="shared" si="8"/>
        <v>77</v>
      </c>
      <c r="E126" s="64">
        <f t="shared" si="8"/>
        <v>0</v>
      </c>
      <c r="F126" s="64">
        <f t="shared" si="8"/>
        <v>21</v>
      </c>
      <c r="G126" s="64">
        <f t="shared" si="8"/>
        <v>8</v>
      </c>
      <c r="H126" s="64">
        <f t="shared" si="8"/>
        <v>9</v>
      </c>
      <c r="I126" s="64">
        <f t="shared" si="8"/>
        <v>13</v>
      </c>
      <c r="J126" s="64">
        <f t="shared" si="8"/>
        <v>13</v>
      </c>
      <c r="K126" s="64">
        <f t="shared" si="8"/>
        <v>10</v>
      </c>
      <c r="L126" s="64">
        <f t="shared" si="8"/>
        <v>10</v>
      </c>
      <c r="M126" s="64">
        <f t="shared" si="8"/>
        <v>13</v>
      </c>
      <c r="N126" s="64">
        <f t="shared" si="8"/>
        <v>11</v>
      </c>
      <c r="O126" s="64">
        <f t="shared" si="8"/>
        <v>13</v>
      </c>
      <c r="P126" s="64">
        <f t="shared" si="8"/>
        <v>11</v>
      </c>
      <c r="Q126" s="64">
        <f t="shared" si="8"/>
        <v>23</v>
      </c>
      <c r="R126" s="64">
        <f t="shared" si="8"/>
        <v>11</v>
      </c>
    </row>
    <row r="127" spans="1:18" x14ac:dyDescent="0.25">
      <c r="A127" s="2" t="s">
        <v>227</v>
      </c>
      <c r="C127" s="64">
        <f>C108</f>
        <v>-311</v>
      </c>
      <c r="D127" s="64">
        <f t="shared" ref="D127:R127" si="9">D108</f>
        <v>-330</v>
      </c>
      <c r="E127" s="64">
        <f t="shared" si="9"/>
        <v>-332</v>
      </c>
      <c r="F127" s="64">
        <f t="shared" si="9"/>
        <v>-323</v>
      </c>
      <c r="G127" s="64">
        <f t="shared" si="9"/>
        <v>-246</v>
      </c>
      <c r="H127" s="64">
        <f t="shared" si="9"/>
        <v>-486</v>
      </c>
      <c r="I127" s="64">
        <f t="shared" si="9"/>
        <v>-365</v>
      </c>
      <c r="J127" s="64">
        <f t="shared" si="9"/>
        <v>-326</v>
      </c>
      <c r="K127" s="64">
        <f t="shared" si="9"/>
        <v>-521</v>
      </c>
      <c r="L127" s="64">
        <f t="shared" si="9"/>
        <v>-391</v>
      </c>
      <c r="M127" s="64">
        <f t="shared" si="9"/>
        <v>-1518</v>
      </c>
      <c r="N127" s="64">
        <f t="shared" si="9"/>
        <v>-766</v>
      </c>
      <c r="O127" s="64">
        <f t="shared" si="9"/>
        <v>-377</v>
      </c>
      <c r="P127" s="64">
        <f t="shared" si="9"/>
        <v>-696</v>
      </c>
      <c r="Q127" s="64">
        <f t="shared" si="9"/>
        <v>-778</v>
      </c>
      <c r="R127" s="64">
        <f t="shared" si="9"/>
        <v>-340</v>
      </c>
    </row>
    <row r="128" spans="1:18" x14ac:dyDescent="0.25">
      <c r="A128" s="79" t="s">
        <v>240</v>
      </c>
      <c r="C128" s="64">
        <f>-C102</f>
        <v>161</v>
      </c>
      <c r="D128" s="64">
        <f t="shared" ref="D128:R129" si="10">-D102</f>
        <v>78</v>
      </c>
      <c r="E128" s="64">
        <f t="shared" si="10"/>
        <v>2</v>
      </c>
      <c r="F128" s="64">
        <f t="shared" si="10"/>
        <v>48</v>
      </c>
      <c r="G128" s="64">
        <f t="shared" si="10"/>
        <v>28</v>
      </c>
      <c r="H128" s="64">
        <f t="shared" si="10"/>
        <v>164</v>
      </c>
      <c r="I128" s="64">
        <f t="shared" si="10"/>
        <v>17</v>
      </c>
      <c r="J128" s="64">
        <f t="shared" si="10"/>
        <v>1</v>
      </c>
      <c r="K128" s="64">
        <f t="shared" si="10"/>
        <v>295</v>
      </c>
      <c r="L128" s="64">
        <f t="shared" si="10"/>
        <v>144</v>
      </c>
      <c r="M128" s="64">
        <f t="shared" si="10"/>
        <v>1154</v>
      </c>
      <c r="N128" s="64">
        <f t="shared" si="10"/>
        <v>250</v>
      </c>
      <c r="O128" s="64">
        <f t="shared" si="10"/>
        <v>99</v>
      </c>
      <c r="P128" s="64">
        <f t="shared" si="10"/>
        <v>403</v>
      </c>
      <c r="Q128" s="64">
        <f t="shared" si="10"/>
        <v>486</v>
      </c>
      <c r="R128" s="64">
        <f t="shared" si="10"/>
        <v>83</v>
      </c>
    </row>
    <row r="129" spans="1:18" x14ac:dyDescent="0.25">
      <c r="A129" s="79" t="s">
        <v>241</v>
      </c>
      <c r="C129" s="64">
        <f>-C103</f>
        <v>-29</v>
      </c>
      <c r="D129" s="64">
        <f t="shared" si="10"/>
        <v>0</v>
      </c>
      <c r="E129" s="64">
        <f t="shared" si="10"/>
        <v>0</v>
      </c>
      <c r="F129" s="64">
        <f t="shared" si="10"/>
        <v>0</v>
      </c>
      <c r="G129" s="64">
        <f t="shared" si="10"/>
        <v>0</v>
      </c>
      <c r="H129" s="64">
        <f t="shared" si="10"/>
        <v>0</v>
      </c>
      <c r="I129" s="64">
        <f t="shared" si="10"/>
        <v>0</v>
      </c>
      <c r="J129" s="64">
        <f t="shared" si="10"/>
        <v>0</v>
      </c>
      <c r="K129" s="64">
        <f t="shared" si="10"/>
        <v>0</v>
      </c>
      <c r="L129" s="64">
        <f t="shared" si="10"/>
        <v>0</v>
      </c>
      <c r="M129" s="64">
        <f t="shared" si="10"/>
        <v>0</v>
      </c>
      <c r="N129" s="64">
        <f t="shared" si="10"/>
        <v>0</v>
      </c>
      <c r="O129" s="64">
        <f t="shared" si="10"/>
        <v>0</v>
      </c>
      <c r="P129" s="64">
        <f t="shared" si="10"/>
        <v>0</v>
      </c>
      <c r="Q129" s="64">
        <f t="shared" si="10"/>
        <v>0</v>
      </c>
      <c r="R129" s="64">
        <f t="shared" si="10"/>
        <v>0</v>
      </c>
    </row>
    <row r="130" spans="1:18" x14ac:dyDescent="0.25">
      <c r="A130" s="19" t="s">
        <v>242</v>
      </c>
      <c r="B130" s="20"/>
      <c r="C130" s="65">
        <f>SUM(C124:C129)</f>
        <v>990</v>
      </c>
      <c r="D130" s="65">
        <f t="shared" ref="D130:R130" si="11">SUM(D124:D129)</f>
        <v>-268</v>
      </c>
      <c r="E130" s="65">
        <f t="shared" si="11"/>
        <v>263</v>
      </c>
      <c r="F130" s="65">
        <f t="shared" si="11"/>
        <v>1464</v>
      </c>
      <c r="G130" s="65">
        <f t="shared" si="11"/>
        <v>1356</v>
      </c>
      <c r="H130" s="65">
        <f t="shared" si="11"/>
        <v>576</v>
      </c>
      <c r="I130" s="65">
        <f t="shared" si="11"/>
        <v>577</v>
      </c>
      <c r="J130" s="65">
        <f t="shared" si="11"/>
        <v>2849</v>
      </c>
      <c r="K130" s="65">
        <f t="shared" si="11"/>
        <v>1182</v>
      </c>
      <c r="L130" s="65">
        <f t="shared" si="11"/>
        <v>556</v>
      </c>
      <c r="M130" s="65">
        <f t="shared" si="11"/>
        <v>637</v>
      </c>
      <c r="N130" s="65">
        <f t="shared" si="11"/>
        <v>2919</v>
      </c>
      <c r="O130" s="65">
        <f t="shared" si="11"/>
        <v>439</v>
      </c>
      <c r="P130" s="65">
        <f t="shared" si="11"/>
        <v>1149</v>
      </c>
      <c r="Q130" s="65">
        <f t="shared" si="11"/>
        <v>1059</v>
      </c>
      <c r="R130" s="65">
        <f t="shared" si="11"/>
        <v>2911</v>
      </c>
    </row>
    <row r="132" spans="1:18" x14ac:dyDescent="0.25">
      <c r="A132" s="19" t="s">
        <v>243</v>
      </c>
      <c r="B132" s="20"/>
      <c r="C132" s="65">
        <v>3579</v>
      </c>
      <c r="D132" s="65">
        <v>3937</v>
      </c>
      <c r="E132" s="65">
        <v>2773</v>
      </c>
      <c r="F132" s="65">
        <v>3089</v>
      </c>
      <c r="G132" s="65">
        <v>2419</v>
      </c>
      <c r="H132" s="65">
        <v>3032</v>
      </c>
      <c r="I132" s="65">
        <v>2464</v>
      </c>
      <c r="J132" s="65">
        <v>5120</v>
      </c>
      <c r="K132" s="65">
        <v>5095</v>
      </c>
      <c r="L132" s="65">
        <v>4056</v>
      </c>
      <c r="M132" s="65">
        <v>1825</v>
      </c>
      <c r="N132" s="65">
        <v>3085</v>
      </c>
      <c r="O132" s="65">
        <v>2512</v>
      </c>
      <c r="P132" s="65">
        <v>2148</v>
      </c>
      <c r="Q132" s="65">
        <v>3138</v>
      </c>
      <c r="R132" s="65">
        <v>1833</v>
      </c>
    </row>
    <row r="134" spans="1:18" ht="33" customHeight="1" x14ac:dyDescent="0.25">
      <c r="A134" s="97" t="s">
        <v>244</v>
      </c>
      <c r="B134" s="97"/>
      <c r="C134" s="97"/>
      <c r="D134" s="97"/>
      <c r="E134" s="97"/>
      <c r="F134" s="97"/>
      <c r="G134" s="97"/>
      <c r="H134" s="97"/>
      <c r="I134" s="97"/>
      <c r="J134" s="97"/>
      <c r="K134" s="97"/>
      <c r="L134" s="97"/>
      <c r="M134" s="97"/>
      <c r="N134" s="97"/>
      <c r="O134" s="97"/>
    </row>
  </sheetData>
  <mergeCells count="1">
    <mergeCell ref="A134:O134"/>
  </mergeCells>
  <pageMargins left="0.7" right="0.7" top="0.75" bottom="0.75" header="0.3" footer="0.3"/>
  <pageSetup paperSize="9" scale="2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9AADF-2651-4504-851B-D2E90D297089}">
  <sheetPr codeName="Sheet122">
    <tabColor theme="1"/>
    <pageSetUpPr fitToPage="1"/>
  </sheetPr>
  <dimension ref="A1:R33"/>
  <sheetViews>
    <sheetView showGridLines="0" zoomScale="80" zoomScaleNormal="80" workbookViewId="0"/>
  </sheetViews>
  <sheetFormatPr defaultColWidth="9.140625" defaultRowHeight="15" x14ac:dyDescent="0.25"/>
  <cols>
    <col min="1" max="1" width="65.5703125" style="2" bestFit="1" customWidth="1"/>
    <col min="2" max="2" width="11.140625" style="2" bestFit="1" customWidth="1"/>
    <col min="3" max="18" width="14.42578125" style="2" customWidth="1"/>
    <col min="19" max="23" width="9.140625" style="2" customWidth="1"/>
    <col min="24" max="16384" width="9.140625" style="2"/>
  </cols>
  <sheetData>
    <row r="1" spans="1:18" ht="19.5" x14ac:dyDescent="0.3">
      <c r="A1" s="1" t="s">
        <v>245</v>
      </c>
    </row>
    <row r="2" spans="1:18" s="5" customFormat="1" x14ac:dyDescent="0.25">
      <c r="A2" s="3"/>
      <c r="B2" s="3"/>
      <c r="C2" s="4"/>
      <c r="D2" s="4"/>
      <c r="E2" s="4"/>
      <c r="F2" s="4"/>
      <c r="G2" s="4"/>
      <c r="H2" s="4"/>
      <c r="I2" s="4"/>
      <c r="J2" s="4"/>
      <c r="K2" s="4"/>
      <c r="L2" s="4"/>
      <c r="M2" s="4"/>
      <c r="N2" s="4"/>
      <c r="O2" s="4"/>
      <c r="P2" s="4"/>
      <c r="Q2" s="4"/>
      <c r="R2" s="4"/>
    </row>
    <row r="3" spans="1:18" x14ac:dyDescent="0.25">
      <c r="A3" s="6" t="s">
        <v>246</v>
      </c>
      <c r="B3" s="7"/>
      <c r="C3" s="7"/>
      <c r="D3" s="7"/>
      <c r="E3" s="7"/>
      <c r="F3" s="7"/>
      <c r="G3" s="7"/>
      <c r="H3" s="7"/>
      <c r="I3" s="7"/>
      <c r="J3" s="7"/>
      <c r="K3" s="7"/>
      <c r="L3" s="7"/>
      <c r="M3" s="7"/>
      <c r="N3" s="7"/>
      <c r="O3" s="7"/>
      <c r="P3" s="7"/>
      <c r="Q3" s="7"/>
      <c r="R3" s="7"/>
    </row>
    <row r="4" spans="1:18" x14ac:dyDescent="0.25">
      <c r="A4" s="8" t="s">
        <v>2</v>
      </c>
      <c r="B4" s="9"/>
      <c r="C4" s="10" t="s">
        <v>3</v>
      </c>
      <c r="D4" s="10" t="s">
        <v>4</v>
      </c>
      <c r="E4" s="10" t="s">
        <v>5</v>
      </c>
      <c r="F4" s="10" t="s">
        <v>6</v>
      </c>
      <c r="G4" s="10" t="s">
        <v>7</v>
      </c>
      <c r="H4" s="10" t="s">
        <v>8</v>
      </c>
      <c r="I4" s="10" t="s">
        <v>9</v>
      </c>
      <c r="J4" s="10" t="s">
        <v>10</v>
      </c>
      <c r="K4" s="10" t="s">
        <v>11</v>
      </c>
      <c r="L4" s="10" t="s">
        <v>12</v>
      </c>
      <c r="M4" s="10" t="s">
        <v>13</v>
      </c>
      <c r="N4" s="10" t="s">
        <v>14</v>
      </c>
      <c r="O4" s="10" t="s">
        <v>15</v>
      </c>
      <c r="P4" s="10" t="s">
        <v>16</v>
      </c>
      <c r="Q4" s="10" t="s">
        <v>17</v>
      </c>
      <c r="R4" s="10" t="s">
        <v>18</v>
      </c>
    </row>
    <row r="5" spans="1:18" x14ac:dyDescent="0.25">
      <c r="A5" s="11" t="s">
        <v>247</v>
      </c>
      <c r="B5" s="12"/>
      <c r="C5" s="64">
        <v>7032</v>
      </c>
      <c r="D5" s="64">
        <v>7032</v>
      </c>
      <c r="E5" s="64">
        <v>7032</v>
      </c>
      <c r="F5" s="64">
        <v>7032</v>
      </c>
      <c r="G5" s="64">
        <v>6139</v>
      </c>
      <c r="H5" s="64">
        <v>6139</v>
      </c>
      <c r="I5" s="64">
        <v>6139</v>
      </c>
      <c r="J5" s="64">
        <v>6139</v>
      </c>
      <c r="K5" s="64">
        <v>6794</v>
      </c>
      <c r="L5" s="64">
        <v>6794</v>
      </c>
      <c r="M5" s="64">
        <v>6794</v>
      </c>
      <c r="N5" s="64">
        <v>6794</v>
      </c>
      <c r="O5" s="64">
        <v>6514</v>
      </c>
      <c r="P5" s="64">
        <v>6514</v>
      </c>
      <c r="Q5" s="64">
        <v>6514</v>
      </c>
      <c r="R5" s="64">
        <v>6514</v>
      </c>
    </row>
    <row r="6" spans="1:18" x14ac:dyDescent="0.25">
      <c r="A6" s="46" t="s">
        <v>153</v>
      </c>
      <c r="B6" s="15"/>
      <c r="C6" s="64">
        <v>383</v>
      </c>
      <c r="D6" s="64">
        <v>1293</v>
      </c>
      <c r="E6" s="64">
        <v>2299</v>
      </c>
      <c r="F6" s="64">
        <v>3674</v>
      </c>
      <c r="G6" s="64">
        <v>1306</v>
      </c>
      <c r="H6" s="64">
        <v>2527</v>
      </c>
      <c r="I6" s="64">
        <v>3932</v>
      </c>
      <c r="J6" s="64">
        <v>6025</v>
      </c>
      <c r="K6" s="64">
        <v>1361</v>
      </c>
      <c r="L6" s="64">
        <v>2456</v>
      </c>
      <c r="M6" s="64">
        <v>3822</v>
      </c>
      <c r="N6" s="64">
        <v>5768</v>
      </c>
      <c r="O6" s="64">
        <v>1159</v>
      </c>
      <c r="P6" s="64">
        <v>2203</v>
      </c>
      <c r="Q6" s="64">
        <v>3154</v>
      </c>
      <c r="R6" s="64">
        <v>5045</v>
      </c>
    </row>
    <row r="7" spans="1:18" x14ac:dyDescent="0.25">
      <c r="A7" s="46" t="s">
        <v>157</v>
      </c>
      <c r="B7" s="15"/>
      <c r="C7" s="64">
        <v>653</v>
      </c>
      <c r="D7" s="64">
        <v>392</v>
      </c>
      <c r="E7" s="64">
        <v>134</v>
      </c>
      <c r="F7" s="64">
        <v>249</v>
      </c>
      <c r="G7" s="64">
        <v>-189</v>
      </c>
      <c r="H7" s="64">
        <v>-46</v>
      </c>
      <c r="I7" s="64">
        <v>-46</v>
      </c>
      <c r="J7" s="64">
        <v>121</v>
      </c>
      <c r="K7" s="64">
        <v>2</v>
      </c>
      <c r="L7" s="64">
        <v>-291</v>
      </c>
      <c r="M7" s="64">
        <v>-388</v>
      </c>
      <c r="N7" s="64">
        <v>-343</v>
      </c>
      <c r="O7" s="64">
        <v>-67</v>
      </c>
      <c r="P7" s="64">
        <v>-88</v>
      </c>
      <c r="Q7" s="64">
        <v>-59</v>
      </c>
      <c r="R7" s="64">
        <v>1</v>
      </c>
    </row>
    <row r="8" spans="1:18" x14ac:dyDescent="0.25">
      <c r="A8" s="46" t="s">
        <v>158</v>
      </c>
      <c r="B8" s="15"/>
      <c r="C8" s="64">
        <v>45</v>
      </c>
      <c r="D8" s="64">
        <v>-2</v>
      </c>
      <c r="E8" s="64">
        <v>-13</v>
      </c>
      <c r="F8" s="64">
        <v>23</v>
      </c>
      <c r="G8" s="64">
        <v>282</v>
      </c>
      <c r="H8" s="64">
        <v>519</v>
      </c>
      <c r="I8" s="64">
        <v>452</v>
      </c>
      <c r="J8" s="64">
        <v>47</v>
      </c>
      <c r="K8" s="64">
        <v>199</v>
      </c>
      <c r="L8" s="64">
        <v>84</v>
      </c>
      <c r="M8" s="64">
        <v>113</v>
      </c>
      <c r="N8" s="64">
        <v>109</v>
      </c>
      <c r="O8" s="64">
        <v>46</v>
      </c>
      <c r="P8" s="64">
        <v>-77</v>
      </c>
      <c r="Q8" s="64">
        <v>-103</v>
      </c>
      <c r="R8" s="64">
        <v>56</v>
      </c>
    </row>
    <row r="9" spans="1:18" x14ac:dyDescent="0.25">
      <c r="A9" s="46" t="s">
        <v>248</v>
      </c>
      <c r="B9" s="15"/>
      <c r="C9" s="64">
        <v>0</v>
      </c>
      <c r="D9" s="64">
        <v>0</v>
      </c>
      <c r="E9" s="64">
        <v>0</v>
      </c>
      <c r="F9" s="64">
        <v>0</v>
      </c>
      <c r="G9" s="64">
        <v>0</v>
      </c>
      <c r="H9" s="64">
        <v>0</v>
      </c>
      <c r="I9" s="64">
        <v>0</v>
      </c>
      <c r="J9" s="64">
        <v>0</v>
      </c>
      <c r="K9" s="64">
        <v>0</v>
      </c>
      <c r="L9" s="64">
        <v>0</v>
      </c>
      <c r="M9" s="64">
        <v>0</v>
      </c>
      <c r="N9" s="64">
        <v>-2</v>
      </c>
      <c r="O9" s="64">
        <v>0</v>
      </c>
      <c r="P9" s="64">
        <v>0</v>
      </c>
      <c r="Q9" s="64">
        <v>0</v>
      </c>
      <c r="R9" s="64">
        <v>12</v>
      </c>
    </row>
    <row r="10" spans="1:18" x14ac:dyDescent="0.25">
      <c r="A10" s="46" t="s">
        <v>249</v>
      </c>
      <c r="B10" s="15"/>
      <c r="C10" s="64">
        <v>2</v>
      </c>
      <c r="D10" s="64">
        <v>10</v>
      </c>
      <c r="E10" s="64">
        <v>10</v>
      </c>
      <c r="F10" s="64">
        <v>22</v>
      </c>
      <c r="G10" s="64">
        <v>-63</v>
      </c>
      <c r="H10" s="64">
        <v>-115</v>
      </c>
      <c r="I10" s="64">
        <v>-100</v>
      </c>
      <c r="J10" s="64">
        <v>-10</v>
      </c>
      <c r="K10" s="64">
        <v>-10</v>
      </c>
      <c r="L10" s="64">
        <v>-20</v>
      </c>
      <c r="M10" s="64">
        <v>-26</v>
      </c>
      <c r="N10" s="64">
        <v>-25</v>
      </c>
      <c r="O10" s="64">
        <v>-10</v>
      </c>
      <c r="P10" s="64">
        <v>17</v>
      </c>
      <c r="Q10" s="64">
        <v>23</v>
      </c>
      <c r="R10" s="64">
        <v>-12</v>
      </c>
    </row>
    <row r="11" spans="1:18" x14ac:dyDescent="0.25">
      <c r="A11" s="19" t="s">
        <v>165</v>
      </c>
      <c r="B11" s="20"/>
      <c r="C11" s="65">
        <v>700</v>
      </c>
      <c r="D11" s="65">
        <v>400</v>
      </c>
      <c r="E11" s="65">
        <v>131</v>
      </c>
      <c r="F11" s="65">
        <v>294</v>
      </c>
      <c r="G11" s="65">
        <v>30</v>
      </c>
      <c r="H11" s="65">
        <v>358</v>
      </c>
      <c r="I11" s="65">
        <v>306</v>
      </c>
      <c r="J11" s="65">
        <v>158</v>
      </c>
      <c r="K11" s="65">
        <v>191</v>
      </c>
      <c r="L11" s="65">
        <v>-227</v>
      </c>
      <c r="M11" s="65">
        <v>-301</v>
      </c>
      <c r="N11" s="65">
        <v>-261</v>
      </c>
      <c r="O11" s="65">
        <v>-31</v>
      </c>
      <c r="P11" s="65">
        <v>-148</v>
      </c>
      <c r="Q11" s="65">
        <v>-139</v>
      </c>
      <c r="R11" s="65">
        <v>57</v>
      </c>
    </row>
    <row r="12" spans="1:18" x14ac:dyDescent="0.25">
      <c r="A12" s="19" t="s">
        <v>166</v>
      </c>
      <c r="B12" s="20"/>
      <c r="C12" s="65">
        <v>1083</v>
      </c>
      <c r="D12" s="65">
        <v>1693</v>
      </c>
      <c r="E12" s="65">
        <v>2430</v>
      </c>
      <c r="F12" s="65">
        <v>3968</v>
      </c>
      <c r="G12" s="65">
        <v>1336</v>
      </c>
      <c r="H12" s="65">
        <v>2885</v>
      </c>
      <c r="I12" s="65">
        <v>4238</v>
      </c>
      <c r="J12" s="65">
        <v>6183</v>
      </c>
      <c r="K12" s="65">
        <v>1552</v>
      </c>
      <c r="L12" s="65">
        <v>2229</v>
      </c>
      <c r="M12" s="65">
        <v>3521</v>
      </c>
      <c r="N12" s="65">
        <v>5507</v>
      </c>
      <c r="O12" s="65">
        <v>1128</v>
      </c>
      <c r="P12" s="65">
        <v>2055</v>
      </c>
      <c r="Q12" s="65">
        <v>3015</v>
      </c>
      <c r="R12" s="65">
        <v>5102</v>
      </c>
    </row>
    <row r="13" spans="1:18" x14ac:dyDescent="0.25">
      <c r="A13" s="46" t="s">
        <v>250</v>
      </c>
      <c r="B13" s="15"/>
      <c r="C13" s="64">
        <v>0</v>
      </c>
      <c r="D13" s="64">
        <v>0</v>
      </c>
      <c r="E13" s="64">
        <v>0</v>
      </c>
      <c r="F13" s="64">
        <v>0</v>
      </c>
      <c r="G13" s="64">
        <v>0</v>
      </c>
      <c r="H13" s="64">
        <v>0</v>
      </c>
      <c r="I13" s="64">
        <v>-14</v>
      </c>
      <c r="J13" s="64">
        <v>-123</v>
      </c>
      <c r="K13" s="64">
        <v>-6</v>
      </c>
      <c r="L13" s="64">
        <v>-13</v>
      </c>
      <c r="M13" s="64">
        <v>-20</v>
      </c>
      <c r="N13" s="64">
        <v>-126</v>
      </c>
      <c r="O13" s="64">
        <v>-31</v>
      </c>
      <c r="P13" s="64">
        <v>-31</v>
      </c>
      <c r="Q13" s="64">
        <v>-20</v>
      </c>
      <c r="R13" s="64">
        <v>77</v>
      </c>
    </row>
    <row r="14" spans="1:18" x14ac:dyDescent="0.25">
      <c r="A14" s="46" t="s">
        <v>251</v>
      </c>
      <c r="B14" s="15"/>
      <c r="C14" s="64">
        <v>14</v>
      </c>
      <c r="D14" s="64">
        <v>37</v>
      </c>
      <c r="E14" s="64">
        <v>54</v>
      </c>
      <c r="F14" s="64">
        <v>75</v>
      </c>
      <c r="G14" s="64">
        <v>17</v>
      </c>
      <c r="H14" s="64">
        <v>38</v>
      </c>
      <c r="I14" s="64">
        <v>57</v>
      </c>
      <c r="J14" s="64">
        <v>76</v>
      </c>
      <c r="K14" s="64">
        <v>14</v>
      </c>
      <c r="L14" s="64">
        <v>34</v>
      </c>
      <c r="M14" s="64">
        <v>50</v>
      </c>
      <c r="N14" s="64">
        <v>66</v>
      </c>
      <c r="O14" s="64">
        <v>29</v>
      </c>
      <c r="P14" s="64">
        <v>46</v>
      </c>
      <c r="Q14" s="64">
        <v>-21</v>
      </c>
      <c r="R14" s="64">
        <v>-31</v>
      </c>
    </row>
    <row r="15" spans="1:18" x14ac:dyDescent="0.25">
      <c r="A15" s="46" t="s">
        <v>252</v>
      </c>
      <c r="B15" s="15"/>
      <c r="C15" s="64">
        <v>0</v>
      </c>
      <c r="D15" s="64">
        <v>0</v>
      </c>
      <c r="E15" s="64">
        <v>0</v>
      </c>
      <c r="F15" s="64">
        <v>0</v>
      </c>
      <c r="G15" s="64">
        <v>1</v>
      </c>
      <c r="H15" s="64">
        <v>1</v>
      </c>
      <c r="I15" s="64">
        <v>1</v>
      </c>
      <c r="J15" s="64">
        <v>1</v>
      </c>
      <c r="K15" s="64">
        <v>2</v>
      </c>
      <c r="L15" s="64">
        <v>1</v>
      </c>
      <c r="M15" s="64">
        <v>2</v>
      </c>
      <c r="N15" s="64">
        <v>2</v>
      </c>
      <c r="O15" s="64">
        <v>0</v>
      </c>
      <c r="P15" s="64">
        <v>0</v>
      </c>
      <c r="Q15" s="64">
        <v>0</v>
      </c>
      <c r="R15" s="64">
        <v>0</v>
      </c>
    </row>
    <row r="16" spans="1:18" x14ac:dyDescent="0.25">
      <c r="A16" s="14" t="s">
        <v>253</v>
      </c>
      <c r="B16" s="15"/>
      <c r="C16" s="64">
        <v>-39</v>
      </c>
      <c r="D16" s="64">
        <v>-25</v>
      </c>
      <c r="E16" s="64">
        <v>-6</v>
      </c>
      <c r="F16" s="64">
        <v>52</v>
      </c>
      <c r="G16" s="64">
        <v>3</v>
      </c>
      <c r="H16" s="64">
        <v>10</v>
      </c>
      <c r="I16" s="64">
        <v>5</v>
      </c>
      <c r="J16" s="64">
        <v>25</v>
      </c>
      <c r="K16" s="64">
        <v>-14</v>
      </c>
      <c r="L16" s="64">
        <v>-22</v>
      </c>
      <c r="M16" s="64">
        <v>-20</v>
      </c>
      <c r="N16" s="64">
        <v>-13</v>
      </c>
      <c r="O16" s="64">
        <v>-8</v>
      </c>
      <c r="P16" s="64">
        <v>-13</v>
      </c>
      <c r="Q16" s="64">
        <v>-18</v>
      </c>
      <c r="R16" s="64">
        <v>-11</v>
      </c>
    </row>
    <row r="17" spans="1:18" x14ac:dyDescent="0.25">
      <c r="A17" s="46" t="s">
        <v>230</v>
      </c>
      <c r="B17" s="15"/>
      <c r="C17" s="64">
        <v>-569</v>
      </c>
      <c r="D17" s="64">
        <v>-1552</v>
      </c>
      <c r="E17" s="64">
        <v>-2957</v>
      </c>
      <c r="F17" s="64">
        <v>-3900</v>
      </c>
      <c r="G17" s="64">
        <v>-687</v>
      </c>
      <c r="H17" s="64">
        <v>-2153</v>
      </c>
      <c r="I17" s="64">
        <v>-3391</v>
      </c>
      <c r="J17" s="64">
        <v>-4000</v>
      </c>
      <c r="K17" s="64">
        <v>-325</v>
      </c>
      <c r="L17" s="64">
        <v>-771</v>
      </c>
      <c r="M17" s="64">
        <v>-1423</v>
      </c>
      <c r="N17" s="64">
        <v>-1721</v>
      </c>
      <c r="O17" s="64">
        <v>-233</v>
      </c>
      <c r="P17" s="64">
        <v>-1325</v>
      </c>
      <c r="Q17" s="64">
        <v>-2260</v>
      </c>
      <c r="R17" s="64">
        <v>-3289</v>
      </c>
    </row>
    <row r="18" spans="1:18" x14ac:dyDescent="0.25">
      <c r="A18" s="46" t="s">
        <v>254</v>
      </c>
      <c r="B18" s="15"/>
      <c r="C18" s="64">
        <v>0</v>
      </c>
      <c r="D18" s="64">
        <v>0</v>
      </c>
      <c r="E18" s="64">
        <v>0</v>
      </c>
      <c r="F18" s="64">
        <v>0</v>
      </c>
      <c r="G18" s="64">
        <v>0</v>
      </c>
      <c r="H18" s="64">
        <v>0</v>
      </c>
      <c r="I18" s="64">
        <v>0</v>
      </c>
      <c r="J18" s="64">
        <v>0</v>
      </c>
      <c r="K18" s="64">
        <v>0</v>
      </c>
      <c r="L18" s="64">
        <v>0</v>
      </c>
      <c r="M18" s="64">
        <v>0</v>
      </c>
      <c r="N18" s="64">
        <v>0</v>
      </c>
      <c r="O18" s="64">
        <v>0</v>
      </c>
      <c r="P18" s="64">
        <v>0</v>
      </c>
      <c r="Q18" s="64">
        <v>0</v>
      </c>
      <c r="R18" s="64">
        <v>0</v>
      </c>
    </row>
    <row r="19" spans="1:18" x14ac:dyDescent="0.25">
      <c r="A19" s="46" t="s">
        <v>229</v>
      </c>
      <c r="B19" s="15"/>
      <c r="C19" s="64">
        <v>-1088</v>
      </c>
      <c r="D19" s="64">
        <v>-1088</v>
      </c>
      <c r="E19" s="64">
        <v>-1088</v>
      </c>
      <c r="F19" s="64">
        <v>-1088</v>
      </c>
      <c r="G19" s="64">
        <v>-1507</v>
      </c>
      <c r="H19" s="64">
        <v>-1507</v>
      </c>
      <c r="I19" s="64">
        <v>-1507</v>
      </c>
      <c r="J19" s="64">
        <v>-1507</v>
      </c>
      <c r="K19" s="64">
        <v>-1007</v>
      </c>
      <c r="L19" s="64">
        <v>-2010</v>
      </c>
      <c r="M19" s="64">
        <v>-3008</v>
      </c>
      <c r="N19" s="64">
        <v>-3995</v>
      </c>
      <c r="O19" s="64">
        <v>-986</v>
      </c>
      <c r="P19" s="64">
        <v>-986</v>
      </c>
      <c r="Q19" s="64">
        <v>-1943</v>
      </c>
      <c r="R19" s="64">
        <v>-1943</v>
      </c>
    </row>
    <row r="20" spans="1:18" x14ac:dyDescent="0.25">
      <c r="A20" s="46" t="s">
        <v>195</v>
      </c>
      <c r="B20" s="15"/>
      <c r="C20" s="64">
        <v>0</v>
      </c>
      <c r="D20" s="64">
        <v>0</v>
      </c>
      <c r="E20" s="64">
        <v>0</v>
      </c>
      <c r="F20" s="64">
        <v>0</v>
      </c>
      <c r="G20" s="64">
        <v>0</v>
      </c>
      <c r="H20" s="64">
        <v>0</v>
      </c>
      <c r="I20" s="64">
        <v>0</v>
      </c>
      <c r="J20" s="64">
        <v>0</v>
      </c>
      <c r="K20" s="64">
        <v>0</v>
      </c>
      <c r="L20" s="64">
        <v>0</v>
      </c>
      <c r="M20" s="64">
        <v>0</v>
      </c>
      <c r="N20" s="64">
        <v>0</v>
      </c>
      <c r="O20" s="64">
        <v>0</v>
      </c>
      <c r="P20" s="64">
        <v>0</v>
      </c>
      <c r="Q20" s="64">
        <v>0</v>
      </c>
      <c r="R20" s="64">
        <v>0</v>
      </c>
    </row>
    <row r="21" spans="1:18" x14ac:dyDescent="0.25">
      <c r="A21" s="19" t="s">
        <v>255</v>
      </c>
      <c r="B21" s="20"/>
      <c r="C21" s="65">
        <v>6433</v>
      </c>
      <c r="D21" s="65">
        <v>6097</v>
      </c>
      <c r="E21" s="65">
        <v>5465</v>
      </c>
      <c r="F21" s="65">
        <v>6139</v>
      </c>
      <c r="G21" s="65">
        <v>5302</v>
      </c>
      <c r="H21" s="65">
        <v>5413</v>
      </c>
      <c r="I21" s="65">
        <v>5528</v>
      </c>
      <c r="J21" s="65">
        <v>6794</v>
      </c>
      <c r="K21" s="65">
        <v>7010</v>
      </c>
      <c r="L21" s="65">
        <v>6242</v>
      </c>
      <c r="M21" s="65">
        <v>5896</v>
      </c>
      <c r="N21" s="65">
        <v>6514</v>
      </c>
      <c r="O21" s="65">
        <v>6413</v>
      </c>
      <c r="P21" s="65">
        <v>6260</v>
      </c>
      <c r="Q21" s="65">
        <v>5267</v>
      </c>
      <c r="R21" s="65">
        <v>6419</v>
      </c>
    </row>
    <row r="22" spans="1:18" x14ac:dyDescent="0.25">
      <c r="A22" s="15"/>
      <c r="B22" s="80"/>
      <c r="C22" s="81"/>
      <c r="D22" s="81"/>
      <c r="E22" s="81"/>
      <c r="F22" s="81"/>
      <c r="G22" s="81"/>
      <c r="H22" s="81"/>
      <c r="I22" s="81"/>
      <c r="J22" s="81"/>
      <c r="K22" s="81"/>
      <c r="L22" s="81"/>
      <c r="M22" s="81"/>
      <c r="N22" s="81"/>
      <c r="O22" s="81"/>
      <c r="P22" s="81"/>
      <c r="Q22" s="81"/>
      <c r="R22" s="81"/>
    </row>
    <row r="23" spans="1:18" x14ac:dyDescent="0.25">
      <c r="A23" s="15"/>
      <c r="B23" s="80"/>
      <c r="C23" s="81"/>
      <c r="D23" s="81"/>
      <c r="E23" s="81"/>
      <c r="F23" s="81"/>
      <c r="G23" s="81"/>
      <c r="H23" s="81"/>
      <c r="I23" s="81"/>
      <c r="J23" s="81"/>
      <c r="K23" s="81"/>
      <c r="L23" s="81"/>
      <c r="M23" s="81"/>
      <c r="N23" s="81"/>
      <c r="O23" s="81"/>
      <c r="P23" s="81"/>
      <c r="Q23" s="81"/>
      <c r="R23" s="81"/>
    </row>
    <row r="24" spans="1:18" x14ac:dyDescent="0.25">
      <c r="A24" s="6" t="s">
        <v>256</v>
      </c>
      <c r="B24" s="7"/>
      <c r="C24" s="7"/>
      <c r="D24" s="7"/>
      <c r="E24" s="7"/>
      <c r="F24" s="7"/>
      <c r="G24" s="7"/>
      <c r="H24" s="7"/>
      <c r="I24" s="7"/>
      <c r="J24" s="7"/>
      <c r="K24" s="7"/>
      <c r="L24" s="7"/>
      <c r="M24" s="7"/>
      <c r="N24" s="7"/>
      <c r="O24" s="7"/>
      <c r="P24" s="7"/>
      <c r="Q24" s="7"/>
      <c r="R24" s="7"/>
    </row>
    <row r="25" spans="1:18" x14ac:dyDescent="0.25">
      <c r="A25" s="8" t="s">
        <v>2</v>
      </c>
      <c r="B25" s="9"/>
      <c r="C25" s="10" t="str">
        <f>C$4</f>
        <v>Q1 2015</v>
      </c>
      <c r="D25" s="10" t="str">
        <f t="shared" ref="D25:R25" si="0">D$4</f>
        <v>Q2 2015</v>
      </c>
      <c r="E25" s="10" t="str">
        <f t="shared" si="0"/>
        <v>Q3 2015</v>
      </c>
      <c r="F25" s="10" t="str">
        <f t="shared" si="0"/>
        <v>Q4 2015</v>
      </c>
      <c r="G25" s="10" t="str">
        <f t="shared" si="0"/>
        <v>Q1 2016</v>
      </c>
      <c r="H25" s="10" t="str">
        <f t="shared" si="0"/>
        <v>Q2 2016</v>
      </c>
      <c r="I25" s="10" t="str">
        <f t="shared" si="0"/>
        <v>Q3 2016</v>
      </c>
      <c r="J25" s="10" t="str">
        <f t="shared" si="0"/>
        <v>Q4 2016</v>
      </c>
      <c r="K25" s="10" t="str">
        <f t="shared" si="0"/>
        <v>Q1 2017</v>
      </c>
      <c r="L25" s="10" t="str">
        <f t="shared" si="0"/>
        <v>Q2 2017</v>
      </c>
      <c r="M25" s="10" t="str">
        <f t="shared" si="0"/>
        <v>Q3 2017</v>
      </c>
      <c r="N25" s="10" t="str">
        <f t="shared" si="0"/>
        <v>Q4 2017</v>
      </c>
      <c r="O25" s="10" t="str">
        <f t="shared" si="0"/>
        <v>Q1 2018</v>
      </c>
      <c r="P25" s="10" t="str">
        <f t="shared" si="0"/>
        <v>Q2 2018</v>
      </c>
      <c r="Q25" s="10" t="str">
        <f t="shared" si="0"/>
        <v>Q3 2018</v>
      </c>
      <c r="R25" s="10" t="str">
        <f t="shared" si="0"/>
        <v>Q4 2018</v>
      </c>
    </row>
    <row r="26" spans="1:18" x14ac:dyDescent="0.25">
      <c r="A26" s="11" t="s">
        <v>191</v>
      </c>
      <c r="B26" s="12"/>
      <c r="C26" s="64">
        <v>128</v>
      </c>
      <c r="D26" s="64">
        <v>122</v>
      </c>
      <c r="E26" s="64">
        <v>122</v>
      </c>
      <c r="F26" s="64">
        <v>122</v>
      </c>
      <c r="G26" s="64">
        <v>122</v>
      </c>
      <c r="H26" s="64">
        <v>117</v>
      </c>
      <c r="I26" s="64">
        <v>117</v>
      </c>
      <c r="J26" s="64">
        <v>117</v>
      </c>
      <c r="K26" s="64">
        <v>117</v>
      </c>
      <c r="L26" s="64">
        <v>113</v>
      </c>
      <c r="M26" s="64">
        <v>113</v>
      </c>
      <c r="N26" s="64">
        <v>113</v>
      </c>
      <c r="O26" s="64">
        <v>113</v>
      </c>
      <c r="P26" s="64">
        <v>110</v>
      </c>
      <c r="Q26" s="64">
        <v>110</v>
      </c>
      <c r="R26" s="64">
        <v>110</v>
      </c>
    </row>
    <row r="27" spans="1:18" x14ac:dyDescent="0.25">
      <c r="A27" s="46" t="s">
        <v>192</v>
      </c>
      <c r="B27" s="15"/>
      <c r="C27" s="64">
        <v>1229</v>
      </c>
      <c r="D27" s="64">
        <v>1173</v>
      </c>
      <c r="E27" s="64">
        <v>1173</v>
      </c>
      <c r="F27" s="64">
        <v>0</v>
      </c>
      <c r="G27" s="64">
        <v>0</v>
      </c>
      <c r="H27" s="64">
        <v>0</v>
      </c>
      <c r="I27" s="64">
        <v>0</v>
      </c>
      <c r="J27" s="64">
        <v>0</v>
      </c>
      <c r="K27" s="64">
        <v>0</v>
      </c>
      <c r="L27" s="64">
        <v>0</v>
      </c>
      <c r="M27" s="64">
        <v>0</v>
      </c>
      <c r="N27" s="64">
        <v>0</v>
      </c>
      <c r="O27" s="64">
        <v>0</v>
      </c>
      <c r="P27" s="64">
        <v>0</v>
      </c>
      <c r="Q27" s="64">
        <v>0</v>
      </c>
      <c r="R27" s="64">
        <v>0</v>
      </c>
    </row>
    <row r="28" spans="1:18" x14ac:dyDescent="0.25">
      <c r="A28" s="46" t="s">
        <v>193</v>
      </c>
      <c r="B28" s="15"/>
      <c r="C28" s="64">
        <v>-2984</v>
      </c>
      <c r="D28" s="64">
        <v>-1804</v>
      </c>
      <c r="E28" s="64">
        <v>-3209</v>
      </c>
      <c r="F28" s="64">
        <v>-4152</v>
      </c>
      <c r="G28" s="64">
        <v>-4609</v>
      </c>
      <c r="H28" s="64">
        <v>-2486</v>
      </c>
      <c r="I28" s="64">
        <v>-3724</v>
      </c>
      <c r="J28" s="64">
        <v>-4334</v>
      </c>
      <c r="K28" s="64">
        <v>-4441</v>
      </c>
      <c r="L28" s="64">
        <v>-1049</v>
      </c>
      <c r="M28" s="64">
        <v>-1701</v>
      </c>
      <c r="N28" s="64">
        <v>-1999</v>
      </c>
      <c r="O28" s="64">
        <v>-2127</v>
      </c>
      <c r="P28" s="64">
        <v>-1505</v>
      </c>
      <c r="Q28" s="64">
        <v>-2440</v>
      </c>
      <c r="R28" s="64">
        <v>-3469</v>
      </c>
    </row>
    <row r="29" spans="1:18" x14ac:dyDescent="0.25">
      <c r="A29" s="46" t="s">
        <v>257</v>
      </c>
      <c r="B29" s="15"/>
      <c r="C29" s="64">
        <v>1538</v>
      </c>
      <c r="D29" s="64">
        <v>1277</v>
      </c>
      <c r="E29" s="64">
        <v>1019</v>
      </c>
      <c r="F29" s="64">
        <v>1134</v>
      </c>
      <c r="G29" s="64">
        <v>945</v>
      </c>
      <c r="H29" s="64">
        <v>1088</v>
      </c>
      <c r="I29" s="64">
        <v>1088</v>
      </c>
      <c r="J29" s="64">
        <v>1255</v>
      </c>
      <c r="K29" s="64">
        <v>1257</v>
      </c>
      <c r="L29" s="64">
        <v>964</v>
      </c>
      <c r="M29" s="64">
        <v>867</v>
      </c>
      <c r="N29" s="64">
        <v>912</v>
      </c>
      <c r="O29" s="64">
        <v>845</v>
      </c>
      <c r="P29" s="64">
        <v>824</v>
      </c>
      <c r="Q29" s="64">
        <v>853</v>
      </c>
      <c r="R29" s="64">
        <v>913</v>
      </c>
    </row>
    <row r="30" spans="1:18" x14ac:dyDescent="0.25">
      <c r="A30" s="46" t="s">
        <v>258</v>
      </c>
      <c r="B30" s="15"/>
      <c r="C30" s="64">
        <v>-109</v>
      </c>
      <c r="D30" s="64">
        <v>-148</v>
      </c>
      <c r="E30" s="64">
        <v>-159</v>
      </c>
      <c r="F30" s="64">
        <v>-111</v>
      </c>
      <c r="G30" s="64">
        <v>108</v>
      </c>
      <c r="H30" s="64">
        <v>293</v>
      </c>
      <c r="I30" s="64">
        <v>241</v>
      </c>
      <c r="J30" s="64">
        <v>-74</v>
      </c>
      <c r="K30" s="64">
        <v>115</v>
      </c>
      <c r="L30" s="64">
        <v>-10</v>
      </c>
      <c r="M30" s="64">
        <v>13</v>
      </c>
      <c r="N30" s="64">
        <v>10</v>
      </c>
      <c r="O30" s="64">
        <v>46</v>
      </c>
      <c r="P30" s="64">
        <v>-50</v>
      </c>
      <c r="Q30" s="64">
        <v>-70</v>
      </c>
      <c r="R30" s="64">
        <v>54</v>
      </c>
    </row>
    <row r="31" spans="1:18" x14ac:dyDescent="0.25">
      <c r="A31" s="46" t="s">
        <v>195</v>
      </c>
      <c r="B31" s="15"/>
      <c r="C31" s="64">
        <v>0</v>
      </c>
      <c r="D31" s="64">
        <v>0</v>
      </c>
      <c r="E31" s="64">
        <v>0</v>
      </c>
      <c r="F31" s="64">
        <v>1511</v>
      </c>
      <c r="G31" s="64">
        <v>0</v>
      </c>
      <c r="H31" s="64">
        <v>0</v>
      </c>
      <c r="I31" s="64">
        <v>0</v>
      </c>
      <c r="J31" s="64">
        <v>1007</v>
      </c>
      <c r="K31" s="64">
        <v>1006</v>
      </c>
      <c r="L31" s="64">
        <v>1000</v>
      </c>
      <c r="M31" s="64">
        <v>991</v>
      </c>
      <c r="N31" s="64">
        <v>987</v>
      </c>
      <c r="O31" s="64">
        <v>0</v>
      </c>
      <c r="P31" s="64">
        <v>967</v>
      </c>
      <c r="Q31" s="64">
        <v>0</v>
      </c>
      <c r="R31" s="64">
        <v>920</v>
      </c>
    </row>
    <row r="32" spans="1:18" x14ac:dyDescent="0.25">
      <c r="A32" s="46" t="s">
        <v>259</v>
      </c>
      <c r="B32" s="15"/>
      <c r="C32" s="64">
        <v>6631</v>
      </c>
      <c r="D32" s="64">
        <v>5477</v>
      </c>
      <c r="E32" s="64">
        <v>6519</v>
      </c>
      <c r="F32" s="64">
        <v>7635</v>
      </c>
      <c r="G32" s="64">
        <v>8736</v>
      </c>
      <c r="H32" s="64">
        <v>6401</v>
      </c>
      <c r="I32" s="64">
        <v>7806</v>
      </c>
      <c r="J32" s="64">
        <v>8823</v>
      </c>
      <c r="K32" s="64">
        <v>8956</v>
      </c>
      <c r="L32" s="64">
        <v>5224</v>
      </c>
      <c r="M32" s="64">
        <v>5613</v>
      </c>
      <c r="N32" s="64">
        <v>6491</v>
      </c>
      <c r="O32" s="64">
        <v>7536</v>
      </c>
      <c r="P32" s="64">
        <v>5914</v>
      </c>
      <c r="Q32" s="64">
        <v>6814</v>
      </c>
      <c r="R32" s="64">
        <v>7891</v>
      </c>
    </row>
    <row r="33" spans="1:18" x14ac:dyDescent="0.25">
      <c r="A33" s="19" t="s">
        <v>197</v>
      </c>
      <c r="B33" s="20"/>
      <c r="C33" s="65">
        <v>6433</v>
      </c>
      <c r="D33" s="65">
        <v>6097</v>
      </c>
      <c r="E33" s="65">
        <v>5465</v>
      </c>
      <c r="F33" s="65">
        <v>6139</v>
      </c>
      <c r="G33" s="65">
        <v>5302</v>
      </c>
      <c r="H33" s="65">
        <v>5413</v>
      </c>
      <c r="I33" s="65">
        <v>5528</v>
      </c>
      <c r="J33" s="65">
        <v>6794</v>
      </c>
      <c r="K33" s="65">
        <v>7010</v>
      </c>
      <c r="L33" s="65">
        <v>6242</v>
      </c>
      <c r="M33" s="65">
        <v>5896</v>
      </c>
      <c r="N33" s="65">
        <v>6514</v>
      </c>
      <c r="O33" s="65">
        <v>6413</v>
      </c>
      <c r="P33" s="65">
        <v>6260</v>
      </c>
      <c r="Q33" s="65">
        <v>5267</v>
      </c>
      <c r="R33" s="65">
        <v>6419</v>
      </c>
    </row>
  </sheetData>
  <pageMargins left="0.7" right="0.7" top="0.75" bottom="0.75" header="0.3" footer="0.3"/>
  <pageSetup paperSize="9" scale="3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68BA2-FA95-4BA9-BB7E-9FF9544F2944}">
  <sheetPr codeName="Sheet121">
    <tabColor theme="1"/>
    <pageSetUpPr fitToPage="1"/>
  </sheetPr>
  <dimension ref="A1:R12"/>
  <sheetViews>
    <sheetView showGridLines="0" zoomScale="80" zoomScaleNormal="80" workbookViewId="0"/>
  </sheetViews>
  <sheetFormatPr defaultColWidth="9.140625" defaultRowHeight="15" x14ac:dyDescent="0.25"/>
  <cols>
    <col min="1" max="1" width="32.5703125" style="2" customWidth="1"/>
    <col min="2" max="2" width="11.140625" style="2" bestFit="1" customWidth="1"/>
    <col min="3" max="18" width="14.42578125" style="2" customWidth="1"/>
    <col min="19" max="23" width="9.140625" style="2" customWidth="1"/>
    <col min="24" max="16384" width="9.140625" style="2"/>
  </cols>
  <sheetData>
    <row r="1" spans="1:18" ht="19.5" x14ac:dyDescent="0.3">
      <c r="A1" s="1" t="s">
        <v>260</v>
      </c>
      <c r="H1" s="82"/>
      <c r="I1" s="82"/>
      <c r="J1" s="82"/>
      <c r="K1" s="82"/>
      <c r="L1" s="82"/>
      <c r="M1" s="82"/>
      <c r="N1" s="82"/>
      <c r="O1" s="82"/>
    </row>
    <row r="2" spans="1:18" s="5" customFormat="1" x14ac:dyDescent="0.25">
      <c r="A2" s="3"/>
      <c r="B2" s="3"/>
      <c r="C2" s="4"/>
      <c r="D2" s="4"/>
      <c r="E2" s="4"/>
      <c r="F2" s="4"/>
      <c r="G2" s="4"/>
      <c r="H2" s="83"/>
      <c r="I2" s="84"/>
      <c r="J2" s="85"/>
      <c r="K2" s="86"/>
      <c r="L2" s="86"/>
      <c r="M2" s="86"/>
      <c r="N2" s="86"/>
      <c r="O2" s="83"/>
      <c r="P2" s="83"/>
      <c r="Q2" s="83"/>
      <c r="R2" s="83"/>
    </row>
    <row r="3" spans="1:18" x14ac:dyDescent="0.25">
      <c r="A3" s="6" t="s">
        <v>261</v>
      </c>
      <c r="B3" s="7"/>
      <c r="C3" s="7"/>
      <c r="D3" s="7"/>
      <c r="E3" s="7"/>
      <c r="F3" s="7"/>
      <c r="G3" s="7"/>
      <c r="H3" s="87"/>
      <c r="I3" s="87"/>
      <c r="J3" s="87"/>
      <c r="K3" s="88"/>
      <c r="L3" s="88"/>
      <c r="M3" s="88"/>
      <c r="N3" s="88"/>
      <c r="O3" s="87"/>
      <c r="P3" s="7"/>
      <c r="Q3" s="7"/>
      <c r="R3" s="7"/>
    </row>
    <row r="4" spans="1:18" ht="17.25" x14ac:dyDescent="0.25">
      <c r="A4" s="8" t="s">
        <v>262</v>
      </c>
      <c r="B4" s="9"/>
      <c r="C4" s="10" t="s">
        <v>3</v>
      </c>
      <c r="D4" s="10" t="s">
        <v>4</v>
      </c>
      <c r="E4" s="10" t="s">
        <v>5</v>
      </c>
      <c r="F4" s="10" t="s">
        <v>6</v>
      </c>
      <c r="G4" s="10" t="s">
        <v>7</v>
      </c>
      <c r="H4" s="10" t="s">
        <v>8</v>
      </c>
      <c r="I4" s="10" t="s">
        <v>9</v>
      </c>
      <c r="J4" s="10" t="s">
        <v>10</v>
      </c>
      <c r="K4" s="10" t="s">
        <v>168</v>
      </c>
      <c r="L4" s="10" t="s">
        <v>169</v>
      </c>
      <c r="M4" s="10" t="s">
        <v>170</v>
      </c>
      <c r="N4" s="10" t="s">
        <v>171</v>
      </c>
      <c r="O4" s="10" t="s">
        <v>15</v>
      </c>
      <c r="P4" s="10" t="s">
        <v>16</v>
      </c>
      <c r="Q4" s="10" t="s">
        <v>17</v>
      </c>
      <c r="R4" s="10" t="s">
        <v>18</v>
      </c>
    </row>
    <row r="5" spans="1:18" x14ac:dyDescent="0.25">
      <c r="A5" s="11" t="s">
        <v>263</v>
      </c>
      <c r="B5" s="12"/>
      <c r="C5" s="89">
        <v>0.14899999999999999</v>
      </c>
      <c r="D5" s="89">
        <v>0.155</v>
      </c>
      <c r="E5" s="89">
        <v>0.17199999999999999</v>
      </c>
      <c r="F5" s="89">
        <v>0.14099999999999999</v>
      </c>
      <c r="G5" s="89">
        <v>0.13800000000000001</v>
      </c>
      <c r="H5" s="89">
        <v>0.157</v>
      </c>
      <c r="I5" s="89">
        <v>0.16400000000000001</v>
      </c>
      <c r="J5" s="89">
        <v>0.13500000000000001</v>
      </c>
      <c r="K5" s="89">
        <v>0.14000000000000001</v>
      </c>
      <c r="L5" s="89">
        <v>0.14299999999999999</v>
      </c>
      <c r="M5" s="89">
        <v>0.14799999999999999</v>
      </c>
      <c r="N5" s="89">
        <v>0.12</v>
      </c>
      <c r="O5" s="89">
        <v>0.124</v>
      </c>
      <c r="P5" s="89">
        <v>0.13500000000000001</v>
      </c>
      <c r="Q5" s="89">
        <v>0.16600000000000001</v>
      </c>
      <c r="R5" s="89">
        <v>0.13800000000000001</v>
      </c>
    </row>
    <row r="6" spans="1:18" x14ac:dyDescent="0.25">
      <c r="A6" s="46" t="s">
        <v>183</v>
      </c>
      <c r="B6" s="15"/>
      <c r="C6" s="90">
        <v>8.5000000000000006E-2</v>
      </c>
      <c r="D6" s="90">
        <v>7.1999999999999995E-2</v>
      </c>
      <c r="E6" s="90">
        <v>9.2999999999999999E-2</v>
      </c>
      <c r="F6" s="90">
        <v>8.1000000000000003E-2</v>
      </c>
      <c r="G6" s="90">
        <v>7.5999999999999998E-2</v>
      </c>
      <c r="H6" s="90">
        <v>6.7000000000000004E-2</v>
      </c>
      <c r="I6" s="90">
        <v>0.10199999999999999</v>
      </c>
      <c r="J6" s="90">
        <v>8.2000000000000003E-2</v>
      </c>
      <c r="K6" s="90">
        <v>7.1999999999999995E-2</v>
      </c>
      <c r="L6" s="90">
        <v>5.8000000000000003E-2</v>
      </c>
      <c r="M6" s="90">
        <v>0.104</v>
      </c>
      <c r="N6" s="90">
        <v>8.5999999999999993E-2</v>
      </c>
      <c r="O6" s="90">
        <v>8.1000000000000003E-2</v>
      </c>
      <c r="P6" s="90">
        <v>5.8999999999999997E-2</v>
      </c>
      <c r="Q6" s="90">
        <v>0.08</v>
      </c>
      <c r="R6" s="90">
        <v>7.1999999999999995E-2</v>
      </c>
    </row>
    <row r="7" spans="1:18" x14ac:dyDescent="0.25">
      <c r="A7" s="14" t="s">
        <v>205</v>
      </c>
      <c r="B7" s="15"/>
      <c r="C7" s="91">
        <v>-7.3999999999999996E-2</v>
      </c>
      <c r="D7" s="91">
        <v>-7.0000000000000007E-2</v>
      </c>
      <c r="E7" s="91">
        <v>-6.9000000000000006E-2</v>
      </c>
      <c r="F7" s="91">
        <v>-7.9000000000000001E-2</v>
      </c>
      <c r="G7" s="91">
        <v>-7.0000000000000007E-2</v>
      </c>
      <c r="H7" s="91">
        <v>-6.6000000000000003E-2</v>
      </c>
      <c r="I7" s="91">
        <v>-6.8000000000000005E-2</v>
      </c>
      <c r="J7" s="91">
        <v>-0.08</v>
      </c>
      <c r="K7" s="91">
        <v>-7.0000000000000007E-2</v>
      </c>
      <c r="L7" s="91">
        <v>-6.3E-2</v>
      </c>
      <c r="M7" s="91">
        <v>-6.3E-2</v>
      </c>
      <c r="N7" s="91">
        <v>-7.3999999999999996E-2</v>
      </c>
      <c r="O7" s="91">
        <v>-5.8999999999999997E-2</v>
      </c>
      <c r="P7" s="91">
        <v>-5.6000000000000001E-2</v>
      </c>
      <c r="Q7" s="91">
        <v>-8.2000000000000003E-2</v>
      </c>
      <c r="R7" s="91">
        <v>-9.9000000000000005E-2</v>
      </c>
    </row>
    <row r="8" spans="1:18" x14ac:dyDescent="0.25">
      <c r="A8" s="19" t="s">
        <v>22</v>
      </c>
      <c r="B8" s="20"/>
      <c r="C8" s="92">
        <v>0.16</v>
      </c>
      <c r="D8" s="92">
        <v>0.157</v>
      </c>
      <c r="E8" s="92">
        <v>0.19600000000000001</v>
      </c>
      <c r="F8" s="92">
        <v>0.14299999999999999</v>
      </c>
      <c r="G8" s="92">
        <v>0.14399999999999999</v>
      </c>
      <c r="H8" s="92">
        <v>0.158</v>
      </c>
      <c r="I8" s="92">
        <v>0.19800000000000001</v>
      </c>
      <c r="J8" s="92">
        <v>0.13700000000000001</v>
      </c>
      <c r="K8" s="92">
        <v>0.14299999999999999</v>
      </c>
      <c r="L8" s="92">
        <v>0.13700000000000001</v>
      </c>
      <c r="M8" s="92">
        <v>0.19</v>
      </c>
      <c r="N8" s="92">
        <v>0.13100000000000001</v>
      </c>
      <c r="O8" s="92">
        <v>0.14599999999999999</v>
      </c>
      <c r="P8" s="92">
        <v>0.13800000000000001</v>
      </c>
      <c r="Q8" s="92">
        <v>0.16400000000000001</v>
      </c>
      <c r="R8" s="92">
        <v>0.112</v>
      </c>
    </row>
    <row r="9" spans="1:18" x14ac:dyDescent="0.25">
      <c r="A9" s="22"/>
      <c r="B9" s="22"/>
      <c r="C9" s="22"/>
      <c r="D9" s="22"/>
      <c r="E9" s="22"/>
      <c r="F9" s="22"/>
      <c r="G9" s="22"/>
      <c r="H9" s="22"/>
      <c r="I9" s="22"/>
      <c r="J9" s="22"/>
      <c r="K9" s="22"/>
      <c r="L9" s="22"/>
      <c r="M9" s="22"/>
      <c r="N9" s="22"/>
      <c r="O9" s="22"/>
      <c r="P9" s="22"/>
      <c r="Q9" s="22"/>
      <c r="R9" s="22"/>
    </row>
    <row r="10" spans="1:18" ht="33.75" customHeight="1" x14ac:dyDescent="0.25">
      <c r="A10" s="97" t="s">
        <v>244</v>
      </c>
      <c r="B10" s="97"/>
      <c r="C10" s="97"/>
      <c r="D10" s="97"/>
      <c r="E10" s="97"/>
      <c r="F10" s="97"/>
      <c r="G10" s="97"/>
      <c r="H10" s="97"/>
      <c r="I10" s="97"/>
      <c r="J10" s="97"/>
      <c r="K10" s="97"/>
      <c r="L10" s="97"/>
      <c r="M10" s="97"/>
      <c r="N10" s="97"/>
      <c r="O10" s="97"/>
    </row>
    <row r="11" spans="1:18" x14ac:dyDescent="0.25">
      <c r="A11" s="22"/>
      <c r="B11" s="22"/>
      <c r="C11" s="22"/>
      <c r="D11" s="22"/>
      <c r="E11" s="22"/>
      <c r="F11" s="22"/>
      <c r="G11" s="22"/>
      <c r="H11" s="22"/>
      <c r="I11" s="22"/>
      <c r="J11" s="22"/>
      <c r="K11" s="22"/>
      <c r="L11" s="22"/>
      <c r="M11" s="22"/>
      <c r="N11" s="22"/>
      <c r="O11" s="22"/>
      <c r="P11" s="22"/>
      <c r="Q11" s="22"/>
      <c r="R11" s="22"/>
    </row>
    <row r="12" spans="1:18" x14ac:dyDescent="0.25">
      <c r="A12" s="22"/>
      <c r="B12" s="22"/>
      <c r="C12" s="22"/>
      <c r="D12" s="22"/>
      <c r="E12" s="22"/>
      <c r="F12" s="22"/>
      <c r="G12" s="22"/>
      <c r="H12" s="22"/>
      <c r="I12" s="22"/>
      <c r="J12" s="22"/>
      <c r="K12" s="22"/>
      <c r="L12" s="22"/>
      <c r="M12" s="22"/>
      <c r="N12" s="22"/>
      <c r="O12" s="22"/>
      <c r="P12" s="22"/>
      <c r="Q12" s="22"/>
      <c r="R12" s="22"/>
    </row>
  </sheetData>
  <mergeCells count="1">
    <mergeCell ref="A10:O10"/>
  </mergeCells>
  <pageMargins left="0.7" right="0.7" top="0.75" bottom="0.75" header="0.3" footer="0.3"/>
  <pageSetup paperSize="9" scale="3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00436-975A-4A9B-BDAE-C45199BB348F}">
  <sheetPr codeName="Sheet125">
    <tabColor theme="1"/>
    <pageSetUpPr fitToPage="1"/>
  </sheetPr>
  <dimension ref="A1:R6"/>
  <sheetViews>
    <sheetView showGridLines="0" zoomScale="80" zoomScaleNormal="80" workbookViewId="0"/>
  </sheetViews>
  <sheetFormatPr defaultColWidth="9.140625" defaultRowHeight="15" x14ac:dyDescent="0.25"/>
  <cols>
    <col min="1" max="1" width="32.5703125" style="2" customWidth="1"/>
    <col min="2" max="2" width="11.140625" style="2" customWidth="1"/>
    <col min="3" max="18" width="14.42578125" style="2" customWidth="1"/>
    <col min="19" max="23" width="9.140625" style="2" customWidth="1"/>
    <col min="24" max="16384" width="9.140625" style="2"/>
  </cols>
  <sheetData>
    <row r="1" spans="1:18" ht="19.5" x14ac:dyDescent="0.3">
      <c r="A1" s="1" t="s">
        <v>264</v>
      </c>
    </row>
    <row r="2" spans="1:18" s="5" customFormat="1" x14ac:dyDescent="0.25">
      <c r="A2" s="3"/>
      <c r="B2" s="3"/>
      <c r="C2" s="4"/>
      <c r="D2" s="4"/>
      <c r="E2" s="4"/>
      <c r="F2" s="4"/>
      <c r="G2" s="4"/>
      <c r="H2" s="4"/>
      <c r="I2" s="4"/>
      <c r="J2" s="4"/>
      <c r="K2" s="4"/>
      <c r="L2" s="4"/>
      <c r="M2" s="4"/>
      <c r="N2" s="4"/>
      <c r="O2" s="4"/>
      <c r="P2" s="4"/>
      <c r="Q2" s="4"/>
      <c r="R2" s="4"/>
    </row>
    <row r="3" spans="1:18" x14ac:dyDescent="0.25">
      <c r="A3" s="6"/>
      <c r="B3" s="7"/>
      <c r="C3" s="7"/>
      <c r="D3" s="7"/>
      <c r="E3" s="7"/>
      <c r="F3" s="7"/>
      <c r="G3" s="7"/>
      <c r="H3" s="7"/>
      <c r="I3" s="7"/>
      <c r="J3" s="7"/>
      <c r="K3" s="7"/>
      <c r="L3" s="7"/>
      <c r="M3" s="7"/>
      <c r="N3" s="7"/>
      <c r="O3" s="7"/>
      <c r="P3" s="7"/>
      <c r="Q3" s="7"/>
      <c r="R3" s="7"/>
    </row>
    <row r="4" spans="1:18" x14ac:dyDescent="0.25">
      <c r="A4" s="8" t="s">
        <v>265</v>
      </c>
      <c r="B4" s="9"/>
      <c r="C4" s="10" t="s">
        <v>3</v>
      </c>
      <c r="D4" s="10" t="s">
        <v>4</v>
      </c>
      <c r="E4" s="10" t="s">
        <v>5</v>
      </c>
      <c r="F4" s="10" t="s">
        <v>6</v>
      </c>
      <c r="G4" s="10" t="s">
        <v>7</v>
      </c>
      <c r="H4" s="10" t="s">
        <v>8</v>
      </c>
      <c r="I4" s="10" t="s">
        <v>9</v>
      </c>
      <c r="J4" s="10" t="s">
        <v>10</v>
      </c>
      <c r="K4" s="10" t="s">
        <v>11</v>
      </c>
      <c r="L4" s="10" t="s">
        <v>12</v>
      </c>
      <c r="M4" s="10" t="s">
        <v>13</v>
      </c>
      <c r="N4" s="10" t="s">
        <v>14</v>
      </c>
      <c r="O4" s="10" t="s">
        <v>15</v>
      </c>
      <c r="P4" s="10" t="s">
        <v>16</v>
      </c>
      <c r="Q4" s="10" t="s">
        <v>17</v>
      </c>
      <c r="R4" s="10" t="s">
        <v>18</v>
      </c>
    </row>
    <row r="5" spans="1:18" x14ac:dyDescent="0.25">
      <c r="A5" s="11" t="s">
        <v>266</v>
      </c>
      <c r="B5" s="12"/>
      <c r="C5" s="72">
        <v>1290</v>
      </c>
      <c r="D5" s="72">
        <v>1215</v>
      </c>
      <c r="E5" s="72">
        <v>1226</v>
      </c>
      <c r="F5" s="72">
        <v>1171</v>
      </c>
      <c r="G5" s="72">
        <v>1177</v>
      </c>
      <c r="H5" s="72">
        <v>1228</v>
      </c>
      <c r="I5" s="72">
        <v>1145</v>
      </c>
      <c r="J5" s="72">
        <v>1120</v>
      </c>
      <c r="K5" s="72">
        <v>1217</v>
      </c>
      <c r="L5" s="72">
        <v>1291</v>
      </c>
      <c r="M5" s="72">
        <v>1308</v>
      </c>
      <c r="N5" s="72">
        <v>1235</v>
      </c>
      <c r="O5" s="72">
        <v>1249</v>
      </c>
      <c r="P5" s="72">
        <v>1278</v>
      </c>
      <c r="Q5" s="72">
        <v>1315</v>
      </c>
      <c r="R5" s="72">
        <v>1272</v>
      </c>
    </row>
    <row r="6" spans="1:18" x14ac:dyDescent="0.25">
      <c r="A6" s="93" t="s">
        <v>267</v>
      </c>
      <c r="B6" s="8"/>
      <c r="C6" s="94">
        <v>18.850000000000001</v>
      </c>
      <c r="D6" s="94">
        <v>18.07</v>
      </c>
      <c r="E6" s="94">
        <v>17.600000000000001</v>
      </c>
      <c r="F6" s="94">
        <v>16.41</v>
      </c>
      <c r="G6" s="94">
        <v>15.61</v>
      </c>
      <c r="H6" s="94">
        <v>15.81</v>
      </c>
      <c r="I6" s="94">
        <v>15.55</v>
      </c>
      <c r="J6" s="94">
        <v>15.95</v>
      </c>
      <c r="K6" s="94">
        <v>16.57</v>
      </c>
      <c r="L6" s="94">
        <v>17.89</v>
      </c>
      <c r="M6" s="94">
        <v>18.52</v>
      </c>
      <c r="N6" s="94">
        <v>17.03</v>
      </c>
      <c r="O6" s="94">
        <v>17.899999999999999</v>
      </c>
      <c r="P6" s="94">
        <v>17.16</v>
      </c>
      <c r="Q6" s="94">
        <v>16.25</v>
      </c>
      <c r="R6" s="94">
        <v>15.87</v>
      </c>
    </row>
  </sheetData>
  <pageMargins left="0.7" right="0.7" top="0.75" bottom="0.75" header="0.3" footer="0.3"/>
  <pageSetup paperSize="9" scale="3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7F4D9-2CC1-4244-BA7E-8191A63D77F3}">
  <sheetPr codeName="Sheet123">
    <tabColor theme="1"/>
    <pageSetUpPr fitToPage="1"/>
  </sheetPr>
  <dimension ref="A1:R29"/>
  <sheetViews>
    <sheetView showGridLines="0" zoomScale="80" zoomScaleNormal="80" workbookViewId="0"/>
  </sheetViews>
  <sheetFormatPr defaultColWidth="9.140625" defaultRowHeight="15" x14ac:dyDescent="0.25"/>
  <cols>
    <col min="1" max="1" width="32.5703125" style="2" customWidth="1"/>
    <col min="2" max="2" width="11.140625" style="2" bestFit="1" customWidth="1"/>
    <col min="3" max="18" width="14.42578125" style="2" customWidth="1"/>
    <col min="19" max="23" width="9.140625" style="2" customWidth="1"/>
    <col min="24" max="16384" width="9.140625" style="2"/>
  </cols>
  <sheetData>
    <row r="1" spans="1:18" ht="19.5" x14ac:dyDescent="0.3">
      <c r="A1" s="1" t="s">
        <v>268</v>
      </c>
    </row>
    <row r="2" spans="1:18" s="5" customFormat="1" x14ac:dyDescent="0.25">
      <c r="A2" s="3"/>
      <c r="B2" s="3"/>
      <c r="C2" s="4"/>
      <c r="D2" s="4"/>
      <c r="E2" s="4"/>
      <c r="F2" s="4"/>
      <c r="G2" s="4"/>
      <c r="H2" s="4"/>
      <c r="I2" s="4"/>
      <c r="J2" s="4"/>
      <c r="K2" s="4"/>
      <c r="L2" s="4"/>
      <c r="M2" s="4"/>
      <c r="N2" s="4"/>
      <c r="O2" s="4"/>
      <c r="P2" s="4"/>
      <c r="Q2" s="4"/>
      <c r="R2" s="4"/>
    </row>
    <row r="3" spans="1:18" x14ac:dyDescent="0.25">
      <c r="A3" s="6"/>
      <c r="B3" s="7"/>
      <c r="C3" s="7"/>
      <c r="D3" s="7"/>
      <c r="E3" s="7"/>
      <c r="F3" s="7"/>
      <c r="G3" s="7"/>
      <c r="H3" s="7"/>
      <c r="I3" s="7"/>
      <c r="J3" s="7"/>
      <c r="K3" s="7"/>
      <c r="L3" s="7"/>
      <c r="M3" s="7"/>
      <c r="N3" s="7"/>
      <c r="O3" s="7"/>
      <c r="P3" s="7"/>
      <c r="Q3" s="7"/>
      <c r="R3" s="7"/>
    </row>
    <row r="4" spans="1:18" x14ac:dyDescent="0.25">
      <c r="A4" s="8" t="s">
        <v>2</v>
      </c>
      <c r="B4" s="9"/>
      <c r="C4" s="10" t="s">
        <v>3</v>
      </c>
      <c r="D4" s="10" t="s">
        <v>4</v>
      </c>
      <c r="E4" s="10" t="s">
        <v>5</v>
      </c>
      <c r="F4" s="10" t="s">
        <v>6</v>
      </c>
      <c r="G4" s="10" t="s">
        <v>7</v>
      </c>
      <c r="H4" s="10" t="s">
        <v>8</v>
      </c>
      <c r="I4" s="10" t="s">
        <v>9</v>
      </c>
      <c r="J4" s="10" t="s">
        <v>10</v>
      </c>
      <c r="K4" s="10" t="s">
        <v>11</v>
      </c>
      <c r="L4" s="10" t="s">
        <v>12</v>
      </c>
      <c r="M4" s="10" t="s">
        <v>13</v>
      </c>
      <c r="N4" s="10" t="s">
        <v>14</v>
      </c>
      <c r="O4" s="10" t="s">
        <v>15</v>
      </c>
      <c r="P4" s="10" t="s">
        <v>16</v>
      </c>
      <c r="Q4" s="10" t="s">
        <v>17</v>
      </c>
      <c r="R4" s="10" t="s">
        <v>18</v>
      </c>
    </row>
    <row r="5" spans="1:18" x14ac:dyDescent="0.25">
      <c r="A5" s="11" t="s">
        <v>175</v>
      </c>
      <c r="B5" s="12"/>
      <c r="C5" s="64">
        <v>0</v>
      </c>
      <c r="D5" s="64">
        <v>0</v>
      </c>
      <c r="E5" s="64">
        <v>0</v>
      </c>
      <c r="F5" s="64">
        <v>0</v>
      </c>
      <c r="G5" s="64">
        <v>0</v>
      </c>
      <c r="H5" s="64">
        <v>0</v>
      </c>
      <c r="I5" s="64">
        <v>0</v>
      </c>
      <c r="J5" s="64">
        <v>0</v>
      </c>
      <c r="K5" s="64">
        <v>0</v>
      </c>
      <c r="L5" s="64">
        <v>0</v>
      </c>
      <c r="M5" s="64">
        <v>131</v>
      </c>
      <c r="N5" s="64">
        <v>131</v>
      </c>
      <c r="O5" s="64">
        <v>0</v>
      </c>
      <c r="P5" s="64">
        <v>0</v>
      </c>
      <c r="Q5" s="64">
        <v>0</v>
      </c>
      <c r="R5" s="64">
        <v>0</v>
      </c>
    </row>
    <row r="6" spans="1:18" x14ac:dyDescent="0.25">
      <c r="A6" s="46" t="s">
        <v>176</v>
      </c>
      <c r="B6" s="15"/>
      <c r="C6" s="64">
        <v>35</v>
      </c>
      <c r="D6" s="64">
        <v>35</v>
      </c>
      <c r="E6" s="64">
        <v>69</v>
      </c>
      <c r="F6" s="64">
        <v>69</v>
      </c>
      <c r="G6" s="64">
        <v>0</v>
      </c>
      <c r="H6" s="64">
        <v>0</v>
      </c>
      <c r="I6" s="64">
        <v>0</v>
      </c>
      <c r="J6" s="64">
        <v>0</v>
      </c>
      <c r="K6" s="64">
        <v>12</v>
      </c>
      <c r="L6" s="64">
        <v>14</v>
      </c>
      <c r="M6" s="64">
        <v>17</v>
      </c>
      <c r="N6" s="64">
        <v>17</v>
      </c>
      <c r="O6" s="64">
        <v>2</v>
      </c>
      <c r="P6" s="64">
        <v>8</v>
      </c>
      <c r="Q6" s="64">
        <v>21</v>
      </c>
      <c r="R6" s="64">
        <v>26</v>
      </c>
    </row>
    <row r="7" spans="1:18" x14ac:dyDescent="0.25">
      <c r="A7" s="46" t="s">
        <v>178</v>
      </c>
      <c r="B7" s="15"/>
      <c r="C7" s="64">
        <v>11</v>
      </c>
      <c r="D7" s="64">
        <v>11</v>
      </c>
      <c r="E7" s="64">
        <v>18</v>
      </c>
      <c r="F7" s="64">
        <v>23</v>
      </c>
      <c r="G7" s="64">
        <v>6</v>
      </c>
      <c r="H7" s="64">
        <v>5</v>
      </c>
      <c r="I7" s="64">
        <v>6</v>
      </c>
      <c r="J7" s="64">
        <v>6</v>
      </c>
      <c r="K7" s="64">
        <v>32</v>
      </c>
      <c r="L7" s="64">
        <v>44</v>
      </c>
      <c r="M7" s="64">
        <v>137</v>
      </c>
      <c r="N7" s="64">
        <v>152</v>
      </c>
      <c r="O7" s="64">
        <v>10</v>
      </c>
      <c r="P7" s="64">
        <v>55</v>
      </c>
      <c r="Q7" s="64">
        <v>104</v>
      </c>
      <c r="R7" s="64">
        <v>109</v>
      </c>
    </row>
    <row r="8" spans="1:18" x14ac:dyDescent="0.25">
      <c r="A8" s="46" t="s">
        <v>269</v>
      </c>
      <c r="B8" s="15"/>
      <c r="C8" s="64">
        <v>3</v>
      </c>
      <c r="D8" s="64">
        <v>6</v>
      </c>
      <c r="E8" s="64">
        <v>6</v>
      </c>
      <c r="F8" s="64">
        <v>12</v>
      </c>
      <c r="G8" s="64">
        <v>9</v>
      </c>
      <c r="H8" s="64">
        <v>9</v>
      </c>
      <c r="I8" s="64">
        <v>9</v>
      </c>
      <c r="J8" s="64">
        <v>9</v>
      </c>
      <c r="K8" s="64">
        <v>0</v>
      </c>
      <c r="L8" s="64">
        <v>0</v>
      </c>
      <c r="M8" s="64">
        <v>5</v>
      </c>
      <c r="N8" s="64">
        <v>6</v>
      </c>
      <c r="O8" s="64">
        <v>0</v>
      </c>
      <c r="P8" s="64">
        <v>0</v>
      </c>
      <c r="Q8" s="64">
        <v>2</v>
      </c>
      <c r="R8" s="64">
        <v>2</v>
      </c>
    </row>
    <row r="9" spans="1:18" x14ac:dyDescent="0.25">
      <c r="A9" s="46" t="s">
        <v>270</v>
      </c>
      <c r="B9" s="15"/>
      <c r="C9" s="64">
        <v>34</v>
      </c>
      <c r="D9" s="64">
        <v>40</v>
      </c>
      <c r="E9" s="64">
        <v>39</v>
      </c>
      <c r="F9" s="64">
        <v>30</v>
      </c>
      <c r="G9" s="64">
        <v>2</v>
      </c>
      <c r="H9" s="64">
        <v>2</v>
      </c>
      <c r="I9" s="64">
        <v>4</v>
      </c>
      <c r="J9" s="64">
        <v>4</v>
      </c>
      <c r="K9" s="64">
        <v>1</v>
      </c>
      <c r="L9" s="64">
        <v>1</v>
      </c>
      <c r="M9" s="64">
        <v>107</v>
      </c>
      <c r="N9" s="64">
        <v>111</v>
      </c>
      <c r="O9" s="64">
        <v>1</v>
      </c>
      <c r="P9" s="64">
        <v>16</v>
      </c>
      <c r="Q9" s="64">
        <v>19</v>
      </c>
      <c r="R9" s="64">
        <v>38</v>
      </c>
    </row>
    <row r="10" spans="1:18" x14ac:dyDescent="0.25">
      <c r="A10" s="46" t="s">
        <v>182</v>
      </c>
      <c r="B10" s="15"/>
      <c r="C10" s="64">
        <v>69</v>
      </c>
      <c r="D10" s="64">
        <v>76</v>
      </c>
      <c r="E10" s="64">
        <v>139</v>
      </c>
      <c r="F10" s="64">
        <v>141</v>
      </c>
      <c r="G10" s="64">
        <v>56</v>
      </c>
      <c r="H10" s="64">
        <v>56</v>
      </c>
      <c r="I10" s="64">
        <v>61</v>
      </c>
      <c r="J10" s="64">
        <v>61</v>
      </c>
      <c r="K10" s="64">
        <v>84</v>
      </c>
      <c r="L10" s="64">
        <v>123</v>
      </c>
      <c r="M10" s="64">
        <v>427</v>
      </c>
      <c r="N10" s="64">
        <v>470</v>
      </c>
      <c r="O10" s="64">
        <v>38</v>
      </c>
      <c r="P10" s="64">
        <v>160</v>
      </c>
      <c r="Q10" s="64">
        <v>296</v>
      </c>
      <c r="R10" s="64">
        <v>302</v>
      </c>
    </row>
    <row r="11" spans="1:18" x14ac:dyDescent="0.25">
      <c r="A11" s="46" t="s">
        <v>188</v>
      </c>
      <c r="B11" s="15"/>
      <c r="C11" s="64">
        <v>21</v>
      </c>
      <c r="D11" s="64">
        <v>21</v>
      </c>
      <c r="E11" s="64">
        <v>21</v>
      </c>
      <c r="F11" s="64">
        <v>21</v>
      </c>
      <c r="G11" s="64">
        <v>0</v>
      </c>
      <c r="H11" s="64">
        <v>1</v>
      </c>
      <c r="I11" s="64">
        <v>1</v>
      </c>
      <c r="J11" s="64">
        <v>1</v>
      </c>
      <c r="K11" s="64">
        <v>0</v>
      </c>
      <c r="L11" s="64">
        <v>0</v>
      </c>
      <c r="M11" s="64">
        <v>10</v>
      </c>
      <c r="N11" s="64">
        <v>10</v>
      </c>
      <c r="O11" s="64">
        <v>0</v>
      </c>
      <c r="P11" s="64">
        <v>4</v>
      </c>
      <c r="Q11" s="64">
        <v>4</v>
      </c>
      <c r="R11" s="64">
        <v>4</v>
      </c>
    </row>
    <row r="12" spans="1:18" x14ac:dyDescent="0.25">
      <c r="A12" s="19" t="s">
        <v>271</v>
      </c>
      <c r="B12" s="20"/>
      <c r="C12" s="65">
        <v>173</v>
      </c>
      <c r="D12" s="65">
        <v>189</v>
      </c>
      <c r="E12" s="65">
        <v>292</v>
      </c>
      <c r="F12" s="65">
        <v>296</v>
      </c>
      <c r="G12" s="65">
        <v>73</v>
      </c>
      <c r="H12" s="65">
        <v>73</v>
      </c>
      <c r="I12" s="65">
        <v>81</v>
      </c>
      <c r="J12" s="65">
        <v>81</v>
      </c>
      <c r="K12" s="65">
        <v>129</v>
      </c>
      <c r="L12" s="65">
        <v>182</v>
      </c>
      <c r="M12" s="65">
        <v>834</v>
      </c>
      <c r="N12" s="65">
        <v>897</v>
      </c>
      <c r="O12" s="65">
        <v>51</v>
      </c>
      <c r="P12" s="65">
        <v>243</v>
      </c>
      <c r="Q12" s="65">
        <v>446</v>
      </c>
      <c r="R12" s="65">
        <v>481</v>
      </c>
    </row>
    <row r="13" spans="1:18" x14ac:dyDescent="0.25">
      <c r="A13" s="46" t="s">
        <v>272</v>
      </c>
      <c r="B13" s="15"/>
      <c r="C13" s="64">
        <v>2</v>
      </c>
      <c r="D13" s="64">
        <v>4</v>
      </c>
      <c r="E13" s="64">
        <v>0</v>
      </c>
      <c r="F13" s="64">
        <v>5</v>
      </c>
      <c r="G13" s="64">
        <v>0</v>
      </c>
      <c r="H13" s="64">
        <v>2</v>
      </c>
      <c r="I13" s="64">
        <v>2</v>
      </c>
      <c r="J13" s="64">
        <v>2</v>
      </c>
      <c r="K13" s="64">
        <v>4</v>
      </c>
      <c r="L13" s="64">
        <v>6</v>
      </c>
      <c r="M13" s="64">
        <v>13</v>
      </c>
      <c r="N13" s="64">
        <v>17</v>
      </c>
      <c r="O13" s="64">
        <v>2</v>
      </c>
      <c r="P13" s="64">
        <v>9</v>
      </c>
      <c r="Q13" s="64">
        <v>17</v>
      </c>
      <c r="R13" s="64">
        <v>23</v>
      </c>
    </row>
    <row r="14" spans="1:18" x14ac:dyDescent="0.25">
      <c r="A14" s="46" t="s">
        <v>273</v>
      </c>
      <c r="B14" s="15"/>
      <c r="C14" s="64">
        <v>32</v>
      </c>
      <c r="D14" s="64">
        <v>37</v>
      </c>
      <c r="E14" s="64">
        <v>37</v>
      </c>
      <c r="F14" s="64">
        <v>40</v>
      </c>
      <c r="G14" s="64">
        <v>8</v>
      </c>
      <c r="H14" s="64">
        <v>6</v>
      </c>
      <c r="I14" s="64">
        <v>6</v>
      </c>
      <c r="J14" s="64">
        <v>6</v>
      </c>
      <c r="K14" s="64">
        <v>4</v>
      </c>
      <c r="L14" s="64">
        <v>5</v>
      </c>
      <c r="M14" s="64">
        <v>95</v>
      </c>
      <c r="N14" s="64">
        <v>94</v>
      </c>
      <c r="O14" s="64">
        <v>1</v>
      </c>
      <c r="P14" s="64">
        <v>34</v>
      </c>
      <c r="Q14" s="64">
        <v>35</v>
      </c>
      <c r="R14" s="64">
        <v>31</v>
      </c>
    </row>
    <row r="15" spans="1:18" x14ac:dyDescent="0.25">
      <c r="A15" s="46" t="s">
        <v>274</v>
      </c>
      <c r="B15" s="15"/>
      <c r="C15" s="64">
        <v>8</v>
      </c>
      <c r="D15" s="64">
        <v>12</v>
      </c>
      <c r="E15" s="64">
        <v>13</v>
      </c>
      <c r="F15" s="64">
        <v>7</v>
      </c>
      <c r="G15" s="64">
        <v>0</v>
      </c>
      <c r="H15" s="64">
        <v>0</v>
      </c>
      <c r="I15" s="64">
        <v>0</v>
      </c>
      <c r="J15" s="64">
        <v>0</v>
      </c>
      <c r="K15" s="64">
        <v>4</v>
      </c>
      <c r="L15" s="64">
        <v>5</v>
      </c>
      <c r="M15" s="64">
        <v>29</v>
      </c>
      <c r="N15" s="64">
        <v>35</v>
      </c>
      <c r="O15" s="64">
        <v>2</v>
      </c>
      <c r="P15" s="64">
        <v>14</v>
      </c>
      <c r="Q15" s="64">
        <v>20</v>
      </c>
      <c r="R15" s="64">
        <v>58</v>
      </c>
    </row>
    <row r="16" spans="1:18" x14ac:dyDescent="0.25">
      <c r="A16" s="19" t="s">
        <v>275</v>
      </c>
      <c r="B16" s="20"/>
      <c r="C16" s="65">
        <v>42</v>
      </c>
      <c r="D16" s="65">
        <v>53</v>
      </c>
      <c r="E16" s="65">
        <v>50</v>
      </c>
      <c r="F16" s="65">
        <v>52</v>
      </c>
      <c r="G16" s="65">
        <v>8</v>
      </c>
      <c r="H16" s="65">
        <v>8</v>
      </c>
      <c r="I16" s="65">
        <v>8</v>
      </c>
      <c r="J16" s="65">
        <v>8</v>
      </c>
      <c r="K16" s="65">
        <v>12</v>
      </c>
      <c r="L16" s="65">
        <v>16</v>
      </c>
      <c r="M16" s="65">
        <v>137</v>
      </c>
      <c r="N16" s="65">
        <v>146</v>
      </c>
      <c r="O16" s="65">
        <v>5</v>
      </c>
      <c r="P16" s="65">
        <v>57</v>
      </c>
      <c r="Q16" s="65">
        <v>72</v>
      </c>
      <c r="R16" s="65">
        <v>112</v>
      </c>
    </row>
    <row r="17" spans="1:18" x14ac:dyDescent="0.25">
      <c r="A17" s="19" t="s">
        <v>276</v>
      </c>
      <c r="B17" s="20"/>
      <c r="C17" s="65">
        <v>131</v>
      </c>
      <c r="D17" s="65">
        <v>136</v>
      </c>
      <c r="E17" s="65">
        <v>242</v>
      </c>
      <c r="F17" s="65">
        <v>244</v>
      </c>
      <c r="G17" s="65">
        <v>65</v>
      </c>
      <c r="H17" s="65">
        <v>65</v>
      </c>
      <c r="I17" s="65">
        <v>73</v>
      </c>
      <c r="J17" s="65">
        <v>73</v>
      </c>
      <c r="K17" s="65">
        <v>117</v>
      </c>
      <c r="L17" s="65">
        <v>166</v>
      </c>
      <c r="M17" s="65">
        <v>697</v>
      </c>
      <c r="N17" s="65">
        <v>751</v>
      </c>
      <c r="O17" s="65">
        <v>46</v>
      </c>
      <c r="P17" s="65">
        <v>186</v>
      </c>
      <c r="Q17" s="65">
        <v>374</v>
      </c>
      <c r="R17" s="65">
        <v>369</v>
      </c>
    </row>
    <row r="18" spans="1:18" x14ac:dyDescent="0.25">
      <c r="A18" s="46" t="s">
        <v>277</v>
      </c>
      <c r="B18" s="15"/>
      <c r="C18" s="64">
        <v>109</v>
      </c>
      <c r="D18" s="64">
        <v>182</v>
      </c>
      <c r="E18" s="64">
        <v>279</v>
      </c>
      <c r="F18" s="64">
        <v>281</v>
      </c>
      <c r="G18" s="64">
        <v>101</v>
      </c>
      <c r="H18" s="64">
        <v>102</v>
      </c>
      <c r="I18" s="64">
        <v>115</v>
      </c>
      <c r="J18" s="64">
        <v>115</v>
      </c>
      <c r="K18" s="64">
        <v>179</v>
      </c>
      <c r="L18" s="64">
        <v>295</v>
      </c>
      <c r="M18" s="64">
        <v>1004</v>
      </c>
      <c r="N18" s="64">
        <v>1109</v>
      </c>
      <c r="O18" s="64">
        <v>64</v>
      </c>
      <c r="P18" s="64">
        <v>384</v>
      </c>
      <c r="Q18" s="64">
        <v>711</v>
      </c>
      <c r="R18" s="64">
        <v>739</v>
      </c>
    </row>
    <row r="19" spans="1:18" x14ac:dyDescent="0.25">
      <c r="A19" s="19" t="s">
        <v>278</v>
      </c>
      <c r="B19" s="20"/>
      <c r="C19" s="65">
        <v>240</v>
      </c>
      <c r="D19" s="65">
        <v>318</v>
      </c>
      <c r="E19" s="65">
        <v>521</v>
      </c>
      <c r="F19" s="65">
        <v>525</v>
      </c>
      <c r="G19" s="65">
        <v>166</v>
      </c>
      <c r="H19" s="65">
        <v>167</v>
      </c>
      <c r="I19" s="65">
        <v>188</v>
      </c>
      <c r="J19" s="65">
        <v>188</v>
      </c>
      <c r="K19" s="65">
        <v>296</v>
      </c>
      <c r="L19" s="65">
        <v>461</v>
      </c>
      <c r="M19" s="65">
        <v>1701</v>
      </c>
      <c r="N19" s="65">
        <v>1860</v>
      </c>
      <c r="O19" s="65">
        <v>110</v>
      </c>
      <c r="P19" s="65">
        <v>570</v>
      </c>
      <c r="Q19" s="65">
        <v>1085</v>
      </c>
      <c r="R19" s="65">
        <v>1108</v>
      </c>
    </row>
    <row r="20" spans="1:18" x14ac:dyDescent="0.25">
      <c r="A20" s="46" t="s">
        <v>279</v>
      </c>
      <c r="B20" s="15"/>
      <c r="C20" s="64"/>
      <c r="D20" s="64"/>
      <c r="E20" s="64"/>
      <c r="F20" s="64"/>
      <c r="G20" s="64"/>
      <c r="H20" s="64"/>
      <c r="I20" s="64"/>
      <c r="J20" s="64"/>
      <c r="K20" s="64"/>
      <c r="L20" s="64"/>
      <c r="M20" s="64"/>
      <c r="N20" s="64"/>
      <c r="O20" s="64"/>
      <c r="P20" s="64"/>
      <c r="Q20" s="64"/>
      <c r="R20" s="64"/>
    </row>
    <row r="21" spans="1:18" x14ac:dyDescent="0.25">
      <c r="A21" s="46" t="s">
        <v>280</v>
      </c>
      <c r="B21" s="15"/>
      <c r="C21" s="64">
        <v>0</v>
      </c>
      <c r="D21" s="64">
        <v>0</v>
      </c>
      <c r="E21" s="64">
        <v>0</v>
      </c>
      <c r="F21" s="64">
        <v>0</v>
      </c>
      <c r="G21" s="64">
        <v>-7</v>
      </c>
      <c r="H21" s="64">
        <v>-7</v>
      </c>
      <c r="I21" s="64">
        <v>-7</v>
      </c>
      <c r="J21" s="64">
        <v>-7</v>
      </c>
      <c r="K21" s="64">
        <v>-1</v>
      </c>
      <c r="L21" s="64">
        <v>-1</v>
      </c>
      <c r="M21" s="64">
        <v>-1</v>
      </c>
      <c r="N21" s="64">
        <v>-1</v>
      </c>
      <c r="O21" s="64">
        <v>0</v>
      </c>
      <c r="P21" s="64">
        <v>0</v>
      </c>
      <c r="Q21" s="64">
        <v>0</v>
      </c>
      <c r="R21" s="64">
        <v>0</v>
      </c>
    </row>
    <row r="22" spans="1:18" x14ac:dyDescent="0.25">
      <c r="A22" s="46" t="s">
        <v>281</v>
      </c>
      <c r="B22" s="15"/>
      <c r="C22" s="64">
        <v>0</v>
      </c>
      <c r="D22" s="64">
        <v>0</v>
      </c>
      <c r="E22" s="64">
        <v>0</v>
      </c>
      <c r="F22" s="64">
        <v>0</v>
      </c>
      <c r="G22" s="64">
        <v>28</v>
      </c>
      <c r="H22" s="64">
        <v>28</v>
      </c>
      <c r="I22" s="64">
        <v>29</v>
      </c>
      <c r="J22" s="64">
        <v>29</v>
      </c>
      <c r="K22" s="64">
        <v>0</v>
      </c>
      <c r="L22" s="64">
        <v>0</v>
      </c>
      <c r="M22" s="64">
        <v>0</v>
      </c>
      <c r="N22" s="64">
        <v>0</v>
      </c>
      <c r="O22" s="64">
        <v>2</v>
      </c>
      <c r="P22" s="64">
        <v>2</v>
      </c>
      <c r="Q22" s="64">
        <v>2</v>
      </c>
      <c r="R22" s="64">
        <v>2</v>
      </c>
    </row>
    <row r="23" spans="1:18" x14ac:dyDescent="0.25">
      <c r="A23" s="46" t="s">
        <v>282</v>
      </c>
      <c r="B23" s="15"/>
      <c r="C23" s="64">
        <v>-58</v>
      </c>
      <c r="D23" s="64">
        <v>-58</v>
      </c>
      <c r="E23" s="64">
        <v>-259</v>
      </c>
      <c r="F23" s="64">
        <v>-222</v>
      </c>
      <c r="G23" s="64">
        <v>-159</v>
      </c>
      <c r="H23" s="64">
        <v>-10</v>
      </c>
      <c r="I23" s="64">
        <v>0</v>
      </c>
      <c r="J23" s="64">
        <v>0</v>
      </c>
      <c r="K23" s="64">
        <v>0</v>
      </c>
      <c r="L23" s="64">
        <v>-21</v>
      </c>
      <c r="M23" s="64">
        <v>-100</v>
      </c>
      <c r="N23" s="64">
        <v>-6</v>
      </c>
      <c r="O23" s="64">
        <v>-13</v>
      </c>
      <c r="P23" s="64">
        <v>-70</v>
      </c>
      <c r="Q23" s="64">
        <v>-95</v>
      </c>
      <c r="R23" s="64">
        <v>-35</v>
      </c>
    </row>
    <row r="24" spans="1:18" x14ac:dyDescent="0.25">
      <c r="A24" s="46" t="s">
        <v>283</v>
      </c>
      <c r="B24" s="15"/>
      <c r="C24" s="64">
        <v>-21</v>
      </c>
      <c r="D24" s="64">
        <v>-21</v>
      </c>
      <c r="E24" s="64">
        <v>-21</v>
      </c>
      <c r="F24" s="64">
        <v>-21</v>
      </c>
      <c r="G24" s="64">
        <v>0</v>
      </c>
      <c r="H24" s="64">
        <v>-1</v>
      </c>
      <c r="I24" s="64">
        <v>-1</v>
      </c>
      <c r="J24" s="64">
        <v>-1</v>
      </c>
      <c r="K24" s="64">
        <v>0</v>
      </c>
      <c r="L24" s="64">
        <v>0</v>
      </c>
      <c r="M24" s="64">
        <v>-10</v>
      </c>
      <c r="N24" s="64">
        <v>-10</v>
      </c>
      <c r="O24" s="64">
        <v>0</v>
      </c>
      <c r="P24" s="64">
        <v>-4</v>
      </c>
      <c r="Q24" s="64">
        <v>-4</v>
      </c>
      <c r="R24" s="64">
        <v>-4</v>
      </c>
    </row>
    <row r="25" spans="1:18" x14ac:dyDescent="0.25">
      <c r="A25" s="19" t="s">
        <v>284</v>
      </c>
      <c r="B25" s="20"/>
      <c r="C25" s="65">
        <v>161</v>
      </c>
      <c r="D25" s="65">
        <v>239</v>
      </c>
      <c r="E25" s="65">
        <v>241</v>
      </c>
      <c r="F25" s="65">
        <v>282</v>
      </c>
      <c r="G25" s="65">
        <v>28</v>
      </c>
      <c r="H25" s="65">
        <v>177</v>
      </c>
      <c r="I25" s="65">
        <v>209</v>
      </c>
      <c r="J25" s="65">
        <v>209</v>
      </c>
      <c r="K25" s="65">
        <v>295</v>
      </c>
      <c r="L25" s="65">
        <v>439</v>
      </c>
      <c r="M25" s="65">
        <v>1590</v>
      </c>
      <c r="N25" s="65">
        <v>1843</v>
      </c>
      <c r="O25" s="65">
        <v>99</v>
      </c>
      <c r="P25" s="65">
        <v>498</v>
      </c>
      <c r="Q25" s="65">
        <v>988</v>
      </c>
      <c r="R25" s="65">
        <v>1071</v>
      </c>
    </row>
    <row r="26" spans="1:18" x14ac:dyDescent="0.25">
      <c r="A26" s="11" t="s">
        <v>285</v>
      </c>
      <c r="B26" s="12"/>
      <c r="C26" s="64">
        <v>0</v>
      </c>
      <c r="D26" s="64">
        <v>0</v>
      </c>
      <c r="E26" s="64">
        <v>0</v>
      </c>
      <c r="F26" s="64">
        <v>7</v>
      </c>
      <c r="G26" s="64">
        <v>0</v>
      </c>
      <c r="H26" s="64">
        <v>15</v>
      </c>
      <c r="I26" s="64">
        <v>0</v>
      </c>
      <c r="J26" s="64">
        <v>1</v>
      </c>
      <c r="K26" s="64">
        <v>0</v>
      </c>
      <c r="L26" s="64">
        <v>0</v>
      </c>
      <c r="M26" s="64">
        <v>3</v>
      </c>
      <c r="N26" s="64">
        <v>0</v>
      </c>
      <c r="O26" s="64">
        <v>0</v>
      </c>
      <c r="P26" s="64">
        <v>4</v>
      </c>
      <c r="Q26" s="64">
        <v>0</v>
      </c>
      <c r="R26" s="64">
        <v>0</v>
      </c>
    </row>
    <row r="27" spans="1:18" x14ac:dyDescent="0.25">
      <c r="A27" s="19" t="s">
        <v>286</v>
      </c>
      <c r="B27" s="20"/>
      <c r="C27" s="65">
        <v>161</v>
      </c>
      <c r="D27" s="65">
        <v>239</v>
      </c>
      <c r="E27" s="65">
        <v>241</v>
      </c>
      <c r="F27" s="65">
        <v>289</v>
      </c>
      <c r="G27" s="65">
        <v>28</v>
      </c>
      <c r="H27" s="65">
        <v>192</v>
      </c>
      <c r="I27" s="65">
        <v>209</v>
      </c>
      <c r="J27" s="65">
        <v>210</v>
      </c>
      <c r="K27" s="65">
        <v>295</v>
      </c>
      <c r="L27" s="65">
        <v>439</v>
      </c>
      <c r="M27" s="65">
        <v>1593</v>
      </c>
      <c r="N27" s="65">
        <v>1843</v>
      </c>
      <c r="O27" s="65">
        <v>99</v>
      </c>
      <c r="P27" s="65">
        <v>502</v>
      </c>
      <c r="Q27" s="65">
        <v>988</v>
      </c>
      <c r="R27" s="65">
        <v>1071</v>
      </c>
    </row>
    <row r="28" spans="1:18" x14ac:dyDescent="0.25">
      <c r="A28" s="46" t="s">
        <v>287</v>
      </c>
      <c r="B28" s="15"/>
      <c r="C28" s="64">
        <v>-29</v>
      </c>
      <c r="D28" s="64">
        <v>-29</v>
      </c>
      <c r="E28" s="64">
        <v>-29</v>
      </c>
      <c r="F28" s="64">
        <v>-29</v>
      </c>
      <c r="G28" s="64">
        <v>0</v>
      </c>
      <c r="H28" s="64">
        <v>0</v>
      </c>
      <c r="I28" s="64">
        <v>0</v>
      </c>
      <c r="J28" s="64">
        <v>0</v>
      </c>
      <c r="K28" s="64">
        <v>0</v>
      </c>
      <c r="L28" s="64">
        <v>0</v>
      </c>
      <c r="M28" s="64">
        <v>0</v>
      </c>
      <c r="N28" s="64">
        <v>0</v>
      </c>
      <c r="O28" s="64">
        <v>0</v>
      </c>
      <c r="P28" s="64">
        <v>0</v>
      </c>
      <c r="Q28" s="64">
        <v>0</v>
      </c>
      <c r="R28" s="64">
        <v>0</v>
      </c>
    </row>
    <row r="29" spans="1:18" x14ac:dyDescent="0.25">
      <c r="A29" s="19" t="s">
        <v>288</v>
      </c>
      <c r="B29" s="20"/>
      <c r="C29" s="65">
        <v>132</v>
      </c>
      <c r="D29" s="65">
        <v>210</v>
      </c>
      <c r="E29" s="65">
        <v>212</v>
      </c>
      <c r="F29" s="65">
        <v>260</v>
      </c>
      <c r="G29" s="65">
        <v>28</v>
      </c>
      <c r="H29" s="65">
        <v>192</v>
      </c>
      <c r="I29" s="65">
        <v>209</v>
      </c>
      <c r="J29" s="65">
        <v>210</v>
      </c>
      <c r="K29" s="65">
        <v>295</v>
      </c>
      <c r="L29" s="65">
        <v>439</v>
      </c>
      <c r="M29" s="65">
        <v>1593</v>
      </c>
      <c r="N29" s="65">
        <v>1843</v>
      </c>
      <c r="O29" s="65">
        <v>99</v>
      </c>
      <c r="P29" s="65">
        <v>502</v>
      </c>
      <c r="Q29" s="65">
        <v>988</v>
      </c>
      <c r="R29" s="65">
        <v>1071</v>
      </c>
    </row>
  </sheetData>
  <pageMargins left="0.7" right="0.7" top="0.75" bottom="0.75" header="0.3" footer="0.3"/>
  <pageSetup paperSize="9" scale="3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4CB733572D0034FAA60FD7020E302B6" ma:contentTypeVersion="9" ma:contentTypeDescription="Create a new document." ma:contentTypeScope="" ma:versionID="9df48ae04bf83e17855a6b1888ef07a2">
  <xsd:schema xmlns:xsd="http://www.w3.org/2001/XMLSchema" xmlns:xs="http://www.w3.org/2001/XMLSchema" xmlns:p="http://schemas.microsoft.com/office/2006/metadata/properties" xmlns:ns1="http://schemas.microsoft.com/sharepoint/v3" xmlns:ns2="a4551d64-c34e-4cb6-b919-12c0f1bf4d16" xmlns:ns3="1546d297-f0f0-4611-85d7-4b4c6fd8672c" targetNamespace="http://schemas.microsoft.com/office/2006/metadata/properties" ma:root="true" ma:fieldsID="eb93e40054d5c5be789f521cd68f0668" ns1:_="" ns2:_="" ns3:_="">
    <xsd:import namespace="http://schemas.microsoft.com/sharepoint/v3"/>
    <xsd:import namespace="a4551d64-c34e-4cb6-b919-12c0f1bf4d16"/>
    <xsd:import namespace="1546d297-f0f0-4611-85d7-4b4c6fd8672c"/>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551d64-c34e-4cb6-b919-12c0f1bf4d16"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46d297-f0f0-4611-85d7-4b4c6fd8672c"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DB0036-4860-4C03-A854-D7AFC90112AD}">
  <ds:schemaRefs>
    <ds:schemaRef ds:uri="http://schemas.microsoft.com/office/2006/documentManagement/types"/>
    <ds:schemaRef ds:uri="http://purl.org/dc/elements/1.1/"/>
    <ds:schemaRef ds:uri="http://schemas.microsoft.com/sharepoint/v3"/>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 ds:uri="1546d297-f0f0-4611-85d7-4b4c6fd8672c"/>
    <ds:schemaRef ds:uri="a4551d64-c34e-4cb6-b919-12c0f1bf4d16"/>
    <ds:schemaRef ds:uri="http://purl.org/dc/dcmitype/"/>
  </ds:schemaRefs>
</ds:datastoreItem>
</file>

<file path=customXml/itemProps2.xml><?xml version="1.0" encoding="utf-8"?>
<ds:datastoreItem xmlns:ds="http://schemas.openxmlformats.org/officeDocument/2006/customXml" ds:itemID="{B9B03DE1-DFE4-4D11-89F9-F691BC0F093C}">
  <ds:schemaRefs>
    <ds:schemaRef ds:uri="http://schemas.microsoft.com/sharepoint/v3/contenttype/forms"/>
  </ds:schemaRefs>
</ds:datastoreItem>
</file>

<file path=customXml/itemProps3.xml><?xml version="1.0" encoding="utf-8"?>
<ds:datastoreItem xmlns:ds="http://schemas.openxmlformats.org/officeDocument/2006/customXml" ds:itemID="{C0F68574-E6E8-4AD1-8B7D-CF0EE1949F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551d64-c34e-4cb6-b919-12c0f1bf4d16"/>
    <ds:schemaRef ds:uri="1546d297-f0f0-4611-85d7-4b4c6fd867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Revenue per sales channel</vt:lpstr>
      <vt:lpstr>Revenue per product category</vt:lpstr>
      <vt:lpstr>Revenue per region and market</vt:lpstr>
      <vt:lpstr>Network</vt:lpstr>
      <vt:lpstr>Concept stores</vt:lpstr>
      <vt:lpstr>Cost, GM, EBITDA</vt:lpstr>
      <vt:lpstr>Segment info</vt:lpstr>
      <vt:lpstr>Financial statements</vt:lpstr>
      <vt:lpstr>Equity</vt:lpstr>
      <vt:lpstr>Working capital</vt:lpstr>
      <vt:lpstr>Commodity prices</vt:lpstr>
      <vt:lpstr>Acquisitions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Kjær Kjellberg</dc:creator>
  <cp:lastModifiedBy>Brian Granberg</cp:lastModifiedBy>
  <dcterms:created xsi:type="dcterms:W3CDTF">2019-02-04T19:50:32Z</dcterms:created>
  <dcterms:modified xsi:type="dcterms:W3CDTF">2019-02-05T06:07:44Z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0x01010004CB733572D0034FAA60FD7020E302B6</vt:lpwstr>
  </property>
</Properties>
</file>