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Multitude/"/>
    </mc:Choice>
  </mc:AlternateContent>
  <xr:revisionPtr revIDLastSave="194" documentId="13_ncr:1_{9A49D685-E5D1-4719-8987-C237C9B906C9}" xr6:coauthVersionLast="47" xr6:coauthVersionMax="47" xr10:uidLastSave="{3A31B578-0447-4924-8ED9-59835929EA1C}"/>
  <bookViews>
    <workbookView xWindow="-28920" yWindow="-120" windowWidth="29040" windowHeight="15720" xr2:uid="{00000000-000D-0000-FFFF-FFFF00000000}"/>
  </bookViews>
  <sheets>
    <sheet name="Daily report" sheetId="1" r:id="rId1"/>
    <sheet name="26-06-2024" sheetId="70" r:id="rId2"/>
    <sheet name="25-06-2024" sheetId="69" r:id="rId3"/>
  </sheets>
  <definedNames>
    <definedName name="_xlnm._FilterDatabase" localSheetId="2" hidden="1">'25-06-2024'!$L$4:$O$4</definedName>
    <definedName name="_xlnm._FilterDatabase" localSheetId="1" hidden="1">'26-06-2024'!$L$4:$O$4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70" l="1"/>
  <c r="B22" i="70"/>
  <c r="C22" i="70"/>
  <c r="E22" i="70"/>
  <c r="H22" i="70" s="1"/>
  <c r="F22" i="70"/>
  <c r="B23" i="70"/>
  <c r="C23" i="70"/>
  <c r="E23" i="70"/>
  <c r="F23" i="70"/>
  <c r="H23" i="70"/>
  <c r="B24" i="70"/>
  <c r="C24" i="70"/>
  <c r="E24" i="70"/>
  <c r="F24" i="70"/>
  <c r="B25" i="70"/>
  <c r="C25" i="70"/>
  <c r="E25" i="70"/>
  <c r="H25" i="70" s="1"/>
  <c r="F25" i="70"/>
  <c r="B26" i="70"/>
  <c r="C26" i="70"/>
  <c r="E26" i="70"/>
  <c r="H26" i="70" s="1"/>
  <c r="F26" i="70"/>
  <c r="B27" i="70"/>
  <c r="C27" i="70"/>
  <c r="E27" i="70"/>
  <c r="F27" i="70"/>
  <c r="B28" i="70"/>
  <c r="C28" i="70"/>
  <c r="E28" i="70"/>
  <c r="H28" i="70" s="1"/>
  <c r="F28" i="70"/>
  <c r="B29" i="70"/>
  <c r="C29" i="70"/>
  <c r="E29" i="70"/>
  <c r="H29" i="70" s="1"/>
  <c r="F29" i="70"/>
  <c r="F21" i="70"/>
  <c r="E21" i="70"/>
  <c r="H21" i="70" s="1"/>
  <c r="C21" i="70"/>
  <c r="B21" i="70"/>
  <c r="F20" i="70"/>
  <c r="E20" i="70"/>
  <c r="C20" i="70"/>
  <c r="B20" i="70"/>
  <c r="F19" i="70"/>
  <c r="E19" i="70"/>
  <c r="H19" i="70" s="1"/>
  <c r="C19" i="70"/>
  <c r="B19" i="70"/>
  <c r="F18" i="70"/>
  <c r="E18" i="70"/>
  <c r="C18" i="70"/>
  <c r="B18" i="70"/>
  <c r="F17" i="70"/>
  <c r="E17" i="70"/>
  <c r="H17" i="70" s="1"/>
  <c r="C17" i="70"/>
  <c r="B17" i="70"/>
  <c r="F16" i="70"/>
  <c r="E16" i="70"/>
  <c r="C16" i="70"/>
  <c r="B16" i="70"/>
  <c r="F15" i="70"/>
  <c r="E15" i="70"/>
  <c r="H15" i="70" s="1"/>
  <c r="C15" i="70"/>
  <c r="B15" i="70"/>
  <c r="F14" i="70"/>
  <c r="E14" i="70"/>
  <c r="C14" i="70"/>
  <c r="B14" i="70"/>
  <c r="F13" i="70"/>
  <c r="E13" i="70"/>
  <c r="H13" i="70" s="1"/>
  <c r="C13" i="70"/>
  <c r="B13" i="70"/>
  <c r="F12" i="70"/>
  <c r="E12" i="70"/>
  <c r="C12" i="70"/>
  <c r="B12" i="70"/>
  <c r="F11" i="70"/>
  <c r="E11" i="70"/>
  <c r="H11" i="70" s="1"/>
  <c r="C11" i="70"/>
  <c r="B11" i="70"/>
  <c r="F10" i="70"/>
  <c r="E10" i="70"/>
  <c r="C10" i="70"/>
  <c r="B10" i="70"/>
  <c r="F9" i="70"/>
  <c r="E9" i="70"/>
  <c r="H9" i="70" s="1"/>
  <c r="C9" i="70"/>
  <c r="B9" i="70"/>
  <c r="F8" i="70"/>
  <c r="E8" i="70"/>
  <c r="C8" i="70"/>
  <c r="B8" i="70"/>
  <c r="F7" i="70"/>
  <c r="E7" i="70"/>
  <c r="H7" i="70" s="1"/>
  <c r="C7" i="70"/>
  <c r="B7" i="70"/>
  <c r="F6" i="70"/>
  <c r="E6" i="70"/>
  <c r="H6" i="70" s="1"/>
  <c r="C6" i="70"/>
  <c r="B6" i="70"/>
  <c r="F5" i="70"/>
  <c r="E5" i="70"/>
  <c r="S6" i="70" s="1"/>
  <c r="C5" i="70"/>
  <c r="B5" i="70"/>
  <c r="B6" i="69"/>
  <c r="C6" i="69"/>
  <c r="E6" i="69"/>
  <c r="F6" i="69"/>
  <c r="H6" i="69"/>
  <c r="I6" i="69"/>
  <c r="B7" i="69"/>
  <c r="C7" i="69"/>
  <c r="E7" i="69"/>
  <c r="H7" i="69" s="1"/>
  <c r="F7" i="69"/>
  <c r="I7" i="69"/>
  <c r="B8" i="69"/>
  <c r="C8" i="69"/>
  <c r="E8" i="69"/>
  <c r="F8" i="69"/>
  <c r="H8" i="69"/>
  <c r="I8" i="69"/>
  <c r="B9" i="69"/>
  <c r="C9" i="69"/>
  <c r="E9" i="69"/>
  <c r="F9" i="69"/>
  <c r="I9" i="69"/>
  <c r="B10" i="69"/>
  <c r="C10" i="69"/>
  <c r="E10" i="69"/>
  <c r="H10" i="69" s="1"/>
  <c r="F10" i="69"/>
  <c r="I10" i="69"/>
  <c r="B11" i="69"/>
  <c r="C11" i="69"/>
  <c r="E11" i="69"/>
  <c r="F11" i="69"/>
  <c r="I11" i="69"/>
  <c r="B12" i="69"/>
  <c r="C12" i="69"/>
  <c r="E12" i="69"/>
  <c r="F12" i="69"/>
  <c r="H12" i="69" s="1"/>
  <c r="I12" i="69"/>
  <c r="B13" i="69"/>
  <c r="C13" i="69"/>
  <c r="E13" i="69"/>
  <c r="F13" i="69"/>
  <c r="I13" i="69"/>
  <c r="B14" i="69"/>
  <c r="C14" i="69"/>
  <c r="E14" i="69"/>
  <c r="F14" i="69"/>
  <c r="I14" i="69"/>
  <c r="B15" i="69"/>
  <c r="C15" i="69"/>
  <c r="E15" i="69"/>
  <c r="F15" i="69"/>
  <c r="H15" i="69"/>
  <c r="I15" i="69"/>
  <c r="B16" i="69"/>
  <c r="C16" i="69"/>
  <c r="E16" i="69"/>
  <c r="H16" i="69" s="1"/>
  <c r="F16" i="69"/>
  <c r="I16" i="69"/>
  <c r="B17" i="69"/>
  <c r="C17" i="69"/>
  <c r="E17" i="69"/>
  <c r="F17" i="69"/>
  <c r="I17" i="69"/>
  <c r="B18" i="69"/>
  <c r="C18" i="69"/>
  <c r="E18" i="69"/>
  <c r="F18" i="69"/>
  <c r="H18" i="69"/>
  <c r="I18" i="69"/>
  <c r="B19" i="69"/>
  <c r="C19" i="69"/>
  <c r="E19" i="69"/>
  <c r="F19" i="69"/>
  <c r="I19" i="69"/>
  <c r="B20" i="69"/>
  <c r="C20" i="69"/>
  <c r="E20" i="69"/>
  <c r="F20" i="69"/>
  <c r="I20" i="69"/>
  <c r="B21" i="69"/>
  <c r="C21" i="69"/>
  <c r="E21" i="69"/>
  <c r="F21" i="69"/>
  <c r="I21" i="69"/>
  <c r="H24" i="70" l="1"/>
  <c r="R7" i="70"/>
  <c r="H27" i="70"/>
  <c r="H8" i="70"/>
  <c r="H10" i="70"/>
  <c r="H12" i="70"/>
  <c r="H14" i="70"/>
  <c r="H16" i="70"/>
  <c r="H18" i="70"/>
  <c r="H20" i="70"/>
  <c r="H5" i="70"/>
  <c r="H20" i="69"/>
  <c r="H17" i="69"/>
  <c r="H21" i="69"/>
  <c r="H14" i="69"/>
  <c r="H19" i="69"/>
  <c r="H11" i="69"/>
  <c r="H9" i="69"/>
  <c r="H13" i="69"/>
  <c r="I5" i="69"/>
  <c r="B5" i="69"/>
  <c r="M35" i="1" l="1"/>
  <c r="J37" i="1" l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L36" i="1" l="1"/>
  <c r="L35" i="1"/>
  <c r="K36" i="1"/>
  <c r="K35" i="1"/>
  <c r="J36" i="1"/>
  <c r="J35" i="1"/>
  <c r="M39" i="1" l="1"/>
  <c r="D69" i="1" l="1"/>
  <c r="E8" i="1" s="1"/>
  <c r="F5" i="69"/>
  <c r="E5" i="69"/>
  <c r="R6" i="69" s="1"/>
  <c r="C5" i="69"/>
  <c r="I35" i="1" l="1"/>
  <c r="H5" i="69"/>
  <c r="S6" i="69" s="1"/>
  <c r="R7" i="69" l="1"/>
  <c r="C35" i="1" l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C36" i="1" l="1"/>
  <c r="C38" i="1"/>
  <c r="C40" i="1"/>
  <c r="C39" i="1"/>
  <c r="C37" i="1"/>
  <c r="C41" i="1" l="1"/>
  <c r="M36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C42" i="1" l="1"/>
  <c r="M37" i="1"/>
  <c r="C43" i="1" l="1"/>
  <c r="C44" i="1" l="1"/>
  <c r="M38" i="1"/>
  <c r="M40" i="1"/>
  <c r="M69" i="1" l="1"/>
  <c r="E10" i="1" s="1"/>
  <c r="C45" i="1"/>
  <c r="E7" i="1" l="1"/>
  <c r="E9" i="1" s="1"/>
  <c r="C46" i="1"/>
  <c r="C47" i="1" l="1"/>
  <c r="C48" i="1" l="1"/>
  <c r="C49" i="1" l="1"/>
  <c r="C50" i="1" l="1"/>
  <c r="C51" i="1" l="1"/>
  <c r="C52" i="1" l="1"/>
  <c r="C53" i="1" l="1"/>
  <c r="C54" i="1" l="1"/>
  <c r="C55" i="1" l="1"/>
  <c r="C56" i="1" l="1"/>
  <c r="C57" i="1" l="1"/>
  <c r="C58" i="1" l="1"/>
  <c r="C59" i="1" l="1"/>
  <c r="C60" i="1" l="1"/>
  <c r="C61" i="1" l="1"/>
  <c r="C62" i="1" l="1"/>
  <c r="C63" i="1" l="1"/>
  <c r="C64" i="1" l="1"/>
  <c r="C65" i="1" l="1"/>
  <c r="C66" i="1" l="1"/>
  <c r="C67" i="1" l="1"/>
  <c r="C68" i="1" l="1"/>
</calcChain>
</file>

<file path=xl/sharedStrings.xml><?xml version="1.0" encoding="utf-8"?>
<sst xmlns="http://schemas.openxmlformats.org/spreadsheetml/2006/main" count="367" uniqueCount="128">
  <si>
    <t>Summary</t>
  </si>
  <si>
    <t>Start date</t>
  </si>
  <si>
    <t>End date</t>
  </si>
  <si>
    <t>Total amount purchased (EUR)</t>
  </si>
  <si>
    <t>Total # shares purchased</t>
  </si>
  <si>
    <t>Percentage of program completed</t>
  </si>
  <si>
    <t>Average Purchase Price (EUR)</t>
  </si>
  <si>
    <t>Dates</t>
  </si>
  <si>
    <t>General details</t>
  </si>
  <si>
    <t>Day</t>
  </si>
  <si>
    <t>Trade Date</t>
  </si>
  <si>
    <t>Settlement date</t>
  </si>
  <si>
    <t># shares purchased</t>
  </si>
  <si>
    <t xml:space="preserve">Daily purchase price (EUR) </t>
  </si>
  <si>
    <t>VWAP between 09:05 and 17:25</t>
  </si>
  <si>
    <t>110% of the Last price
(max. purchase price)</t>
  </si>
  <si>
    <t>Tuesday</t>
  </si>
  <si>
    <t>Wednesday</t>
  </si>
  <si>
    <t>Thursday</t>
  </si>
  <si>
    <t>Friday</t>
  </si>
  <si>
    <t>Monday</t>
  </si>
  <si>
    <t>Time</t>
  </si>
  <si>
    <t>Price</t>
  </si>
  <si>
    <t>Settlement amount</t>
  </si>
  <si>
    <t>Trading venue</t>
  </si>
  <si>
    <t>Volume</t>
  </si>
  <si>
    <t>Date &amp; time</t>
  </si>
  <si>
    <t>DAILY BUYBACK SUMMARY</t>
  </si>
  <si>
    <t>Exchange</t>
  </si>
  <si>
    <t>Amount purchased</t>
  </si>
  <si>
    <t>Average price (rounded)</t>
  </si>
  <si>
    <t>ABN AMRO Bank N.V.</t>
  </si>
  <si>
    <t>GMT+1</t>
  </si>
  <si>
    <t>Total share buyback program in EUR</t>
  </si>
  <si>
    <t>Volume and price monitoring Xetra</t>
  </si>
  <si>
    <t>Purchased Xetra</t>
  </si>
  <si>
    <t>% purchased of daily trading volume Xetra</t>
  </si>
  <si>
    <t>25 % of average daily trading volume &lt; 20 trading days Xetra</t>
  </si>
  <si>
    <t>Daily trading volume Xetra</t>
  </si>
  <si>
    <t>Last price Xetra</t>
  </si>
  <si>
    <t>Xetra</t>
  </si>
  <si>
    <t>Multitude SE</t>
  </si>
  <si>
    <t>FI4000106299</t>
  </si>
  <si>
    <t>Multitude daily share purchase transaction details</t>
  </si>
  <si>
    <t>Settlement</t>
  </si>
  <si>
    <t>Multitude SE daily share purchase transaction details</t>
  </si>
  <si>
    <t>Daily purchase amount in EUR</t>
  </si>
  <si>
    <t>Currency</t>
  </si>
  <si>
    <t>EUR</t>
  </si>
  <si>
    <t>Name of the Issuer</t>
  </si>
  <si>
    <t>Identity Code of the Issuer</t>
  </si>
  <si>
    <t>ISIN</t>
  </si>
  <si>
    <t>Intermediary Name</t>
  </si>
  <si>
    <t>Identify Code of the Intermediary</t>
  </si>
  <si>
    <t>BFXS5XCH7N0Y05NIXW11 </t>
  </si>
  <si>
    <t>Date</t>
  </si>
  <si>
    <t xml:space="preserve">Execution within firm [incl. algorithms if used] </t>
  </si>
  <si>
    <t>Identitiy</t>
  </si>
  <si>
    <t>Issuer Name</t>
  </si>
  <si>
    <t>Time Reference</t>
  </si>
  <si>
    <t>74370078YLPFWHE33716</t>
  </si>
  <si>
    <t>XETRA</t>
  </si>
  <si>
    <t>FI4000106300</t>
  </si>
  <si>
    <t>FI4000106301</t>
  </si>
  <si>
    <t>FI4000106302</t>
  </si>
  <si>
    <t>FI4000106303</t>
  </si>
  <si>
    <t>FI4000106304</t>
  </si>
  <si>
    <t>FI4000106305</t>
  </si>
  <si>
    <t>FI4000106306</t>
  </si>
  <si>
    <t>FI4000106307</t>
  </si>
  <si>
    <t>FI4000106308</t>
  </si>
  <si>
    <t>FI4000106309</t>
  </si>
  <si>
    <t>FI4000106310</t>
  </si>
  <si>
    <t>FI4000106311</t>
  </si>
  <si>
    <t>FI4000106312</t>
  </si>
  <si>
    <t>FI4000106313</t>
  </si>
  <si>
    <t>FI4000106314</t>
  </si>
  <si>
    <t>FI4000106315</t>
  </si>
  <si>
    <t>Reference number of the transaction</t>
  </si>
  <si>
    <t>1000000000000025051620171930078475889067900000000605</t>
  </si>
  <si>
    <t>1000000000000025051620171930078482730637600000000606</t>
  </si>
  <si>
    <t>1000000000000025051620171930078482736389600000000607</t>
  </si>
  <si>
    <t>1000000000000025051620171930088608795007500000000643</t>
  </si>
  <si>
    <t>1000000000000025051620171930088609669273500000000644</t>
  </si>
  <si>
    <t>1000000000000025051620171930982612384095200000002205</t>
  </si>
  <si>
    <t>1000000000000025051620171930992727115550200000002225</t>
  </si>
  <si>
    <t>1000000000000025051620171931220011434020400000002537</t>
  </si>
  <si>
    <t>1000000000000025051620171931810862906822900000003401</t>
  </si>
  <si>
    <t>1000000000000025051620171932418962928152400000005346</t>
  </si>
  <si>
    <t>1000000000000025051620171932713653695384100000006215</t>
  </si>
  <si>
    <t>1000000000000025051620171932713654547162000000006216</t>
  </si>
  <si>
    <t>1000000000000025051620171932713659435716800000006217</t>
  </si>
  <si>
    <t>1000000000000025051620171932729794908771600000006277</t>
  </si>
  <si>
    <t>1000000000000025051620171932729795783180200000006278</t>
  </si>
  <si>
    <t>1000000000000025051620171932871657570020200000007023</t>
  </si>
  <si>
    <t>XETA</t>
  </si>
  <si>
    <t>FI4000106316</t>
  </si>
  <si>
    <t>FI4000106317</t>
  </si>
  <si>
    <t>FI4000106318</t>
  </si>
  <si>
    <t>FI4000106319</t>
  </si>
  <si>
    <t>FI4000106320</t>
  </si>
  <si>
    <t>FI4000106321</t>
  </si>
  <si>
    <t>FI4000106322</t>
  </si>
  <si>
    <t>FI4000106323</t>
  </si>
  <si>
    <t>1000000000000025051620171941463493497217400000008998</t>
  </si>
  <si>
    <t>1000000000000025051620171941303812839863500000007420</t>
  </si>
  <si>
    <t>1000000000000025051620171941303812834307600000007419</t>
  </si>
  <si>
    <t>1000000000000025051620171941303639837196400000007418</t>
  </si>
  <si>
    <t>1000000000000025051620171941258233650706700000007144</t>
  </si>
  <si>
    <t>1000000000000025051620171941032180735222700000005822</t>
  </si>
  <si>
    <t>1000000000000025051620171940778975431528100000004537</t>
  </si>
  <si>
    <t>1000000000000025051620171940778959409436200000004536</t>
  </si>
  <si>
    <t>1000000000000025051620171940778959397394900000004535</t>
  </si>
  <si>
    <t>1000000000000025051620171940763114407758100000004453</t>
  </si>
  <si>
    <t>1000000000000025051620171940763114402766500000004452</t>
  </si>
  <si>
    <t>1000000000000025051620171940763097550909200000004451</t>
  </si>
  <si>
    <t>1000000000000025051620171940728260553190600000004384</t>
  </si>
  <si>
    <t>1000000000000025051620171940632913477290500000004211</t>
  </si>
  <si>
    <t>1000000000000025051620171940631852986870200000004207</t>
  </si>
  <si>
    <t>1000000000000025051620171940550336605557900000004050</t>
  </si>
  <si>
    <t>1000000000000025051620171940455659769131000000003902</t>
  </si>
  <si>
    <t>1000000000000025051620171940183525136561700000003383</t>
  </si>
  <si>
    <t>1000000000000025051620171940139868337284700000003274</t>
  </si>
  <si>
    <t>1000000000000025051620171939428109555062700000002230</t>
  </si>
  <si>
    <t>1000000000000025051620171939299982561684000000001916</t>
  </si>
  <si>
    <t>1000000000000025051620171939153147763822200000001669</t>
  </si>
  <si>
    <t>1000000000000025051620171938845356069509500000001079</t>
  </si>
  <si>
    <t>1000000000000025051620171938676391542962900000000649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</si>
</sst>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[$€-413]\ #,##0.00"/>
    <numFmt numFmtId="169" formatCode="[$-F400]h:mm:ss\ AM/PM"/>
    <numFmt numFmtId="170" formatCode="0.0000"/>
    <numFmt numFmtId="171" formatCode="[$-409]h:mm:ss\ AM/PM;@"/>
    <numFmt numFmtId="172" formatCode="_([$€-2]\ * #,##0.00_);_([$€-2]\ * \(#,##0.00\);_([$€-2]\ * &quot;-&quot;??_);_(@_)"/>
    <numFmt numFmtId="173" formatCode="[$€-413]\ #,##0.0000"/>
    <numFmt numFmtId="174" formatCode="_(* #,##0.0000_);_(* \(#,##0.0000\);_(* &quot;-&quot;??_);_(@_)"/>
    <numFmt numFmtId="175" formatCode="0.0000000"/>
  </numFmts>
  <fonts count="4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Arial"/>
      <family val="2"/>
      <scheme val="minor"/>
    </font>
    <font>
      <sz val="8"/>
      <name val="Myriad Roman"/>
    </font>
    <font>
      <sz val="10"/>
      <color theme="0"/>
      <name val="Arial"/>
      <family val="2"/>
      <scheme val="minor"/>
    </font>
    <font>
      <sz val="10"/>
      <color rgb="FF9C0006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0061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9"/>
      <color theme="0"/>
      <name val="Calibri"/>
      <family val="2"/>
    </font>
    <font>
      <sz val="9"/>
      <name val="Calibri"/>
      <family val="2"/>
    </font>
    <font>
      <sz val="8"/>
      <name val="Arial"/>
      <family val="2"/>
      <scheme val="minor"/>
    </font>
    <font>
      <b/>
      <sz val="11"/>
      <color indexed="9"/>
      <name val="Calibri"/>
      <family val="2"/>
    </font>
    <font>
      <sz val="11"/>
      <name val="Arial"/>
      <family val="2"/>
      <scheme val="minor"/>
    </font>
    <font>
      <b/>
      <sz val="9"/>
      <name val="Calibri"/>
      <family val="2"/>
    </font>
    <font>
      <sz val="10"/>
      <color theme="1"/>
      <name val="Arial"/>
      <family val="2"/>
    </font>
    <font>
      <sz val="11"/>
      <color theme="0"/>
      <name val="Arial"/>
      <family val="2"/>
      <scheme val="minor"/>
    </font>
    <font>
      <b/>
      <sz val="10"/>
      <color rgb="FF000000"/>
      <name val="Arial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7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0" borderId="0"/>
    <xf numFmtId="0" fontId="16" fillId="0" borderId="0"/>
    <xf numFmtId="164" fontId="16" fillId="0" borderId="0" applyFont="0" applyFill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8" fillId="3" borderId="0" applyNumberFormat="0" applyBorder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5" fillId="8" borderId="8" applyNumberFormat="0" applyFont="0" applyAlignment="0" applyProtection="0"/>
    <xf numFmtId="0" fontId="27" fillId="6" borderId="5" applyNumberFormat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/>
  </cellStyleXfs>
  <cellXfs count="109">
    <xf numFmtId="0" fontId="0" fillId="0" borderId="0" xfId="0"/>
    <xf numFmtId="0" fontId="6" fillId="33" borderId="0" xfId="0" applyFont="1" applyFill="1" applyAlignment="1">
      <alignment horizontal="left"/>
    </xf>
    <xf numFmtId="0" fontId="7" fillId="33" borderId="0" xfId="0" applyFont="1" applyFill="1"/>
    <xf numFmtId="0" fontId="8" fillId="33" borderId="0" xfId="0" applyFont="1" applyFill="1"/>
    <xf numFmtId="0" fontId="8" fillId="33" borderId="13" xfId="0" applyFont="1" applyFill="1" applyBorder="1"/>
    <xf numFmtId="0" fontId="7" fillId="33" borderId="14" xfId="0" applyFont="1" applyFill="1" applyBorder="1"/>
    <xf numFmtId="0" fontId="8" fillId="33" borderId="16" xfId="0" applyFont="1" applyFill="1" applyBorder="1"/>
    <xf numFmtId="15" fontId="7" fillId="33" borderId="15" xfId="0" applyNumberFormat="1" applyFont="1" applyFill="1" applyBorder="1"/>
    <xf numFmtId="0" fontId="11" fillId="33" borderId="0" xfId="0" applyFont="1" applyFill="1"/>
    <xf numFmtId="0" fontId="7" fillId="33" borderId="22" xfId="0" applyFont="1" applyFill="1" applyBorder="1"/>
    <xf numFmtId="0" fontId="8" fillId="33" borderId="21" xfId="0" applyFont="1" applyFill="1" applyBorder="1"/>
    <xf numFmtId="0" fontId="31" fillId="33" borderId="0" xfId="0" applyFont="1" applyFill="1"/>
    <xf numFmtId="167" fontId="31" fillId="34" borderId="17" xfId="1" applyNumberFormat="1" applyFont="1" applyFill="1" applyBorder="1"/>
    <xf numFmtId="167" fontId="31" fillId="34" borderId="13" xfId="1" applyNumberFormat="1" applyFont="1" applyFill="1" applyBorder="1"/>
    <xf numFmtId="167" fontId="31" fillId="33" borderId="10" xfId="1" applyNumberFormat="1" applyFont="1" applyFill="1" applyBorder="1"/>
    <xf numFmtId="0" fontId="31" fillId="33" borderId="11" xfId="0" applyFont="1" applyFill="1" applyBorder="1"/>
    <xf numFmtId="0" fontId="31" fillId="33" borderId="12" xfId="0" applyFont="1" applyFill="1" applyBorder="1"/>
    <xf numFmtId="15" fontId="31" fillId="33" borderId="11" xfId="0" applyNumberFormat="1" applyFont="1" applyFill="1" applyBorder="1"/>
    <xf numFmtId="0" fontId="31" fillId="33" borderId="10" xfId="0" applyFont="1" applyFill="1" applyBorder="1"/>
    <xf numFmtId="15" fontId="31" fillId="33" borderId="0" xfId="0" applyNumberFormat="1" applyFont="1" applyFill="1"/>
    <xf numFmtId="0" fontId="8" fillId="33" borderId="20" xfId="0" applyFont="1" applyFill="1" applyBorder="1" applyAlignment="1">
      <alignment vertical="center"/>
    </xf>
    <xf numFmtId="0" fontId="8" fillId="33" borderId="17" xfId="0" applyFont="1" applyFill="1" applyBorder="1" applyAlignment="1">
      <alignment vertical="center"/>
    </xf>
    <xf numFmtId="9" fontId="8" fillId="33" borderId="15" xfId="0" applyNumberFormat="1" applyFont="1" applyFill="1" applyBorder="1" applyAlignment="1">
      <alignment horizontal="left" vertical="center"/>
    </xf>
    <xf numFmtId="0" fontId="31" fillId="34" borderId="14" xfId="0" applyFont="1" applyFill="1" applyBorder="1"/>
    <xf numFmtId="0" fontId="7" fillId="33" borderId="16" xfId="0" applyFont="1" applyFill="1" applyBorder="1" applyAlignment="1">
      <alignment horizontal="left" vertical="center"/>
    </xf>
    <xf numFmtId="167" fontId="7" fillId="33" borderId="17" xfId="0" applyNumberFormat="1" applyFont="1" applyFill="1" applyBorder="1"/>
    <xf numFmtId="0" fontId="6" fillId="33" borderId="0" xfId="0" applyFont="1" applyFill="1"/>
    <xf numFmtId="0" fontId="8" fillId="33" borderId="16" xfId="0" applyFont="1" applyFill="1" applyBorder="1" applyAlignment="1">
      <alignment horizontal="left" vertical="center"/>
    </xf>
    <xf numFmtId="167" fontId="31" fillId="34" borderId="15" xfId="1" applyNumberFormat="1" applyFont="1" applyFill="1" applyBorder="1"/>
    <xf numFmtId="167" fontId="31" fillId="34" borderId="16" xfId="1" applyNumberFormat="1" applyFont="1" applyFill="1" applyBorder="1"/>
    <xf numFmtId="10" fontId="7" fillId="33" borderId="23" xfId="2" applyNumberFormat="1" applyFont="1" applyFill="1" applyBorder="1"/>
    <xf numFmtId="167" fontId="31" fillId="33" borderId="0" xfId="1" applyNumberFormat="1" applyFont="1" applyFill="1"/>
    <xf numFmtId="0" fontId="34" fillId="33" borderId="0" xfId="0" applyFont="1" applyFill="1"/>
    <xf numFmtId="0" fontId="35" fillId="34" borderId="10" xfId="5" applyFont="1" applyFill="1" applyBorder="1" applyAlignment="1">
      <alignment horizontal="center" vertical="center" wrapText="1"/>
    </xf>
    <xf numFmtId="0" fontId="35" fillId="34" borderId="11" xfId="5" applyFont="1" applyFill="1" applyBorder="1" applyAlignment="1">
      <alignment horizontal="center" vertical="center" wrapText="1"/>
    </xf>
    <xf numFmtId="0" fontId="35" fillId="34" borderId="12" xfId="5" applyFont="1" applyFill="1" applyBorder="1" applyAlignment="1">
      <alignment horizontal="center" vertical="center" wrapText="1"/>
    </xf>
    <xf numFmtId="0" fontId="0" fillId="33" borderId="0" xfId="0" applyFill="1"/>
    <xf numFmtId="0" fontId="8" fillId="33" borderId="24" xfId="0" applyFont="1" applyFill="1" applyBorder="1" applyAlignment="1">
      <alignment vertical="center"/>
    </xf>
    <xf numFmtId="0" fontId="8" fillId="33" borderId="17" xfId="0" applyFont="1" applyFill="1" applyBorder="1" applyAlignment="1">
      <alignment horizontal="center" vertical="center"/>
    </xf>
    <xf numFmtId="167" fontId="7" fillId="33" borderId="17" xfId="2" applyNumberFormat="1" applyFont="1" applyFill="1" applyBorder="1"/>
    <xf numFmtId="9" fontId="31" fillId="33" borderId="0" xfId="2" applyFont="1" applyFill="1"/>
    <xf numFmtId="15" fontId="7" fillId="33" borderId="23" xfId="0" applyNumberFormat="1" applyFont="1" applyFill="1" applyBorder="1"/>
    <xf numFmtId="167" fontId="7" fillId="33" borderId="0" xfId="1" applyNumberFormat="1" applyFont="1" applyFill="1" applyBorder="1"/>
    <xf numFmtId="167" fontId="7" fillId="33" borderId="0" xfId="0" applyNumberFormat="1" applyFont="1" applyFill="1"/>
    <xf numFmtId="10" fontId="7" fillId="33" borderId="0" xfId="2" applyNumberFormat="1" applyFont="1" applyFill="1" applyBorder="1"/>
    <xf numFmtId="0" fontId="10" fillId="33" borderId="0" xfId="0" applyFont="1" applyFill="1"/>
    <xf numFmtId="169" fontId="7" fillId="33" borderId="0" xfId="0" applyNumberFormat="1" applyFont="1" applyFill="1"/>
    <xf numFmtId="171" fontId="7" fillId="33" borderId="0" xfId="0" applyNumberFormat="1" applyFont="1" applyFill="1"/>
    <xf numFmtId="172" fontId="7" fillId="33" borderId="0" xfId="0" applyNumberFormat="1" applyFont="1" applyFill="1" applyAlignment="1">
      <alignment horizontal="right"/>
    </xf>
    <xf numFmtId="166" fontId="7" fillId="33" borderId="0" xfId="1" applyFont="1" applyFill="1"/>
    <xf numFmtId="166" fontId="7" fillId="33" borderId="17" xfId="1" applyFont="1" applyFill="1" applyBorder="1"/>
    <xf numFmtId="167" fontId="7" fillId="33" borderId="0" xfId="1" applyNumberFormat="1" applyFont="1" applyFill="1"/>
    <xf numFmtId="167" fontId="0" fillId="33" borderId="0" xfId="1" applyNumberFormat="1" applyFont="1" applyFill="1"/>
    <xf numFmtId="0" fontId="7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8" fillId="33" borderId="0" xfId="0" applyFont="1" applyFill="1" applyAlignment="1">
      <alignment horizontal="center" vertical="center"/>
    </xf>
    <xf numFmtId="3" fontId="7" fillId="33" borderId="0" xfId="0" applyNumberFormat="1" applyFont="1" applyFill="1" applyAlignment="1">
      <alignment horizontal="center" vertical="center"/>
    </xf>
    <xf numFmtId="168" fontId="8" fillId="33" borderId="20" xfId="0" applyNumberFormat="1" applyFont="1" applyFill="1" applyBorder="1" applyAlignment="1">
      <alignment horizontal="center" vertical="center"/>
    </xf>
    <xf numFmtId="173" fontId="8" fillId="33" borderId="28" xfId="0" applyNumberFormat="1" applyFont="1" applyFill="1" applyBorder="1" applyAlignment="1">
      <alignment horizontal="center" vertical="center"/>
    </xf>
    <xf numFmtId="168" fontId="7" fillId="33" borderId="23" xfId="0" applyNumberFormat="1" applyFont="1" applyFill="1" applyBorder="1" applyAlignment="1">
      <alignment horizontal="center" vertical="center"/>
    </xf>
    <xf numFmtId="164" fontId="7" fillId="33" borderId="0" xfId="0" applyNumberFormat="1" applyFont="1" applyFill="1"/>
    <xf numFmtId="167" fontId="31" fillId="33" borderId="0" xfId="1" applyNumberFormat="1" applyFont="1" applyFill="1" applyBorder="1"/>
    <xf numFmtId="0" fontId="35" fillId="34" borderId="19" xfId="5" applyFont="1" applyFill="1" applyBorder="1" applyAlignment="1">
      <alignment horizontal="center" vertical="center" wrapText="1"/>
    </xf>
    <xf numFmtId="2" fontId="31" fillId="34" borderId="14" xfId="0" applyNumberFormat="1" applyFont="1" applyFill="1" applyBorder="1"/>
    <xf numFmtId="2" fontId="31" fillId="33" borderId="0" xfId="0" applyNumberFormat="1" applyFont="1" applyFill="1"/>
    <xf numFmtId="164" fontId="8" fillId="33" borderId="0" xfId="0" applyNumberFormat="1" applyFont="1" applyFill="1"/>
    <xf numFmtId="10" fontId="0" fillId="33" borderId="0" xfId="0" applyNumberFormat="1" applyFill="1"/>
    <xf numFmtId="170" fontId="0" fillId="33" borderId="0" xfId="0" applyNumberFormat="1" applyFill="1"/>
    <xf numFmtId="9" fontId="0" fillId="33" borderId="0" xfId="2" applyFont="1" applyFill="1"/>
    <xf numFmtId="175" fontId="0" fillId="33" borderId="0" xfId="0" applyNumberFormat="1" applyFill="1"/>
    <xf numFmtId="0" fontId="31" fillId="34" borderId="0" xfId="0" applyFont="1" applyFill="1"/>
    <xf numFmtId="2" fontId="31" fillId="34" borderId="0" xfId="0" applyNumberFormat="1" applyFont="1" applyFill="1"/>
    <xf numFmtId="0" fontId="31" fillId="33" borderId="14" xfId="0" applyFont="1" applyFill="1" applyBorder="1"/>
    <xf numFmtId="170" fontId="31" fillId="34" borderId="0" xfId="0" applyNumberFormat="1" applyFont="1" applyFill="1"/>
    <xf numFmtId="167" fontId="31" fillId="34" borderId="17" xfId="0" applyNumberFormat="1" applyFont="1" applyFill="1" applyBorder="1"/>
    <xf numFmtId="0" fontId="35" fillId="34" borderId="29" xfId="5" applyFont="1" applyFill="1" applyBorder="1" applyAlignment="1">
      <alignment horizontal="center" vertical="center" wrapText="1"/>
    </xf>
    <xf numFmtId="0" fontId="31" fillId="33" borderId="30" xfId="0" applyFont="1" applyFill="1" applyBorder="1"/>
    <xf numFmtId="0" fontId="31" fillId="33" borderId="31" xfId="0" applyFont="1" applyFill="1" applyBorder="1"/>
    <xf numFmtId="166" fontId="31" fillId="33" borderId="31" xfId="0" applyNumberFormat="1" applyFont="1" applyFill="1" applyBorder="1"/>
    <xf numFmtId="166" fontId="31" fillId="33" borderId="29" xfId="0" applyNumberFormat="1" applyFont="1" applyFill="1" applyBorder="1"/>
    <xf numFmtId="0" fontId="8" fillId="33" borderId="18" xfId="0" applyFont="1" applyFill="1" applyBorder="1"/>
    <xf numFmtId="0" fontId="7" fillId="33" borderId="19" xfId="0" applyFont="1" applyFill="1" applyBorder="1"/>
    <xf numFmtId="174" fontId="7" fillId="33" borderId="20" xfId="0" applyNumberFormat="1" applyFont="1" applyFill="1" applyBorder="1"/>
    <xf numFmtId="0" fontId="10" fillId="35" borderId="10" xfId="0" applyFont="1" applyFill="1" applyBorder="1"/>
    <xf numFmtId="0" fontId="11" fillId="35" borderId="11" xfId="0" applyFont="1" applyFill="1" applyBorder="1"/>
    <xf numFmtId="0" fontId="11" fillId="35" borderId="12" xfId="0" applyFont="1" applyFill="1" applyBorder="1"/>
    <xf numFmtId="0" fontId="30" fillId="35" borderId="29" xfId="0" applyFont="1" applyFill="1" applyBorder="1" applyAlignment="1">
      <alignment horizontal="center"/>
    </xf>
    <xf numFmtId="0" fontId="33" fillId="35" borderId="11" xfId="5" applyFont="1" applyFill="1" applyBorder="1" applyAlignment="1">
      <alignment horizontal="center" vertical="center" wrapText="1"/>
    </xf>
    <xf numFmtId="0" fontId="33" fillId="35" borderId="25" xfId="5" applyFont="1" applyFill="1" applyBorder="1" applyAlignment="1">
      <alignment horizontal="center" vertical="center"/>
    </xf>
    <xf numFmtId="0" fontId="33" fillId="35" borderId="26" xfId="5" applyFont="1" applyFill="1" applyBorder="1" applyAlignment="1">
      <alignment horizontal="center"/>
    </xf>
    <xf numFmtId="0" fontId="33" fillId="35" borderId="27" xfId="5" applyFont="1" applyFill="1" applyBorder="1" applyAlignment="1">
      <alignment horizontal="center"/>
    </xf>
    <xf numFmtId="49" fontId="9" fillId="35" borderId="13" xfId="170" applyNumberFormat="1" applyFont="1" applyFill="1" applyBorder="1" applyAlignment="1">
      <alignment horizontal="left" vertical="center"/>
    </xf>
    <xf numFmtId="16" fontId="9" fillId="35" borderId="16" xfId="0" applyNumberFormat="1" applyFont="1" applyFill="1" applyBorder="1" applyAlignment="1">
      <alignment vertical="center"/>
    </xf>
    <xf numFmtId="0" fontId="9" fillId="35" borderId="18" xfId="0" applyFont="1" applyFill="1" applyBorder="1" applyAlignment="1">
      <alignment vertical="center"/>
    </xf>
    <xf numFmtId="49" fontId="38" fillId="36" borderId="0" xfId="0" applyNumberFormat="1" applyFont="1" applyFill="1" applyAlignment="1">
      <alignment horizontal="center" vertical="center"/>
    </xf>
    <xf numFmtId="49" fontId="38" fillId="36" borderId="0" xfId="0" applyNumberFormat="1" applyFont="1" applyFill="1" applyAlignment="1">
      <alignment horizontal="center" vertical="center" wrapText="1"/>
    </xf>
    <xf numFmtId="14" fontId="0" fillId="33" borderId="0" xfId="0" applyNumberFormat="1" applyFill="1"/>
    <xf numFmtId="0" fontId="33" fillId="35" borderId="12" xfId="5" applyFont="1" applyFill="1" applyBorder="1" applyAlignment="1">
      <alignment horizontal="center" vertical="center" wrapText="1"/>
    </xf>
    <xf numFmtId="14" fontId="7" fillId="33" borderId="0" xfId="0" applyNumberFormat="1" applyFont="1" applyFill="1"/>
    <xf numFmtId="0" fontId="39" fillId="33" borderId="0" xfId="0" applyFont="1" applyFill="1"/>
    <xf numFmtId="0" fontId="37" fillId="33" borderId="0" xfId="0" applyFont="1" applyFill="1"/>
    <xf numFmtId="0" fontId="40" fillId="33" borderId="0" xfId="5" applyFont="1" applyFill="1" applyAlignment="1">
      <alignment horizontal="left" vertical="center"/>
    </xf>
    <xf numFmtId="0" fontId="40" fillId="33" borderId="19" xfId="5" applyFont="1" applyFill="1" applyBorder="1" applyAlignment="1">
      <alignment horizontal="left" vertical="center"/>
    </xf>
    <xf numFmtId="1" fontId="7" fillId="33" borderId="0" xfId="0" applyNumberFormat="1" applyFont="1" applyFill="1" applyAlignment="1">
      <alignment horizontal="center"/>
    </xf>
    <xf numFmtId="1" fontId="7" fillId="33" borderId="0" xfId="1" applyNumberFormat="1" applyFont="1" applyFill="1" applyAlignment="1">
      <alignment horizontal="left"/>
    </xf>
    <xf numFmtId="0" fontId="30" fillId="35" borderId="10" xfId="0" applyFont="1" applyFill="1" applyBorder="1" applyAlignment="1">
      <alignment horizontal="center"/>
    </xf>
    <xf numFmtId="0" fontId="30" fillId="35" borderId="11" xfId="0" applyFont="1" applyFill="1" applyBorder="1" applyAlignment="1">
      <alignment horizontal="center"/>
    </xf>
    <xf numFmtId="0" fontId="30" fillId="35" borderId="12" xfId="0" applyFont="1" applyFill="1" applyBorder="1" applyAlignment="1">
      <alignment horizontal="center"/>
    </xf>
    <xf numFmtId="1" fontId="7" fillId="33" borderId="0" xfId="0" applyNumberFormat="1" applyFont="1" applyFill="1" applyAlignment="1">
      <alignment horizontal="left"/>
    </xf>
  </cellXfs>
  <cellStyles count="177">
    <cellStyle name="20% - Accent1 2" xfId="120" xr:uid="{A312B648-971A-4673-936E-EAD9D404C4AB}"/>
    <cellStyle name="20% - Accent2 2" xfId="121" xr:uid="{30E5DBA4-A9D7-4708-AF3A-560E289CF8BC}"/>
    <cellStyle name="20% - Accent3 2" xfId="122" xr:uid="{79C858F5-FCC3-40C8-8DC9-8356917944F0}"/>
    <cellStyle name="20% - Accent4 2" xfId="123" xr:uid="{B87E1813-6BF5-4CCE-8E3D-F379FB724AE0}"/>
    <cellStyle name="20% - Accent5 2" xfId="124" xr:uid="{A0951753-4F84-4AD7-879A-413A032F060B}"/>
    <cellStyle name="20% - Accent6 2" xfId="125" xr:uid="{7D8D48DE-61E8-4D6B-A8D8-DDFB42EC1041}"/>
    <cellStyle name="40% - Accent1 2" xfId="126" xr:uid="{0375FB5D-1C3C-4BFF-A230-A58D7EFF9DC4}"/>
    <cellStyle name="40% - Accent2 2" xfId="127" xr:uid="{86D29AE9-AD55-4231-8679-24DF1F996F9A}"/>
    <cellStyle name="40% - Accent3 2" xfId="128" xr:uid="{E11CF03D-28E3-42F8-80DF-EB447498659A}"/>
    <cellStyle name="40% - Accent4 2" xfId="129" xr:uid="{37EB5590-B76B-4F31-9E9A-CA8975AF65D9}"/>
    <cellStyle name="40% - Accent5 2" xfId="130" xr:uid="{DC064FF8-5AA0-4932-B6D2-DC1CF919ED32}"/>
    <cellStyle name="40% - Accent6 2" xfId="131" xr:uid="{0F7FD19A-6371-40CD-85CB-5EA63D0BCB7D}"/>
    <cellStyle name="60% - Accent1 2" xfId="132" xr:uid="{370E10F1-1ACD-434E-80BE-F5DECC864282}"/>
    <cellStyle name="60% - Accent2 2" xfId="133" xr:uid="{F02A2243-B7BB-4DDE-9C78-7CE88551B0F7}"/>
    <cellStyle name="60% - Accent3 2" xfId="134" xr:uid="{79F3FB3C-85FD-4F09-82F0-EFA3ABD529D2}"/>
    <cellStyle name="60% - Accent4 2" xfId="135" xr:uid="{13D3A703-141B-4EF1-9F36-AE3A3BD522EA}"/>
    <cellStyle name="60% - Accent5 2" xfId="136" xr:uid="{E8E3954A-C8BF-4836-BF6B-800802E13984}"/>
    <cellStyle name="60% - Accent6 2" xfId="137" xr:uid="{87C404EF-3FD8-4323-BEBB-218B134BB76E}"/>
    <cellStyle name="Accent1 2" xfId="138" xr:uid="{E7512A65-A7FF-44F1-AED9-A58BD5D7FECB}"/>
    <cellStyle name="Accent2 2" xfId="139" xr:uid="{E447FC2E-90C7-42BA-BE0E-62F8861018DC}"/>
    <cellStyle name="Accent3 2" xfId="140" xr:uid="{462CBA5A-265C-46ED-A6C5-61840D0B7AB3}"/>
    <cellStyle name="Accent4 2" xfId="141" xr:uid="{DC4DCBA1-F67E-49CE-99F9-A00C366E3334}"/>
    <cellStyle name="Accent5 2" xfId="142" xr:uid="{9728A3CC-3173-409F-A5EE-621D2424F9A0}"/>
    <cellStyle name="Accent6 2" xfId="143" xr:uid="{7D304DFC-45B0-4455-8F20-057C1D33E21A}"/>
    <cellStyle name="Bad 2" xfId="144" xr:uid="{46B939FD-1A80-4FD2-8A93-118223BF47A7}"/>
    <cellStyle name="Calculation 2" xfId="145" xr:uid="{5D1BCB26-1401-4093-ACC4-C5BBC23C843D}"/>
    <cellStyle name="Check Cell 2" xfId="146" xr:uid="{58DC544E-4B33-423E-999D-8532039BA600}"/>
    <cellStyle name="Comma" xfId="1" builtinId="3"/>
    <cellStyle name="Comma 2" xfId="4" xr:uid="{9FA0164E-2878-4685-8798-09F5FCD82E18}"/>
    <cellStyle name="Comma 2 10" xfId="12" xr:uid="{16B211E1-1D4C-4EC1-924C-E490D3B85E9C}"/>
    <cellStyle name="Comma 2 11" xfId="13" xr:uid="{193C8949-C494-46AF-89F4-D5E08A59B90E}"/>
    <cellStyle name="Comma 2 12" xfId="14" xr:uid="{CE32D2B1-EEFB-4D99-BD2B-C7AAB6879486}"/>
    <cellStyle name="Comma 2 13" xfId="15" xr:uid="{17309211-094D-470F-94F3-20C1E6E3300D}"/>
    <cellStyle name="Comma 2 14" xfId="16" xr:uid="{27E54E93-A261-4495-9D15-20E4FAE15CF1}"/>
    <cellStyle name="Comma 2 15" xfId="17" xr:uid="{9728DE26-8FE1-4673-970B-22EE59D9B2B0}"/>
    <cellStyle name="Comma 2 16" xfId="18" xr:uid="{9F0F13B9-9A6F-445B-92EF-A46FC5615EF0}"/>
    <cellStyle name="Comma 2 17" xfId="19" xr:uid="{C7E9F6B3-36F1-4D00-B590-F49C2EE08A0A}"/>
    <cellStyle name="Comma 2 18" xfId="20" xr:uid="{818C7E1D-39A4-4873-8787-42F14089611C}"/>
    <cellStyle name="Comma 2 19" xfId="21" xr:uid="{253C0F30-A53E-4805-B564-23B65823E61E}"/>
    <cellStyle name="Comma 2 2" xfId="9" xr:uid="{9738E78B-CCC8-4B17-966B-814C48B5F14E}"/>
    <cellStyle name="Comma 2 2 2" xfId="119" xr:uid="{EA4723B1-F698-4AFB-A911-20BA74B5BD21}"/>
    <cellStyle name="Comma 2 2 3" xfId="147" xr:uid="{FCF77BE2-D663-4441-BA64-83451B331AAA}"/>
    <cellStyle name="Comma 2 20" xfId="22" xr:uid="{D1DA7D02-B3D7-408A-BA3D-DEB8003B60C7}"/>
    <cellStyle name="Comma 2 21" xfId="23" xr:uid="{4435B873-864C-434A-8825-8477E1F80688}"/>
    <cellStyle name="Comma 2 22" xfId="24" xr:uid="{3B44641B-E514-4E7A-8144-447643419762}"/>
    <cellStyle name="Comma 2 23" xfId="25" xr:uid="{EE642335-3104-4C71-B0E4-9F01F9088330}"/>
    <cellStyle name="Comma 2 24" xfId="26" xr:uid="{C67DE121-6871-494F-BC79-94BEDF171247}"/>
    <cellStyle name="Comma 2 25" xfId="27" xr:uid="{EE1FD4BF-9AF6-48E8-86B5-0BBB7F50DFBD}"/>
    <cellStyle name="Comma 2 26" xfId="28" xr:uid="{CD13AF53-53F1-412E-AC99-1A4237AAE75D}"/>
    <cellStyle name="Comma 2 27" xfId="29" xr:uid="{43B69177-6346-4F46-8745-7754AE69E28D}"/>
    <cellStyle name="Comma 2 28" xfId="8" xr:uid="{6CD35759-CC56-4927-BC58-81C7D93477D0}"/>
    <cellStyle name="Comma 2 28 2" xfId="173" xr:uid="{ECA18BC9-2A18-446D-A040-9FEA43A41C47}"/>
    <cellStyle name="Comma 2 3" xfId="30" xr:uid="{E5919F38-0CC5-4C11-9FD4-2C4403997002}"/>
    <cellStyle name="Comma 2 4" xfId="31" xr:uid="{225E8613-0F18-4DBB-90F9-A156A885BB03}"/>
    <cellStyle name="Comma 2 5" xfId="32" xr:uid="{1D8532DD-3096-4473-A53E-ECCDE14242BE}"/>
    <cellStyle name="Comma 2 6" xfId="33" xr:uid="{9EDF8AD2-C2DC-4CD8-806A-10BDECAFFAA4}"/>
    <cellStyle name="Comma 2 7" xfId="34" xr:uid="{65E90414-63B6-4828-8BA0-B1463A640A5A}"/>
    <cellStyle name="Comma 2 8" xfId="35" xr:uid="{4903F2F7-D6D3-4387-999F-25D27E807504}"/>
    <cellStyle name="Comma 2 9" xfId="36" xr:uid="{5B216DC7-FDE2-4AA9-9E59-EB495468F69A}"/>
    <cellStyle name="Comma 3" xfId="116" xr:uid="{82F99D66-4F78-43B5-80C9-935A6B5E7D44}"/>
    <cellStyle name="Comma 3 2" xfId="174" xr:uid="{4E032708-6577-49BA-BFAB-C2AD228177A2}"/>
    <cellStyle name="Comma 4" xfId="148" xr:uid="{FFA503DF-9371-443B-A5A0-D8B4FB98F9F3}"/>
    <cellStyle name="Comma 5" xfId="7" xr:uid="{7D2EE53B-5133-4777-B7D0-06394BD1163F}"/>
    <cellStyle name="Comma 5 2" xfId="172" xr:uid="{16FF744F-4749-4F6E-8606-1D401EE3C02A}"/>
    <cellStyle name="Comma 6" xfId="169" xr:uid="{7703B26D-83BA-49D5-9215-7E56D11C6290}"/>
    <cellStyle name="Comma 6 2" xfId="175" xr:uid="{1B4C947C-1111-437F-BD7F-AFEBDDEBC1A4}"/>
    <cellStyle name="Comma 7" xfId="170" xr:uid="{DA558B00-1E28-419A-9711-271827414FBB}"/>
    <cellStyle name="Comma 7 2" xfId="171" xr:uid="{2BC77968-DF84-4111-B85A-E1692DBB51E1}"/>
    <cellStyle name="Comma 8" xfId="3" xr:uid="{AADB7A11-5462-48C0-95BD-0A6F536236A4}"/>
    <cellStyle name="Currency 2" xfId="149" xr:uid="{FBDBA8E0-2BCB-45FE-9F26-F4141A65BDBA}"/>
    <cellStyle name="Currency 3" xfId="115" xr:uid="{C338679A-E23F-4A43-8EA4-5546E79D7DB7}"/>
    <cellStyle name="Explanatory Text 2" xfId="150" xr:uid="{7D82E560-0243-4F5F-B363-6C7B47D6EE5E}"/>
    <cellStyle name="Good 2" xfId="151" xr:uid="{D4688E09-F129-46DB-AB8E-2B4F8BEA347D}"/>
    <cellStyle name="Heading 1 2" xfId="152" xr:uid="{E5A587BC-5312-4D85-889B-17F3BC935491}"/>
    <cellStyle name="Heading 2 2" xfId="153" xr:uid="{A7E02D3C-3C24-4C59-AC81-E5249B4721FB}"/>
    <cellStyle name="Heading 3 2" xfId="154" xr:uid="{FF5C3DF6-7430-4D11-82B6-BE88FE829AED}"/>
    <cellStyle name="Heading 4 2" xfId="155" xr:uid="{9EA4C36F-4E42-4BAC-9519-C649D40533D2}"/>
    <cellStyle name="Hyperlink 2" xfId="156" xr:uid="{6D25BE31-5A54-4B8E-B01C-081603120E28}"/>
    <cellStyle name="Input 2" xfId="157" xr:uid="{5B8FB692-741C-443A-90AE-C1317403057C}"/>
    <cellStyle name="Linked Cell 2" xfId="158" xr:uid="{0D4F90CC-DBB9-401F-AA5A-301C39A084D7}"/>
    <cellStyle name="Neutral 2" xfId="159" xr:uid="{3F1CEDB1-8AE0-45D0-81DB-11B2CC3D5C21}"/>
    <cellStyle name="Normal" xfId="0" builtinId="0"/>
    <cellStyle name="Normal 10" xfId="176" xr:uid="{892E2A60-8166-40C0-9FF6-A4AEE7B77CB7}"/>
    <cellStyle name="Normal 2" xfId="5" xr:uid="{A29139B1-3389-4971-9501-8E4A0DDEBBF3}"/>
    <cellStyle name="Normal 2 10" xfId="37" xr:uid="{A764F789-6B14-4708-8B5B-3EC4EEC7A3B8}"/>
    <cellStyle name="Normal 2 11" xfId="38" xr:uid="{8EBD82C9-8803-4CF9-B9A2-37FFCA2D50AD}"/>
    <cellStyle name="Normal 2 12" xfId="39" xr:uid="{4ED7B780-36E9-4E26-AE1B-C81B32FB8C30}"/>
    <cellStyle name="Normal 2 13" xfId="40" xr:uid="{FF06FC3C-FC74-493B-A7DF-2169FF634F86}"/>
    <cellStyle name="Normal 2 14" xfId="41" xr:uid="{52E2D7B0-A699-4CE6-8625-BAECF43C5203}"/>
    <cellStyle name="Normal 2 15" xfId="42" xr:uid="{87E50346-3C78-4B69-9143-1FFEADC281E3}"/>
    <cellStyle name="Normal 2 16" xfId="43" xr:uid="{446F2405-5F42-46EA-B642-CFEE3276684C}"/>
    <cellStyle name="Normal 2 17" xfId="44" xr:uid="{806E4C60-FBED-4536-A074-A705057EFF88}"/>
    <cellStyle name="Normal 2 18" xfId="45" xr:uid="{C22B14A9-C49C-4274-B579-4E6C58FF7A72}"/>
    <cellStyle name="Normal 2 19" xfId="46" xr:uid="{9C50BB23-6BC9-474E-9B22-DE8676C0FCB2}"/>
    <cellStyle name="Normal 2 2" xfId="47" xr:uid="{63904666-2254-46D8-A6C9-5D5C84DA92AE}"/>
    <cellStyle name="Normal 2 2 2" xfId="118" xr:uid="{3DF9DDBF-BDE2-499E-B76B-7A18FEFFC881}"/>
    <cellStyle name="Normal 2 20" xfId="48" xr:uid="{DF208F75-C5C3-4D9B-851F-A6789C8DA2DA}"/>
    <cellStyle name="Normal 2 21" xfId="49" xr:uid="{554D1409-A314-4461-B7A8-06891F46D49E}"/>
    <cellStyle name="Normal 2 22" xfId="50" xr:uid="{E89AB294-68E1-4A94-994B-B3488DB0283C}"/>
    <cellStyle name="Normal 2 23" xfId="51" xr:uid="{DFB6149E-5600-4A26-942A-E364825BB6F4}"/>
    <cellStyle name="Normal 2 24" xfId="52" xr:uid="{2AD57C12-A0B2-40B1-9D51-5BE7D2095761}"/>
    <cellStyle name="Normal 2 25" xfId="53" xr:uid="{DC938D19-BE88-4E00-9E94-CAB66ACA5F68}"/>
    <cellStyle name="Normal 2 3" xfId="54" xr:uid="{302DE45A-848D-4836-8ED4-253D3858CCDD}"/>
    <cellStyle name="Normal 2 4" xfId="55" xr:uid="{1814A5AF-0F57-4032-8314-FDA47C027EF4}"/>
    <cellStyle name="Normal 2 5" xfId="56" xr:uid="{8D542FEC-1C30-4024-95E0-1867E8A836D5}"/>
    <cellStyle name="Normal 2 6" xfId="57" xr:uid="{D6F3FC86-3058-4565-9440-A338D22F3BCC}"/>
    <cellStyle name="Normal 2 7" xfId="58" xr:uid="{2898D211-6A06-4A1B-9725-E5881804A15C}"/>
    <cellStyle name="Normal 2 8" xfId="59" xr:uid="{410BF359-7512-4C1D-BCB0-FB1D4F8E404B}"/>
    <cellStyle name="Normal 2 9" xfId="60" xr:uid="{10E0CE89-DFAF-41AB-97E4-D599BF1938B9}"/>
    <cellStyle name="Normal 3" xfId="61" xr:uid="{A530ED4E-B774-4AD4-8AF0-B385A431B403}"/>
    <cellStyle name="Normal 3 10" xfId="62" xr:uid="{E4B48FDB-8863-422D-9266-2E9E35B2B2F0}"/>
    <cellStyle name="Normal 3 11" xfId="63" xr:uid="{804D2B33-24D4-4480-AED2-F0E5924FC4D0}"/>
    <cellStyle name="Normal 3 12" xfId="64" xr:uid="{E356885A-1998-4944-9758-254277CC9CA4}"/>
    <cellStyle name="Normal 3 13" xfId="65" xr:uid="{0BEA6EF9-21DF-4FD9-B16F-DEF9D501DC82}"/>
    <cellStyle name="Normal 3 14" xfId="66" xr:uid="{9333796F-812D-49A3-8B78-9334C0449CB9}"/>
    <cellStyle name="Normal 3 15" xfId="67" xr:uid="{852C0A76-DC0A-42EB-90C8-D10BC3DD192F}"/>
    <cellStyle name="Normal 3 16" xfId="68" xr:uid="{3D76D279-181E-4AA3-8B30-6D9575FC35FC}"/>
    <cellStyle name="Normal 3 17" xfId="69" xr:uid="{06F01C75-6746-4FAE-8876-62246F54FDB5}"/>
    <cellStyle name="Normal 3 18" xfId="70" xr:uid="{7D9BF134-23E4-45ED-92CE-EA180C4EA38B}"/>
    <cellStyle name="Normal 3 19" xfId="71" xr:uid="{458C7D32-52AC-49A5-918B-8B9EA7932C11}"/>
    <cellStyle name="Normal 3 2" xfId="72" xr:uid="{3B83B2EC-5F3C-4282-80AD-674B24E9F43B}"/>
    <cellStyle name="Normal 3 2 2" xfId="117" xr:uid="{E0502C90-B959-485B-9D3A-6A6B89DD1676}"/>
    <cellStyle name="Normal 3 20" xfId="73" xr:uid="{CF166A0F-8BFE-4797-8AD6-A8146BF2A112}"/>
    <cellStyle name="Normal 3 21" xfId="74" xr:uid="{DBE10BA2-B8A1-4ACD-BE6B-64053C237B95}"/>
    <cellStyle name="Normal 3 22" xfId="75" xr:uid="{22EB1B14-3AD0-470E-8B7F-A4DEB6ECCFF2}"/>
    <cellStyle name="Normal 3 23" xfId="76" xr:uid="{5FA54090-9407-4B68-AD98-026CF0D888BA}"/>
    <cellStyle name="Normal 3 24" xfId="77" xr:uid="{70539480-F173-4F11-AFFF-E797E4F1050C}"/>
    <cellStyle name="Normal 3 25" xfId="78" xr:uid="{7C6645DC-8E49-4130-B512-D76F03FF2F3C}"/>
    <cellStyle name="Normal 3 3" xfId="79" xr:uid="{08538C74-B16D-4335-9BAC-F922CC9E1AED}"/>
    <cellStyle name="Normal 3 4" xfId="80" xr:uid="{23191ADA-7019-4DEB-A2E4-0453B9E426C0}"/>
    <cellStyle name="Normal 3 5" xfId="81" xr:uid="{E8B49E05-D466-41D0-A5BD-289376150C77}"/>
    <cellStyle name="Normal 3 6" xfId="82" xr:uid="{C1370EE4-C82A-4BBC-ACB3-97AD971A77A1}"/>
    <cellStyle name="Normal 3 7" xfId="83" xr:uid="{C3735BBE-25CE-4ABC-B43F-5D1C43EE5EC3}"/>
    <cellStyle name="Normal 3 8" xfId="84" xr:uid="{0762B9EE-2C8F-4E33-9209-63476ADAD16F}"/>
    <cellStyle name="Normal 3 9" xfId="85" xr:uid="{9D56D6D0-8C43-422D-9E1B-0F69BBE58213}"/>
    <cellStyle name="Normal 4" xfId="86" xr:uid="{5311C85D-8EB3-4F3D-8743-0588E97D7B7B}"/>
    <cellStyle name="Normal 4 10" xfId="87" xr:uid="{0318D785-642F-4EDE-A151-3362D68D2DA1}"/>
    <cellStyle name="Normal 4 11" xfId="88" xr:uid="{835CA639-BCC4-4E22-893C-FB455642CE2B}"/>
    <cellStyle name="Normal 4 12" xfId="89" xr:uid="{0E8B5A92-0C2E-4C49-9334-2FA3D8F4632B}"/>
    <cellStyle name="Normal 4 13" xfId="90" xr:uid="{2F58E0DA-34B1-45AC-82B5-AFCA765B00AD}"/>
    <cellStyle name="Normal 4 14" xfId="91" xr:uid="{0B45EE61-46E2-463B-AEC2-633E51238BC5}"/>
    <cellStyle name="Normal 4 15" xfId="92" xr:uid="{E8F8078F-5431-4529-B2D4-2CFC12A31B91}"/>
    <cellStyle name="Normal 4 16" xfId="93" xr:uid="{F901DBFC-7AEB-4144-853E-E876F0682E72}"/>
    <cellStyle name="Normal 4 17" xfId="94" xr:uid="{35B50BD5-6E2D-4249-A0E8-06BC52D565C8}"/>
    <cellStyle name="Normal 4 18" xfId="95" xr:uid="{F558D245-C32C-4C5C-BE0F-71FCD15946DE}"/>
    <cellStyle name="Normal 4 19" xfId="96" xr:uid="{FCB2E2B1-C7A2-472B-912A-BA00140C5D85}"/>
    <cellStyle name="Normal 4 2" xfId="97" xr:uid="{E6087B3B-1F8C-42DE-B3A8-93E689CBF2EC}"/>
    <cellStyle name="Normal 4 20" xfId="98" xr:uid="{8D87F4D1-42C9-4EC2-ABD5-4D3F5DAC6C11}"/>
    <cellStyle name="Normal 4 21" xfId="99" xr:uid="{FAD2F259-1C89-423C-944F-514770A124E3}"/>
    <cellStyle name="Normal 4 22" xfId="100" xr:uid="{ED68B0CB-8777-4933-AC2B-5F1DB18F662E}"/>
    <cellStyle name="Normal 4 23" xfId="101" xr:uid="{0637CA03-2DB9-46E3-87DC-AD09928F21CF}"/>
    <cellStyle name="Normal 4 24" xfId="102" xr:uid="{84A79EED-0108-4923-8A5A-28026C5FFA9A}"/>
    <cellStyle name="Normal 4 25" xfId="103" xr:uid="{08988B87-21FB-424B-868D-D8A4887CA6FB}"/>
    <cellStyle name="Normal 4 3" xfId="104" xr:uid="{B3995B96-0340-4F56-8C2E-5DDA4F4763A5}"/>
    <cellStyle name="Normal 4 4" xfId="105" xr:uid="{57BEF8A2-BBFD-4E75-B285-BF21FE7B3CB3}"/>
    <cellStyle name="Normal 4 5" xfId="106" xr:uid="{AB7001A1-BE82-442A-83B4-523C6A261B79}"/>
    <cellStyle name="Normal 4 6" xfId="107" xr:uid="{5A2C9137-27F6-4F26-BF6C-8709A8E5AD22}"/>
    <cellStyle name="Normal 4 7" xfId="108" xr:uid="{6F01915B-B469-483F-AE2C-32C289FA2075}"/>
    <cellStyle name="Normal 4 8" xfId="109" xr:uid="{E6DC611D-0737-4547-9A78-877460AE12CD}"/>
    <cellStyle name="Normal 4 9" xfId="110" xr:uid="{0E8CF8A8-6541-4D8C-AA75-D41A7AEA3963}"/>
    <cellStyle name="Normal 5" xfId="111" xr:uid="{A4A45C57-817C-449B-911F-915C6E6FED37}"/>
    <cellStyle name="Normal 6" xfId="112" xr:uid="{E8CAE338-A086-4D01-9146-BA38E57C1795}"/>
    <cellStyle name="Normal 7" xfId="113" xr:uid="{59C061F9-A625-4710-8F4E-6B4E6FB78C59}"/>
    <cellStyle name="Normal 8" xfId="11" xr:uid="{4300356D-B0F6-4302-9E5D-F8532FDEC139}"/>
    <cellStyle name="Normal 9" xfId="10" xr:uid="{5F013ECF-709A-47EC-A4EC-1BA1B1471A4E}"/>
    <cellStyle name="Note 2" xfId="160" xr:uid="{4F8A9F43-CB4F-40C7-8C2C-82B388016B1E}"/>
    <cellStyle name="Output 2" xfId="161" xr:uid="{C44E0CBE-2E93-415D-91F3-A4B11DCF2FE7}"/>
    <cellStyle name="Percent" xfId="2" builtinId="5"/>
    <cellStyle name="Percent 2" xfId="6" xr:uid="{7CE40A52-1367-407C-B0F7-B61EA62CA7BC}"/>
    <cellStyle name="Percent 2 2" xfId="162" xr:uid="{EADB95E4-FCDA-47B4-B400-60EF784A49B1}"/>
    <cellStyle name="Percent 3" xfId="163" xr:uid="{BE8CA647-5ED0-449E-BE52-7AF08BB3790D}"/>
    <cellStyle name="Percent 3 2" xfId="164" xr:uid="{C8F0E4DE-7D39-47C1-A421-F169F5AEF017}"/>
    <cellStyle name="Percent 4" xfId="165" xr:uid="{B58D1979-3649-4FB4-AA5A-4305D7566099}"/>
    <cellStyle name="Percent 5" xfId="114" xr:uid="{95869A86-D07F-4819-B2DB-3BF40019FE53}"/>
    <cellStyle name="Title 2" xfId="166" xr:uid="{8D33A985-F008-498D-85F9-C3D53E369EBB}"/>
    <cellStyle name="Total 2" xfId="167" xr:uid="{49DC3D83-5D5F-4117-8B69-F6E32A5DCD15}"/>
    <cellStyle name="Warning Text 2" xfId="168" xr:uid="{C5301833-58E8-4963-A20E-2C98B40F2FD0}"/>
  </cellStyles>
  <dxfs count="0"/>
  <tableStyles count="0" defaultTableStyle="TableStyleMedium2" defaultPivotStyle="PivotStyleLight16"/>
  <colors>
    <mruColors>
      <color rgb="FF85D6C1"/>
      <color rgb="FF523797"/>
      <color rgb="FFED76B0"/>
      <color rgb="FF903594"/>
      <color rgb="FF3399FF"/>
      <color rgb="FFFF996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12</xdr:col>
      <xdr:colOff>474906</xdr:colOff>
      <xdr:row>8</xdr:row>
      <xdr:rowOff>95205</xdr:rowOff>
    </xdr:to>
    <xdr:pic>
      <xdr:nvPicPr>
        <xdr:cNvPr id="6" name="Picture 5" descr="Logos – Multitude">
          <a:extLst>
            <a:ext uri="{FF2B5EF4-FFF2-40B4-BE49-F238E27FC236}">
              <a16:creationId xmlns:a16="http://schemas.microsoft.com/office/drawing/2014/main" id="{B78BADF2-01D6-4A7C-A512-06C90CF0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488156"/>
          <a:ext cx="1574091" cy="121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="80" zoomScaleNormal="80" workbookViewId="0">
      <pane ySplit="14" topLeftCell="A35" activePane="bottomLeft" state="frozen"/>
      <selection pane="bottomLeft" activeCell="A36" sqref="A36"/>
    </sheetView>
  </sheetViews>
  <sheetFormatPr defaultColWidth="9" defaultRowHeight="14.25" customHeight="1"/>
  <cols>
    <col min="1" max="1" width="9" style="36"/>
    <col min="2" max="4" width="10.875" style="36" customWidth="1"/>
    <col min="5" max="5" width="14.625" style="36" bestFit="1" customWidth="1"/>
    <col min="6" max="8" width="12.625" style="36" customWidth="1"/>
    <col min="9" max="9" width="14.125" style="36" customWidth="1"/>
    <col min="10" max="10" width="12.875" style="36" customWidth="1"/>
    <col min="11" max="11" width="14" style="36" customWidth="1"/>
    <col min="12" max="12" width="14.375" style="36" customWidth="1"/>
    <col min="13" max="13" width="13.5" style="36" customWidth="1"/>
    <col min="14" max="16384" width="9" style="36"/>
  </cols>
  <sheetData>
    <row r="1" spans="1:13" ht="23.25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6.5" thickBot="1">
      <c r="A3" s="83" t="s">
        <v>0</v>
      </c>
      <c r="B3" s="84"/>
      <c r="C3" s="84"/>
      <c r="D3" s="84"/>
      <c r="E3" s="85"/>
      <c r="F3" s="8"/>
      <c r="G3" s="45"/>
      <c r="H3" s="45"/>
      <c r="I3" s="8"/>
      <c r="J3" s="8"/>
      <c r="K3" s="8"/>
      <c r="L3"/>
      <c r="M3" s="8"/>
    </row>
    <row r="4" spans="1:13" ht="15">
      <c r="A4" s="4" t="s">
        <v>1</v>
      </c>
      <c r="B4" s="5"/>
      <c r="C4" s="5"/>
      <c r="D4" s="5"/>
      <c r="E4" s="7">
        <v>45468</v>
      </c>
      <c r="F4" s="2"/>
      <c r="G4" s="3"/>
      <c r="H4" s="3"/>
      <c r="I4" s="2"/>
      <c r="J4" s="2"/>
      <c r="K4" s="42"/>
      <c r="L4" s="2"/>
      <c r="M4" s="2"/>
    </row>
    <row r="5" spans="1:13" ht="15">
      <c r="A5" s="10" t="s">
        <v>2</v>
      </c>
      <c r="B5" s="9"/>
      <c r="C5" s="9"/>
      <c r="D5" s="9"/>
      <c r="E5" s="41">
        <v>45473</v>
      </c>
      <c r="F5" s="2"/>
      <c r="G5" s="3"/>
      <c r="H5" s="3"/>
      <c r="I5" s="2"/>
      <c r="J5" s="2"/>
      <c r="K5" s="43"/>
      <c r="L5" s="32"/>
      <c r="M5"/>
    </row>
    <row r="6" spans="1:13" ht="15">
      <c r="A6" s="6" t="s">
        <v>33</v>
      </c>
      <c r="B6" s="2"/>
      <c r="C6" s="2"/>
      <c r="D6" s="2"/>
      <c r="E6" s="50">
        <v>700000</v>
      </c>
      <c r="F6" s="2"/>
      <c r="G6" s="3"/>
      <c r="H6" s="3"/>
      <c r="I6" s="2"/>
      <c r="J6" s="2"/>
      <c r="K6" s="43"/>
      <c r="L6" s="32"/>
      <c r="M6" s="2"/>
    </row>
    <row r="7" spans="1:13" ht="15">
      <c r="A7" s="6" t="s">
        <v>3</v>
      </c>
      <c r="B7" s="2"/>
      <c r="C7" s="2"/>
      <c r="D7" s="2"/>
      <c r="E7" s="25">
        <f>M69</f>
        <v>38417.894400000005</v>
      </c>
      <c r="F7" s="2"/>
      <c r="G7" s="65"/>
      <c r="H7" s="3"/>
      <c r="I7" s="2"/>
      <c r="J7" s="2"/>
      <c r="K7" s="43"/>
      <c r="L7" s="32"/>
      <c r="M7" s="2"/>
    </row>
    <row r="8" spans="1:13" ht="15">
      <c r="A8" s="6" t="s">
        <v>4</v>
      </c>
      <c r="B8" s="2"/>
      <c r="C8" s="2"/>
      <c r="D8" s="2"/>
      <c r="E8" s="39">
        <f>D69</f>
        <v>6519</v>
      </c>
      <c r="F8" s="2"/>
      <c r="G8" s="3"/>
      <c r="H8" s="3"/>
      <c r="I8" s="60"/>
      <c r="J8" s="2"/>
      <c r="K8" s="42"/>
      <c r="L8" s="2"/>
      <c r="M8" s="2"/>
    </row>
    <row r="9" spans="1:13" ht="15">
      <c r="A9" s="10" t="s">
        <v>5</v>
      </c>
      <c r="B9" s="9"/>
      <c r="C9" s="9"/>
      <c r="D9" s="9"/>
      <c r="E9" s="30">
        <f>E7/E6</f>
        <v>5.4882706285714296E-2</v>
      </c>
      <c r="F9" s="2"/>
      <c r="G9" s="3"/>
      <c r="H9" s="3"/>
      <c r="I9" s="2"/>
      <c r="J9" s="2"/>
      <c r="K9" s="44"/>
      <c r="L9" s="2"/>
      <c r="M9" s="2"/>
    </row>
    <row r="10" spans="1:13" ht="15.75" thickBot="1">
      <c r="A10" s="80" t="s">
        <v>6</v>
      </c>
      <c r="B10" s="81"/>
      <c r="C10" s="81"/>
      <c r="D10" s="81"/>
      <c r="E10" s="82">
        <f>M69/D69</f>
        <v>5.8932189599631855</v>
      </c>
      <c r="F10" s="2"/>
      <c r="G10" s="2"/>
      <c r="H10" s="2"/>
      <c r="I10" s="2"/>
      <c r="J10" s="2"/>
      <c r="K10" s="2"/>
      <c r="L10" s="2"/>
      <c r="M10" s="2"/>
    </row>
    <row r="11" spans="1:13" ht="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5.75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5" thickBot="1">
      <c r="A13" s="105" t="s">
        <v>7</v>
      </c>
      <c r="B13" s="106"/>
      <c r="C13" s="106"/>
      <c r="D13" s="105" t="s">
        <v>8</v>
      </c>
      <c r="E13" s="106"/>
      <c r="F13" s="106"/>
      <c r="G13" s="106"/>
      <c r="H13" s="106"/>
      <c r="I13" s="105" t="s">
        <v>34</v>
      </c>
      <c r="J13" s="106"/>
      <c r="K13" s="106"/>
      <c r="L13" s="107"/>
      <c r="M13" s="86" t="s">
        <v>44</v>
      </c>
    </row>
    <row r="14" spans="1:13" ht="73.5" customHeight="1" thickBot="1">
      <c r="A14" s="33" t="s">
        <v>9</v>
      </c>
      <c r="B14" s="34" t="s">
        <v>10</v>
      </c>
      <c r="C14" s="35" t="s">
        <v>11</v>
      </c>
      <c r="D14" s="33" t="s">
        <v>12</v>
      </c>
      <c r="E14" s="34" t="s">
        <v>13</v>
      </c>
      <c r="F14" s="34" t="s">
        <v>14</v>
      </c>
      <c r="G14" s="34" t="s">
        <v>39</v>
      </c>
      <c r="H14" s="35" t="s">
        <v>38</v>
      </c>
      <c r="I14" s="62" t="s">
        <v>35</v>
      </c>
      <c r="J14" s="62" t="s">
        <v>36</v>
      </c>
      <c r="K14" s="62" t="s">
        <v>37</v>
      </c>
      <c r="L14" s="34" t="s">
        <v>15</v>
      </c>
      <c r="M14" s="75" t="s">
        <v>46</v>
      </c>
    </row>
    <row r="15" spans="1:13" hidden="1">
      <c r="A15" s="11"/>
      <c r="B15" s="19">
        <v>45440</v>
      </c>
      <c r="C15" s="19"/>
      <c r="D15" s="13"/>
      <c r="E15" s="23"/>
      <c r="F15" s="23"/>
      <c r="G15" s="63">
        <v>5.98</v>
      </c>
      <c r="H15" s="28">
        <v>21211</v>
      </c>
      <c r="I15" s="61"/>
      <c r="J15" s="11"/>
      <c r="K15" s="11"/>
      <c r="L15" s="72"/>
      <c r="M15" s="76"/>
    </row>
    <row r="16" spans="1:13" hidden="1">
      <c r="A16" s="11"/>
      <c r="B16" s="19">
        <v>45441</v>
      </c>
      <c r="C16" s="19"/>
      <c r="D16" s="29"/>
      <c r="E16" s="70"/>
      <c r="F16" s="70"/>
      <c r="G16" s="71">
        <v>5.94</v>
      </c>
      <c r="H16" s="12">
        <v>28291</v>
      </c>
      <c r="I16" s="61"/>
      <c r="J16" s="11"/>
      <c r="K16" s="11"/>
      <c r="L16" s="11"/>
      <c r="M16" s="77"/>
    </row>
    <row r="17" spans="1:13" hidden="1">
      <c r="A17" s="11"/>
      <c r="B17" s="19">
        <v>45442</v>
      </c>
      <c r="C17" s="19"/>
      <c r="D17" s="29"/>
      <c r="E17" s="70"/>
      <c r="F17" s="70"/>
      <c r="G17" s="70">
        <v>5.84</v>
      </c>
      <c r="H17" s="12">
        <v>3804</v>
      </c>
      <c r="I17" s="61"/>
      <c r="J17" s="11"/>
      <c r="K17" s="11"/>
      <c r="L17" s="11"/>
      <c r="M17" s="77"/>
    </row>
    <row r="18" spans="1:13" hidden="1">
      <c r="A18" s="11"/>
      <c r="B18" s="19">
        <v>45443</v>
      </c>
      <c r="C18" s="19"/>
      <c r="D18" s="29"/>
      <c r="E18" s="70"/>
      <c r="F18" s="70"/>
      <c r="G18" s="70">
        <v>5.98</v>
      </c>
      <c r="H18" s="12">
        <v>18146</v>
      </c>
      <c r="I18" s="61"/>
      <c r="J18" s="11"/>
      <c r="K18" s="11"/>
      <c r="L18" s="11"/>
      <c r="M18" s="77"/>
    </row>
    <row r="19" spans="1:13" hidden="1">
      <c r="A19" s="11"/>
      <c r="B19" s="19">
        <v>45446</v>
      </c>
      <c r="C19" s="19"/>
      <c r="D19" s="29"/>
      <c r="E19" s="70"/>
      <c r="F19" s="70"/>
      <c r="G19" s="71">
        <v>6.12</v>
      </c>
      <c r="H19" s="12">
        <v>20680</v>
      </c>
      <c r="I19" s="61"/>
      <c r="J19" s="11"/>
      <c r="K19" s="11"/>
      <c r="L19" s="11"/>
      <c r="M19" s="77"/>
    </row>
    <row r="20" spans="1:13" hidden="1">
      <c r="A20" s="11"/>
      <c r="B20" s="19">
        <v>45447</v>
      </c>
      <c r="C20" s="19"/>
      <c r="D20" s="29"/>
      <c r="E20" s="70"/>
      <c r="F20" s="70"/>
      <c r="G20" s="70">
        <v>6.06</v>
      </c>
      <c r="H20" s="12">
        <v>16056</v>
      </c>
      <c r="I20" s="61"/>
      <c r="J20" s="11"/>
      <c r="K20" s="11"/>
      <c r="L20" s="11"/>
      <c r="M20" s="77"/>
    </row>
    <row r="21" spans="1:13" hidden="1">
      <c r="A21" s="11"/>
      <c r="B21" s="19">
        <v>45448</v>
      </c>
      <c r="C21" s="19"/>
      <c r="D21" s="29"/>
      <c r="E21" s="70"/>
      <c r="F21" s="70"/>
      <c r="G21" s="70">
        <v>6.12</v>
      </c>
      <c r="H21" s="12">
        <v>44524</v>
      </c>
      <c r="I21" s="61"/>
      <c r="J21" s="11"/>
      <c r="K21" s="11"/>
      <c r="L21" s="11"/>
      <c r="M21" s="77"/>
    </row>
    <row r="22" spans="1:13" hidden="1">
      <c r="A22" s="11"/>
      <c r="B22" s="19">
        <v>45449</v>
      </c>
      <c r="C22" s="19"/>
      <c r="D22" s="29"/>
      <c r="E22" s="70"/>
      <c r="F22" s="70"/>
      <c r="G22" s="71">
        <v>6.1</v>
      </c>
      <c r="H22" s="12">
        <v>6446</v>
      </c>
      <c r="I22" s="61"/>
      <c r="J22" s="11"/>
      <c r="K22" s="11"/>
      <c r="L22" s="11"/>
      <c r="M22" s="77"/>
    </row>
    <row r="23" spans="1:13" hidden="1">
      <c r="A23" s="11"/>
      <c r="B23" s="19">
        <v>45450</v>
      </c>
      <c r="C23" s="19"/>
      <c r="D23" s="29"/>
      <c r="E23" s="70"/>
      <c r="F23" s="70"/>
      <c r="G23" s="71">
        <v>6.14</v>
      </c>
      <c r="H23" s="12">
        <v>2390</v>
      </c>
      <c r="I23" s="61"/>
      <c r="J23" s="11"/>
      <c r="K23" s="11"/>
      <c r="L23" s="11"/>
      <c r="M23" s="77"/>
    </row>
    <row r="24" spans="1:13" hidden="1">
      <c r="A24" s="11"/>
      <c r="B24" s="19">
        <v>45453</v>
      </c>
      <c r="C24" s="19"/>
      <c r="D24" s="29"/>
      <c r="E24" s="70"/>
      <c r="F24" s="70"/>
      <c r="G24" s="70">
        <v>6.26</v>
      </c>
      <c r="H24" s="12">
        <v>7855</v>
      </c>
      <c r="I24" s="61"/>
      <c r="J24" s="11"/>
      <c r="K24" s="11"/>
      <c r="L24" s="11"/>
      <c r="M24" s="77"/>
    </row>
    <row r="25" spans="1:13" hidden="1">
      <c r="A25" s="11"/>
      <c r="B25" s="19">
        <v>45454</v>
      </c>
      <c r="C25" s="19"/>
      <c r="D25" s="29"/>
      <c r="E25" s="70"/>
      <c r="F25" s="70"/>
      <c r="G25" s="71">
        <v>6.26</v>
      </c>
      <c r="H25" s="12">
        <v>8191</v>
      </c>
      <c r="I25" s="61"/>
      <c r="J25" s="11"/>
      <c r="K25" s="11"/>
      <c r="L25" s="11"/>
      <c r="M25" s="77"/>
    </row>
    <row r="26" spans="1:13" hidden="1">
      <c r="A26" s="11"/>
      <c r="B26" s="19">
        <v>45455</v>
      </c>
      <c r="C26" s="19"/>
      <c r="D26" s="29"/>
      <c r="E26" s="70"/>
      <c r="F26" s="70"/>
      <c r="G26" s="70">
        <v>6.4</v>
      </c>
      <c r="H26" s="12">
        <v>12037</v>
      </c>
      <c r="I26" s="61"/>
      <c r="J26" s="11"/>
      <c r="K26" s="11"/>
      <c r="L26" s="11"/>
      <c r="M26" s="77"/>
    </row>
    <row r="27" spans="1:13" hidden="1">
      <c r="A27" s="11"/>
      <c r="B27" s="19">
        <v>45456</v>
      </c>
      <c r="C27" s="19"/>
      <c r="D27" s="29"/>
      <c r="E27" s="70"/>
      <c r="F27" s="70"/>
      <c r="G27" s="70">
        <v>6.38</v>
      </c>
      <c r="H27" s="12">
        <v>4186</v>
      </c>
      <c r="I27" s="61"/>
      <c r="J27" s="11"/>
      <c r="K27" s="11"/>
      <c r="L27" s="11"/>
      <c r="M27" s="77"/>
    </row>
    <row r="28" spans="1:13" hidden="1">
      <c r="A28" s="11"/>
      <c r="B28" s="19">
        <v>45457</v>
      </c>
      <c r="C28" s="19"/>
      <c r="D28" s="29"/>
      <c r="E28" s="70"/>
      <c r="F28" s="70"/>
      <c r="G28" s="70">
        <v>6.36</v>
      </c>
      <c r="H28" s="12">
        <v>13493</v>
      </c>
      <c r="I28" s="61"/>
      <c r="J28" s="11"/>
      <c r="K28" s="11"/>
      <c r="L28" s="11"/>
      <c r="M28" s="77"/>
    </row>
    <row r="29" spans="1:13" hidden="1">
      <c r="A29" s="11"/>
      <c r="B29" s="19">
        <v>45460</v>
      </c>
      <c r="C29" s="19"/>
      <c r="D29" s="29"/>
      <c r="E29" s="70"/>
      <c r="F29" s="70"/>
      <c r="G29" s="70">
        <v>6.2</v>
      </c>
      <c r="H29" s="12">
        <v>13540</v>
      </c>
      <c r="I29" s="61"/>
      <c r="J29" s="11"/>
      <c r="K29" s="11"/>
      <c r="L29" s="11"/>
      <c r="M29" s="77"/>
    </row>
    <row r="30" spans="1:13" hidden="1">
      <c r="A30" s="11"/>
      <c r="B30" s="19">
        <v>45461</v>
      </c>
      <c r="C30" s="19"/>
      <c r="D30" s="29"/>
      <c r="E30" s="70"/>
      <c r="F30" s="70"/>
      <c r="G30" s="71">
        <v>5.84</v>
      </c>
      <c r="H30" s="12">
        <v>8267</v>
      </c>
      <c r="I30" s="61"/>
      <c r="J30" s="11"/>
      <c r="K30" s="11"/>
      <c r="L30" s="11"/>
      <c r="M30" s="77"/>
    </row>
    <row r="31" spans="1:13" hidden="1">
      <c r="A31" s="11"/>
      <c r="B31" s="19">
        <v>45462</v>
      </c>
      <c r="C31" s="19"/>
      <c r="D31" s="29"/>
      <c r="E31" s="70"/>
      <c r="F31" s="70"/>
      <c r="G31" s="71">
        <v>5.64</v>
      </c>
      <c r="H31" s="12">
        <v>15136</v>
      </c>
      <c r="I31" s="61"/>
      <c r="J31" s="11"/>
      <c r="K31" s="11"/>
      <c r="L31" s="11"/>
      <c r="M31" s="77"/>
    </row>
    <row r="32" spans="1:13" hidden="1">
      <c r="A32" s="11"/>
      <c r="B32" s="19">
        <v>45463</v>
      </c>
      <c r="C32" s="19"/>
      <c r="D32" s="29"/>
      <c r="E32" s="70"/>
      <c r="F32" s="70"/>
      <c r="G32" s="71">
        <v>5.64</v>
      </c>
      <c r="H32" s="12">
        <v>13409</v>
      </c>
      <c r="I32" s="61"/>
      <c r="J32" s="11"/>
      <c r="K32" s="11"/>
      <c r="L32" s="11"/>
      <c r="M32" s="77"/>
    </row>
    <row r="33" spans="1:13" hidden="1">
      <c r="A33" s="11"/>
      <c r="B33" s="19">
        <v>45464</v>
      </c>
      <c r="C33" s="19"/>
      <c r="D33" s="29"/>
      <c r="E33" s="70"/>
      <c r="F33" s="70"/>
      <c r="G33" s="71">
        <v>5.78</v>
      </c>
      <c r="H33" s="12">
        <v>909</v>
      </c>
      <c r="I33" s="61"/>
      <c r="J33" s="11"/>
      <c r="K33" s="11"/>
      <c r="L33" s="11"/>
      <c r="M33" s="77"/>
    </row>
    <row r="34" spans="1:13" hidden="1">
      <c r="A34" s="11"/>
      <c r="B34" s="19">
        <v>45467</v>
      </c>
      <c r="C34" s="19"/>
      <c r="D34" s="29"/>
      <c r="E34" s="70"/>
      <c r="F34" s="70"/>
      <c r="G34" s="71">
        <v>5.84</v>
      </c>
      <c r="H34" s="12">
        <v>7602</v>
      </c>
      <c r="I34" s="61"/>
      <c r="J34" s="11"/>
      <c r="K34" s="11"/>
      <c r="L34" s="11"/>
      <c r="M34" s="77"/>
    </row>
    <row r="35" spans="1:13">
      <c r="A35" s="11" t="s">
        <v>16</v>
      </c>
      <c r="B35" s="19">
        <v>45468</v>
      </c>
      <c r="C35" s="19">
        <f t="shared" ref="C35:C40" si="0">WORKDAY(B35,2)</f>
        <v>45470</v>
      </c>
      <c r="D35" s="29">
        <v>3325</v>
      </c>
      <c r="E35" s="73">
        <v>5.8722000000000003</v>
      </c>
      <c r="F35" s="73">
        <v>5.8799000000000001</v>
      </c>
      <c r="G35" s="71">
        <v>5.88</v>
      </c>
      <c r="H35" s="12">
        <v>10597</v>
      </c>
      <c r="I35" s="61">
        <f>'25-06-2024'!$R$6</f>
        <v>3325</v>
      </c>
      <c r="J35" s="40">
        <f>IF(D35=0,"  ",(D35/H35))</f>
        <v>0.31376804756063037</v>
      </c>
      <c r="K35" s="31">
        <f>IF(D35=0," ",AVERAGE(H15:H34)*0.25)</f>
        <v>3327.1624999999999</v>
      </c>
      <c r="L35" s="64">
        <f>ROUNDDOWN(IF(D35=0,,(AVERAGE(G30:G34)*1.1)),2)</f>
        <v>6.32</v>
      </c>
      <c r="M35" s="78">
        <f>IF(D35*E35=0," ",D35*E35)</f>
        <v>19525.065000000002</v>
      </c>
    </row>
    <row r="36" spans="1:13">
      <c r="A36" s="11" t="s">
        <v>17</v>
      </c>
      <c r="B36" s="19">
        <f>WORKDAY(B35,1)</f>
        <v>45469</v>
      </c>
      <c r="C36" s="19">
        <f t="shared" si="0"/>
        <v>45471</v>
      </c>
      <c r="D36" s="29">
        <v>3194</v>
      </c>
      <c r="E36" s="73">
        <v>5.9150999999999998</v>
      </c>
      <c r="F36" s="73">
        <v>5.9459</v>
      </c>
      <c r="G36" s="71">
        <v>5.94</v>
      </c>
      <c r="H36" s="74">
        <v>16738</v>
      </c>
      <c r="I36" s="61"/>
      <c r="J36" s="40">
        <f t="shared" ref="J36" si="1">IF(D36=0,"  ",(D36/H36))</f>
        <v>0.190823276377106</v>
      </c>
      <c r="K36" s="31">
        <f>IF(D35=0," ",AVERAGE(H16:H35)*0.25)</f>
        <v>3194.4875000000002</v>
      </c>
      <c r="L36" s="64">
        <f>ROUNDDOWN(IF(D35=0,,(AVERAGE(G31:G35)*1.1)),2)</f>
        <v>6.33</v>
      </c>
      <c r="M36" s="78">
        <f t="shared" ref="M36:M68" si="2">IF(D36*E36=0," ",D36*E36)</f>
        <v>18892.829399999999</v>
      </c>
    </row>
    <row r="37" spans="1:13">
      <c r="A37" s="11" t="s">
        <v>18</v>
      </c>
      <c r="B37" s="19">
        <f t="shared" ref="B37:B68" si="3">WORKDAY(B36,1)</f>
        <v>45470</v>
      </c>
      <c r="C37" s="19">
        <f t="shared" si="0"/>
        <v>45474</v>
      </c>
      <c r="D37" s="29"/>
      <c r="E37" s="73"/>
      <c r="F37" s="73"/>
      <c r="G37" s="71"/>
      <c r="H37" s="74"/>
      <c r="I37" s="61"/>
      <c r="J37" s="40" t="str">
        <f t="shared" ref="J37:J68" si="4">IF(D37=0,"  ",(D37/H37))</f>
        <v xml:space="preserve">  </v>
      </c>
      <c r="K37" s="31">
        <f t="shared" ref="K37:K68" si="5">IF(D36=0," ",AVERAGE(H17:H36)*0.25)</f>
        <v>3050.0749999999998</v>
      </c>
      <c r="L37" s="64">
        <f t="shared" ref="L37:L68" si="6">ROUNDDOWN(IF(D36=0,,(AVERAGE(G32:G36)*1.1)),2)</f>
        <v>6.39</v>
      </c>
      <c r="M37" s="78" t="str">
        <f t="shared" si="2"/>
        <v xml:space="preserve"> </v>
      </c>
    </row>
    <row r="38" spans="1:13" ht="15" thickBot="1">
      <c r="A38" s="11" t="s">
        <v>19</v>
      </c>
      <c r="B38" s="19">
        <f t="shared" si="3"/>
        <v>45471</v>
      </c>
      <c r="C38" s="19">
        <f t="shared" si="0"/>
        <v>45475</v>
      </c>
      <c r="D38" s="29"/>
      <c r="E38" s="73"/>
      <c r="F38" s="73"/>
      <c r="G38" s="71"/>
      <c r="H38" s="74"/>
      <c r="I38" s="61"/>
      <c r="J38" s="40" t="str">
        <f t="shared" si="4"/>
        <v xml:space="preserve">  </v>
      </c>
      <c r="K38" s="31" t="str">
        <f t="shared" si="5"/>
        <v xml:space="preserve"> </v>
      </c>
      <c r="L38" s="64">
        <f t="shared" si="6"/>
        <v>0</v>
      </c>
      <c r="M38" s="78" t="str">
        <f t="shared" si="2"/>
        <v xml:space="preserve"> </v>
      </c>
    </row>
    <row r="39" spans="1:13" hidden="1">
      <c r="A39" s="11" t="s">
        <v>20</v>
      </c>
      <c r="B39" s="19">
        <f t="shared" si="3"/>
        <v>45474</v>
      </c>
      <c r="C39" s="19">
        <f t="shared" si="0"/>
        <v>45476</v>
      </c>
      <c r="D39" s="29"/>
      <c r="E39" s="73"/>
      <c r="F39" s="73"/>
      <c r="G39" s="71"/>
      <c r="H39" s="74"/>
      <c r="I39" s="61"/>
      <c r="J39" s="40" t="str">
        <f t="shared" si="4"/>
        <v xml:space="preserve">  </v>
      </c>
      <c r="K39" s="31" t="str">
        <f t="shared" si="5"/>
        <v xml:space="preserve"> </v>
      </c>
      <c r="L39" s="64">
        <f t="shared" si="6"/>
        <v>0</v>
      </c>
      <c r="M39" s="78" t="str">
        <f t="shared" si="2"/>
        <v xml:space="preserve"> </v>
      </c>
    </row>
    <row r="40" spans="1:13" hidden="1">
      <c r="A40" s="11" t="s">
        <v>16</v>
      </c>
      <c r="B40" s="19">
        <f t="shared" si="3"/>
        <v>45475</v>
      </c>
      <c r="C40" s="19">
        <f t="shared" si="0"/>
        <v>45477</v>
      </c>
      <c r="D40" s="29"/>
      <c r="E40" s="73"/>
      <c r="F40" s="73"/>
      <c r="G40" s="71"/>
      <c r="H40" s="74"/>
      <c r="I40" s="61"/>
      <c r="J40" s="40" t="str">
        <f t="shared" si="4"/>
        <v xml:space="preserve">  </v>
      </c>
      <c r="K40" s="31" t="str">
        <f t="shared" si="5"/>
        <v xml:space="preserve"> </v>
      </c>
      <c r="L40" s="64">
        <f t="shared" si="6"/>
        <v>0</v>
      </c>
      <c r="M40" s="78" t="str">
        <f t="shared" si="2"/>
        <v xml:space="preserve"> </v>
      </c>
    </row>
    <row r="41" spans="1:13" hidden="1">
      <c r="A41" s="11" t="s">
        <v>17</v>
      </c>
      <c r="B41" s="19">
        <f t="shared" si="3"/>
        <v>45476</v>
      </c>
      <c r="C41" s="19">
        <f t="shared" ref="C41:C68" si="7">WORKDAY(B41,2)</f>
        <v>45478</v>
      </c>
      <c r="D41" s="29"/>
      <c r="E41" s="73"/>
      <c r="F41" s="73"/>
      <c r="G41" s="71"/>
      <c r="H41" s="74"/>
      <c r="I41" s="61"/>
      <c r="J41" s="40" t="str">
        <f t="shared" si="4"/>
        <v xml:space="preserve">  </v>
      </c>
      <c r="K41" s="31" t="str">
        <f t="shared" si="5"/>
        <v xml:space="preserve"> </v>
      </c>
      <c r="L41" s="64">
        <f t="shared" si="6"/>
        <v>0</v>
      </c>
      <c r="M41" s="78" t="str">
        <f t="shared" si="2"/>
        <v xml:space="preserve"> </v>
      </c>
    </row>
    <row r="42" spans="1:13" hidden="1">
      <c r="A42" s="11" t="s">
        <v>18</v>
      </c>
      <c r="B42" s="19">
        <f t="shared" si="3"/>
        <v>45477</v>
      </c>
      <c r="C42" s="19">
        <f t="shared" si="7"/>
        <v>45481</v>
      </c>
      <c r="D42" s="29"/>
      <c r="E42" s="73"/>
      <c r="F42" s="73"/>
      <c r="G42" s="71"/>
      <c r="H42" s="74"/>
      <c r="I42" s="61"/>
      <c r="J42" s="40" t="str">
        <f t="shared" si="4"/>
        <v xml:space="preserve">  </v>
      </c>
      <c r="K42" s="31" t="str">
        <f t="shared" si="5"/>
        <v xml:space="preserve"> </v>
      </c>
      <c r="L42" s="64">
        <f t="shared" si="6"/>
        <v>0</v>
      </c>
      <c r="M42" s="78" t="str">
        <f t="shared" si="2"/>
        <v xml:space="preserve"> </v>
      </c>
    </row>
    <row r="43" spans="1:13" hidden="1">
      <c r="A43" s="11" t="s">
        <v>19</v>
      </c>
      <c r="B43" s="19">
        <f t="shared" si="3"/>
        <v>45478</v>
      </c>
      <c r="C43" s="19">
        <f t="shared" si="7"/>
        <v>45482</v>
      </c>
      <c r="D43" s="29"/>
      <c r="E43" s="73"/>
      <c r="F43" s="73"/>
      <c r="G43" s="71"/>
      <c r="H43" s="74"/>
      <c r="I43" s="61"/>
      <c r="J43" s="40" t="str">
        <f t="shared" si="4"/>
        <v xml:space="preserve">  </v>
      </c>
      <c r="K43" s="31" t="str">
        <f t="shared" si="5"/>
        <v xml:space="preserve"> </v>
      </c>
      <c r="L43" s="64">
        <f t="shared" si="6"/>
        <v>0</v>
      </c>
      <c r="M43" s="78" t="str">
        <f t="shared" si="2"/>
        <v xml:space="preserve"> </v>
      </c>
    </row>
    <row r="44" spans="1:13" hidden="1">
      <c r="A44" s="11" t="s">
        <v>20</v>
      </c>
      <c r="B44" s="19">
        <f t="shared" si="3"/>
        <v>45481</v>
      </c>
      <c r="C44" s="19">
        <f t="shared" si="7"/>
        <v>45483</v>
      </c>
      <c r="D44" s="29"/>
      <c r="E44" s="73"/>
      <c r="F44" s="73"/>
      <c r="G44" s="71"/>
      <c r="H44" s="74"/>
      <c r="I44" s="61"/>
      <c r="J44" s="40" t="str">
        <f t="shared" si="4"/>
        <v xml:space="preserve">  </v>
      </c>
      <c r="K44" s="31" t="str">
        <f t="shared" si="5"/>
        <v xml:space="preserve"> </v>
      </c>
      <c r="L44" s="64">
        <f t="shared" si="6"/>
        <v>0</v>
      </c>
      <c r="M44" s="78" t="str">
        <f t="shared" si="2"/>
        <v xml:space="preserve"> </v>
      </c>
    </row>
    <row r="45" spans="1:13" hidden="1">
      <c r="A45" s="11" t="s">
        <v>16</v>
      </c>
      <c r="B45" s="19">
        <f t="shared" si="3"/>
        <v>45482</v>
      </c>
      <c r="C45" s="19">
        <f t="shared" si="7"/>
        <v>45484</v>
      </c>
      <c r="D45" s="29"/>
      <c r="E45" s="73"/>
      <c r="F45" s="73"/>
      <c r="G45" s="71"/>
      <c r="H45" s="74"/>
      <c r="I45" s="61"/>
      <c r="J45" s="40" t="str">
        <f t="shared" si="4"/>
        <v xml:space="preserve">  </v>
      </c>
      <c r="K45" s="31" t="str">
        <f t="shared" si="5"/>
        <v xml:space="preserve"> </v>
      </c>
      <c r="L45" s="64">
        <f t="shared" si="6"/>
        <v>0</v>
      </c>
      <c r="M45" s="78" t="str">
        <f t="shared" si="2"/>
        <v xml:space="preserve"> </v>
      </c>
    </row>
    <row r="46" spans="1:13" hidden="1">
      <c r="A46" s="11" t="s">
        <v>17</v>
      </c>
      <c r="B46" s="19">
        <f t="shared" si="3"/>
        <v>45483</v>
      </c>
      <c r="C46" s="19">
        <f t="shared" si="7"/>
        <v>45485</v>
      </c>
      <c r="D46" s="29"/>
      <c r="E46" s="73"/>
      <c r="F46" s="73"/>
      <c r="G46" s="71"/>
      <c r="H46" s="74"/>
      <c r="I46" s="61"/>
      <c r="J46" s="40" t="str">
        <f t="shared" si="4"/>
        <v xml:space="preserve">  </v>
      </c>
      <c r="K46" s="31" t="str">
        <f t="shared" si="5"/>
        <v xml:space="preserve"> </v>
      </c>
      <c r="L46" s="64">
        <f t="shared" si="6"/>
        <v>0</v>
      </c>
      <c r="M46" s="78" t="str">
        <f t="shared" si="2"/>
        <v xml:space="preserve"> </v>
      </c>
    </row>
    <row r="47" spans="1:13" hidden="1">
      <c r="A47" s="11" t="s">
        <v>18</v>
      </c>
      <c r="B47" s="19">
        <f t="shared" si="3"/>
        <v>45484</v>
      </c>
      <c r="C47" s="19">
        <f t="shared" si="7"/>
        <v>45488</v>
      </c>
      <c r="D47" s="29"/>
      <c r="E47" s="73"/>
      <c r="F47" s="73"/>
      <c r="G47" s="71"/>
      <c r="H47" s="74"/>
      <c r="I47" s="61"/>
      <c r="J47" s="40" t="str">
        <f t="shared" si="4"/>
        <v xml:space="preserve">  </v>
      </c>
      <c r="K47" s="31" t="str">
        <f t="shared" si="5"/>
        <v xml:space="preserve"> </v>
      </c>
      <c r="L47" s="64">
        <f t="shared" si="6"/>
        <v>0</v>
      </c>
      <c r="M47" s="78" t="str">
        <f t="shared" si="2"/>
        <v xml:space="preserve"> </v>
      </c>
    </row>
    <row r="48" spans="1:13" hidden="1">
      <c r="A48" s="11" t="s">
        <v>19</v>
      </c>
      <c r="B48" s="19">
        <f t="shared" si="3"/>
        <v>45485</v>
      </c>
      <c r="C48" s="19">
        <f t="shared" si="7"/>
        <v>45489</v>
      </c>
      <c r="D48" s="29"/>
      <c r="E48" s="73"/>
      <c r="F48" s="73"/>
      <c r="G48" s="71"/>
      <c r="H48" s="74"/>
      <c r="I48" s="61"/>
      <c r="J48" s="40" t="str">
        <f t="shared" si="4"/>
        <v xml:space="preserve">  </v>
      </c>
      <c r="K48" s="31" t="str">
        <f t="shared" si="5"/>
        <v xml:space="preserve"> </v>
      </c>
      <c r="L48" s="64">
        <f t="shared" si="6"/>
        <v>0</v>
      </c>
      <c r="M48" s="78" t="str">
        <f t="shared" si="2"/>
        <v xml:space="preserve"> </v>
      </c>
    </row>
    <row r="49" spans="1:13" hidden="1">
      <c r="A49" s="11" t="s">
        <v>20</v>
      </c>
      <c r="B49" s="19">
        <f t="shared" si="3"/>
        <v>45488</v>
      </c>
      <c r="C49" s="19">
        <f t="shared" si="7"/>
        <v>45490</v>
      </c>
      <c r="D49" s="29"/>
      <c r="E49" s="73"/>
      <c r="F49" s="73"/>
      <c r="G49" s="71"/>
      <c r="H49" s="74"/>
      <c r="I49" s="61"/>
      <c r="J49" s="40" t="str">
        <f t="shared" si="4"/>
        <v xml:space="preserve">  </v>
      </c>
      <c r="K49" s="31" t="str">
        <f t="shared" si="5"/>
        <v xml:space="preserve"> </v>
      </c>
      <c r="L49" s="64">
        <f t="shared" si="6"/>
        <v>0</v>
      </c>
      <c r="M49" s="78" t="str">
        <f t="shared" si="2"/>
        <v xml:space="preserve"> </v>
      </c>
    </row>
    <row r="50" spans="1:13" hidden="1">
      <c r="A50" s="11" t="s">
        <v>16</v>
      </c>
      <c r="B50" s="19">
        <f t="shared" si="3"/>
        <v>45489</v>
      </c>
      <c r="C50" s="19">
        <f t="shared" si="7"/>
        <v>45491</v>
      </c>
      <c r="D50" s="29"/>
      <c r="E50" s="73"/>
      <c r="F50" s="73"/>
      <c r="G50" s="71"/>
      <c r="H50" s="74"/>
      <c r="I50" s="61"/>
      <c r="J50" s="40" t="str">
        <f t="shared" si="4"/>
        <v xml:space="preserve">  </v>
      </c>
      <c r="K50" s="31" t="str">
        <f t="shared" si="5"/>
        <v xml:space="preserve"> </v>
      </c>
      <c r="L50" s="64">
        <f t="shared" si="6"/>
        <v>0</v>
      </c>
      <c r="M50" s="78" t="str">
        <f t="shared" si="2"/>
        <v xml:space="preserve"> </v>
      </c>
    </row>
    <row r="51" spans="1:13" hidden="1">
      <c r="A51" s="11" t="s">
        <v>17</v>
      </c>
      <c r="B51" s="19">
        <f t="shared" si="3"/>
        <v>45490</v>
      </c>
      <c r="C51" s="19">
        <f t="shared" si="7"/>
        <v>45492</v>
      </c>
      <c r="D51" s="29"/>
      <c r="E51" s="73"/>
      <c r="F51" s="73"/>
      <c r="G51" s="71"/>
      <c r="H51" s="74"/>
      <c r="I51" s="61"/>
      <c r="J51" s="40" t="str">
        <f t="shared" si="4"/>
        <v xml:space="preserve">  </v>
      </c>
      <c r="K51" s="31" t="str">
        <f t="shared" si="5"/>
        <v xml:space="preserve"> </v>
      </c>
      <c r="L51" s="64">
        <f t="shared" si="6"/>
        <v>0</v>
      </c>
      <c r="M51" s="78" t="str">
        <f t="shared" si="2"/>
        <v xml:space="preserve"> </v>
      </c>
    </row>
    <row r="52" spans="1:13" hidden="1">
      <c r="A52" s="11" t="s">
        <v>18</v>
      </c>
      <c r="B52" s="19">
        <f t="shared" si="3"/>
        <v>45491</v>
      </c>
      <c r="C52" s="19">
        <f t="shared" si="7"/>
        <v>45495</v>
      </c>
      <c r="D52" s="29"/>
      <c r="E52" s="73"/>
      <c r="F52" s="73"/>
      <c r="G52" s="71"/>
      <c r="H52" s="74"/>
      <c r="I52" s="61"/>
      <c r="J52" s="40" t="str">
        <f t="shared" si="4"/>
        <v xml:space="preserve">  </v>
      </c>
      <c r="K52" s="31" t="str">
        <f t="shared" si="5"/>
        <v xml:space="preserve"> </v>
      </c>
      <c r="L52" s="64">
        <f t="shared" si="6"/>
        <v>0</v>
      </c>
      <c r="M52" s="78" t="str">
        <f t="shared" si="2"/>
        <v xml:space="preserve"> </v>
      </c>
    </row>
    <row r="53" spans="1:13" hidden="1">
      <c r="A53" s="11" t="s">
        <v>19</v>
      </c>
      <c r="B53" s="19">
        <f t="shared" si="3"/>
        <v>45492</v>
      </c>
      <c r="C53" s="19">
        <f t="shared" si="7"/>
        <v>45496</v>
      </c>
      <c r="D53" s="29"/>
      <c r="E53" s="73"/>
      <c r="F53" s="73"/>
      <c r="G53" s="71"/>
      <c r="H53" s="74"/>
      <c r="I53" s="61"/>
      <c r="J53" s="40" t="str">
        <f t="shared" si="4"/>
        <v xml:space="preserve">  </v>
      </c>
      <c r="K53" s="31" t="str">
        <f t="shared" si="5"/>
        <v xml:space="preserve"> </v>
      </c>
      <c r="L53" s="64">
        <f t="shared" si="6"/>
        <v>0</v>
      </c>
      <c r="M53" s="78" t="str">
        <f t="shared" si="2"/>
        <v xml:space="preserve"> </v>
      </c>
    </row>
    <row r="54" spans="1:13" hidden="1">
      <c r="A54" s="11" t="s">
        <v>20</v>
      </c>
      <c r="B54" s="19">
        <f t="shared" si="3"/>
        <v>45495</v>
      </c>
      <c r="C54" s="19">
        <f t="shared" si="7"/>
        <v>45497</v>
      </c>
      <c r="D54" s="29"/>
      <c r="E54" s="73"/>
      <c r="F54" s="73"/>
      <c r="G54" s="71"/>
      <c r="H54" s="74"/>
      <c r="I54" s="61"/>
      <c r="J54" s="40" t="str">
        <f t="shared" si="4"/>
        <v xml:space="preserve">  </v>
      </c>
      <c r="K54" s="31" t="str">
        <f t="shared" si="5"/>
        <v xml:space="preserve"> </v>
      </c>
      <c r="L54" s="64">
        <f t="shared" si="6"/>
        <v>0</v>
      </c>
      <c r="M54" s="78" t="str">
        <f t="shared" si="2"/>
        <v xml:space="preserve"> </v>
      </c>
    </row>
    <row r="55" spans="1:13" hidden="1">
      <c r="A55" s="11" t="s">
        <v>16</v>
      </c>
      <c r="B55" s="19">
        <f t="shared" si="3"/>
        <v>45496</v>
      </c>
      <c r="C55" s="19">
        <f t="shared" si="7"/>
        <v>45498</v>
      </c>
      <c r="D55" s="29"/>
      <c r="E55" s="73"/>
      <c r="F55" s="73"/>
      <c r="G55" s="71"/>
      <c r="H55" s="74"/>
      <c r="I55" s="61"/>
      <c r="J55" s="40" t="str">
        <f t="shared" si="4"/>
        <v xml:space="preserve">  </v>
      </c>
      <c r="K55" s="31" t="str">
        <f t="shared" si="5"/>
        <v xml:space="preserve"> </v>
      </c>
      <c r="L55" s="64">
        <f t="shared" si="6"/>
        <v>0</v>
      </c>
      <c r="M55" s="78" t="str">
        <f t="shared" si="2"/>
        <v xml:space="preserve"> </v>
      </c>
    </row>
    <row r="56" spans="1:13" hidden="1">
      <c r="A56" s="11" t="s">
        <v>17</v>
      </c>
      <c r="B56" s="19">
        <f t="shared" si="3"/>
        <v>45497</v>
      </c>
      <c r="C56" s="19">
        <f t="shared" si="7"/>
        <v>45499</v>
      </c>
      <c r="D56" s="29"/>
      <c r="E56" s="73"/>
      <c r="F56" s="73"/>
      <c r="G56" s="71"/>
      <c r="H56" s="74"/>
      <c r="I56" s="61"/>
      <c r="J56" s="40" t="str">
        <f t="shared" si="4"/>
        <v xml:space="preserve">  </v>
      </c>
      <c r="K56" s="31" t="str">
        <f t="shared" si="5"/>
        <v xml:space="preserve"> </v>
      </c>
      <c r="L56" s="64">
        <f t="shared" si="6"/>
        <v>0</v>
      </c>
      <c r="M56" s="78" t="str">
        <f t="shared" si="2"/>
        <v xml:space="preserve"> </v>
      </c>
    </row>
    <row r="57" spans="1:13" hidden="1">
      <c r="A57" s="11" t="s">
        <v>18</v>
      </c>
      <c r="B57" s="19">
        <f t="shared" si="3"/>
        <v>45498</v>
      </c>
      <c r="C57" s="19">
        <f t="shared" si="7"/>
        <v>45502</v>
      </c>
      <c r="D57" s="29"/>
      <c r="E57" s="73"/>
      <c r="F57" s="73"/>
      <c r="G57" s="71"/>
      <c r="H57" s="74"/>
      <c r="I57" s="61"/>
      <c r="J57" s="40" t="str">
        <f t="shared" si="4"/>
        <v xml:space="preserve">  </v>
      </c>
      <c r="K57" s="31" t="str">
        <f t="shared" si="5"/>
        <v xml:space="preserve"> </v>
      </c>
      <c r="L57" s="64">
        <f t="shared" si="6"/>
        <v>0</v>
      </c>
      <c r="M57" s="78" t="str">
        <f t="shared" si="2"/>
        <v xml:space="preserve"> </v>
      </c>
    </row>
    <row r="58" spans="1:13" hidden="1">
      <c r="A58" s="11" t="s">
        <v>19</v>
      </c>
      <c r="B58" s="19">
        <f t="shared" si="3"/>
        <v>45499</v>
      </c>
      <c r="C58" s="19">
        <f t="shared" si="7"/>
        <v>45503</v>
      </c>
      <c r="D58" s="29"/>
      <c r="E58" s="73"/>
      <c r="F58" s="73"/>
      <c r="G58" s="71"/>
      <c r="H58" s="74"/>
      <c r="I58" s="61"/>
      <c r="J58" s="40" t="str">
        <f t="shared" si="4"/>
        <v xml:space="preserve">  </v>
      </c>
      <c r="K58" s="31" t="str">
        <f t="shared" si="5"/>
        <v xml:space="preserve"> </v>
      </c>
      <c r="L58" s="64">
        <f t="shared" si="6"/>
        <v>0</v>
      </c>
      <c r="M58" s="78" t="str">
        <f t="shared" si="2"/>
        <v xml:space="preserve"> </v>
      </c>
    </row>
    <row r="59" spans="1:13" hidden="1">
      <c r="A59" s="11" t="s">
        <v>20</v>
      </c>
      <c r="B59" s="19">
        <f t="shared" si="3"/>
        <v>45502</v>
      </c>
      <c r="C59" s="19">
        <f t="shared" si="7"/>
        <v>45504</v>
      </c>
      <c r="D59" s="29"/>
      <c r="E59" s="73"/>
      <c r="F59" s="73"/>
      <c r="G59" s="71"/>
      <c r="H59" s="74"/>
      <c r="I59" s="61"/>
      <c r="J59" s="40" t="str">
        <f t="shared" si="4"/>
        <v xml:space="preserve">  </v>
      </c>
      <c r="K59" s="31" t="str">
        <f t="shared" si="5"/>
        <v xml:space="preserve"> </v>
      </c>
      <c r="L59" s="64">
        <f t="shared" si="6"/>
        <v>0</v>
      </c>
      <c r="M59" s="78" t="str">
        <f t="shared" si="2"/>
        <v xml:space="preserve"> </v>
      </c>
    </row>
    <row r="60" spans="1:13" hidden="1">
      <c r="A60" s="11" t="s">
        <v>16</v>
      </c>
      <c r="B60" s="19">
        <f t="shared" si="3"/>
        <v>45503</v>
      </c>
      <c r="C60" s="19">
        <f t="shared" si="7"/>
        <v>45505</v>
      </c>
      <c r="D60" s="29"/>
      <c r="E60" s="73"/>
      <c r="F60" s="73"/>
      <c r="G60" s="71"/>
      <c r="H60" s="74"/>
      <c r="I60" s="61"/>
      <c r="J60" s="40" t="str">
        <f t="shared" si="4"/>
        <v xml:space="preserve">  </v>
      </c>
      <c r="K60" s="31" t="str">
        <f t="shared" si="5"/>
        <v xml:space="preserve"> </v>
      </c>
      <c r="L60" s="64">
        <f t="shared" si="6"/>
        <v>0</v>
      </c>
      <c r="M60" s="78" t="str">
        <f t="shared" si="2"/>
        <v xml:space="preserve"> </v>
      </c>
    </row>
    <row r="61" spans="1:13" hidden="1">
      <c r="A61" s="11" t="s">
        <v>17</v>
      </c>
      <c r="B61" s="19">
        <f t="shared" si="3"/>
        <v>45504</v>
      </c>
      <c r="C61" s="19">
        <f t="shared" si="7"/>
        <v>45506</v>
      </c>
      <c r="D61" s="29"/>
      <c r="E61" s="73"/>
      <c r="F61" s="73"/>
      <c r="G61" s="71"/>
      <c r="H61" s="74"/>
      <c r="I61" s="61"/>
      <c r="J61" s="40" t="str">
        <f t="shared" si="4"/>
        <v xml:space="preserve">  </v>
      </c>
      <c r="K61" s="31" t="str">
        <f t="shared" si="5"/>
        <v xml:space="preserve"> </v>
      </c>
      <c r="L61" s="64">
        <f t="shared" si="6"/>
        <v>0</v>
      </c>
      <c r="M61" s="78" t="str">
        <f t="shared" si="2"/>
        <v xml:space="preserve"> </v>
      </c>
    </row>
    <row r="62" spans="1:13" hidden="1">
      <c r="A62" s="11" t="s">
        <v>18</v>
      </c>
      <c r="B62" s="19">
        <f t="shared" si="3"/>
        <v>45505</v>
      </c>
      <c r="C62" s="19">
        <f t="shared" si="7"/>
        <v>45509</v>
      </c>
      <c r="D62" s="29"/>
      <c r="E62" s="73"/>
      <c r="F62" s="73"/>
      <c r="G62" s="71"/>
      <c r="H62" s="74"/>
      <c r="I62" s="61"/>
      <c r="J62" s="40" t="str">
        <f t="shared" si="4"/>
        <v xml:space="preserve">  </v>
      </c>
      <c r="K62" s="31" t="str">
        <f t="shared" si="5"/>
        <v xml:space="preserve"> </v>
      </c>
      <c r="L62" s="64">
        <f t="shared" si="6"/>
        <v>0</v>
      </c>
      <c r="M62" s="78" t="str">
        <f t="shared" si="2"/>
        <v xml:space="preserve"> </v>
      </c>
    </row>
    <row r="63" spans="1:13" hidden="1">
      <c r="A63" s="11" t="s">
        <v>19</v>
      </c>
      <c r="B63" s="19">
        <f t="shared" si="3"/>
        <v>45506</v>
      </c>
      <c r="C63" s="19">
        <f t="shared" si="7"/>
        <v>45510</v>
      </c>
      <c r="D63" s="29"/>
      <c r="E63" s="73"/>
      <c r="F63" s="73"/>
      <c r="G63" s="71"/>
      <c r="H63" s="74"/>
      <c r="I63" s="61"/>
      <c r="J63" s="40" t="str">
        <f t="shared" si="4"/>
        <v xml:space="preserve">  </v>
      </c>
      <c r="K63" s="31" t="str">
        <f t="shared" si="5"/>
        <v xml:space="preserve"> </v>
      </c>
      <c r="L63" s="64">
        <f t="shared" si="6"/>
        <v>0</v>
      </c>
      <c r="M63" s="78" t="str">
        <f t="shared" si="2"/>
        <v xml:space="preserve"> </v>
      </c>
    </row>
    <row r="64" spans="1:13" hidden="1">
      <c r="A64" s="11" t="s">
        <v>20</v>
      </c>
      <c r="B64" s="19">
        <f t="shared" si="3"/>
        <v>45509</v>
      </c>
      <c r="C64" s="19">
        <f t="shared" si="7"/>
        <v>45511</v>
      </c>
      <c r="D64" s="29"/>
      <c r="E64" s="73"/>
      <c r="F64" s="73"/>
      <c r="G64" s="71"/>
      <c r="H64" s="74"/>
      <c r="I64" s="61"/>
      <c r="J64" s="40" t="str">
        <f t="shared" si="4"/>
        <v xml:space="preserve">  </v>
      </c>
      <c r="K64" s="31" t="str">
        <f t="shared" si="5"/>
        <v xml:space="preserve"> </v>
      </c>
      <c r="L64" s="64">
        <f t="shared" si="6"/>
        <v>0</v>
      </c>
      <c r="M64" s="78" t="str">
        <f t="shared" si="2"/>
        <v xml:space="preserve"> </v>
      </c>
    </row>
    <row r="65" spans="1:13" hidden="1">
      <c r="A65" s="11" t="s">
        <v>16</v>
      </c>
      <c r="B65" s="19">
        <f t="shared" si="3"/>
        <v>45510</v>
      </c>
      <c r="C65" s="19">
        <f t="shared" si="7"/>
        <v>45512</v>
      </c>
      <c r="D65" s="29"/>
      <c r="E65" s="73"/>
      <c r="F65" s="73"/>
      <c r="G65" s="71"/>
      <c r="H65" s="74"/>
      <c r="I65" s="61"/>
      <c r="J65" s="40" t="str">
        <f t="shared" si="4"/>
        <v xml:space="preserve">  </v>
      </c>
      <c r="K65" s="31" t="str">
        <f t="shared" si="5"/>
        <v xml:space="preserve"> </v>
      </c>
      <c r="L65" s="64">
        <f t="shared" si="6"/>
        <v>0</v>
      </c>
      <c r="M65" s="78" t="str">
        <f t="shared" si="2"/>
        <v xml:space="preserve"> </v>
      </c>
    </row>
    <row r="66" spans="1:13" hidden="1">
      <c r="A66" s="11" t="s">
        <v>17</v>
      </c>
      <c r="B66" s="19">
        <f t="shared" si="3"/>
        <v>45511</v>
      </c>
      <c r="C66" s="19">
        <f t="shared" si="7"/>
        <v>45513</v>
      </c>
      <c r="D66" s="29"/>
      <c r="E66" s="73"/>
      <c r="F66" s="73"/>
      <c r="G66" s="71"/>
      <c r="H66" s="74"/>
      <c r="I66" s="61"/>
      <c r="J66" s="40" t="str">
        <f t="shared" si="4"/>
        <v xml:space="preserve">  </v>
      </c>
      <c r="K66" s="31" t="str">
        <f t="shared" si="5"/>
        <v xml:space="preserve"> </v>
      </c>
      <c r="L66" s="64">
        <f t="shared" si="6"/>
        <v>0</v>
      </c>
      <c r="M66" s="78" t="str">
        <f t="shared" si="2"/>
        <v xml:space="preserve"> </v>
      </c>
    </row>
    <row r="67" spans="1:13" hidden="1">
      <c r="A67" s="11" t="s">
        <v>18</v>
      </c>
      <c r="B67" s="19">
        <f t="shared" si="3"/>
        <v>45512</v>
      </c>
      <c r="C67" s="19">
        <f t="shared" si="7"/>
        <v>45516</v>
      </c>
      <c r="D67" s="29"/>
      <c r="E67" s="73"/>
      <c r="F67" s="73"/>
      <c r="G67" s="71"/>
      <c r="H67" s="74"/>
      <c r="I67" s="61"/>
      <c r="J67" s="40" t="str">
        <f t="shared" si="4"/>
        <v xml:space="preserve">  </v>
      </c>
      <c r="K67" s="31" t="str">
        <f t="shared" si="5"/>
        <v xml:space="preserve"> </v>
      </c>
      <c r="L67" s="64">
        <f t="shared" si="6"/>
        <v>0</v>
      </c>
      <c r="M67" s="78" t="str">
        <f t="shared" si="2"/>
        <v xml:space="preserve"> </v>
      </c>
    </row>
    <row r="68" spans="1:13" ht="15" hidden="1" thickBot="1">
      <c r="A68" s="11" t="s">
        <v>19</v>
      </c>
      <c r="B68" s="19">
        <f t="shared" si="3"/>
        <v>45513</v>
      </c>
      <c r="C68" s="19">
        <f t="shared" si="7"/>
        <v>45517</v>
      </c>
      <c r="D68" s="29"/>
      <c r="E68" s="73"/>
      <c r="F68" s="73"/>
      <c r="G68" s="71"/>
      <c r="H68" s="74"/>
      <c r="I68" s="61"/>
      <c r="J68" s="40" t="str">
        <f t="shared" si="4"/>
        <v xml:space="preserve">  </v>
      </c>
      <c r="K68" s="31" t="str">
        <f t="shared" si="5"/>
        <v xml:space="preserve"> </v>
      </c>
      <c r="L68" s="64">
        <f t="shared" si="6"/>
        <v>0</v>
      </c>
      <c r="M68" s="78" t="str">
        <f t="shared" si="2"/>
        <v xml:space="preserve"> </v>
      </c>
    </row>
    <row r="69" spans="1:13" ht="15" thickBot="1">
      <c r="A69" s="18"/>
      <c r="B69" s="17"/>
      <c r="C69" s="16"/>
      <c r="D69" s="14">
        <f>SUM(D35:D68)</f>
        <v>6519</v>
      </c>
      <c r="E69" s="15"/>
      <c r="F69" s="15"/>
      <c r="G69" s="15"/>
      <c r="H69" s="15"/>
      <c r="I69" s="18"/>
      <c r="J69" s="15"/>
      <c r="K69" s="15"/>
      <c r="L69" s="16"/>
      <c r="M69" s="79">
        <f>SUM(M35:M68)</f>
        <v>38417.894400000005</v>
      </c>
    </row>
    <row r="78" spans="1:13" ht="14.25" customHeight="1">
      <c r="F78" s="68"/>
    </row>
    <row r="79" spans="1:13" ht="14.25" customHeight="1">
      <c r="F79" s="69"/>
      <c r="J79" s="66"/>
    </row>
    <row r="80" spans="1:13" ht="14.25" customHeight="1">
      <c r="J80" s="67"/>
    </row>
  </sheetData>
  <mergeCells count="3">
    <mergeCell ref="A13:C13"/>
    <mergeCell ref="D13:H13"/>
    <mergeCell ref="I13:L13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2857-06F0-4DF2-8195-FDA8A506DDD4}">
  <dimension ref="A1:Z430"/>
  <sheetViews>
    <sheetView zoomScale="84" zoomScaleNormal="84" workbookViewId="0"/>
  </sheetViews>
  <sheetFormatPr defaultColWidth="9" defaultRowHeight="14.25" customHeight="1"/>
  <cols>
    <col min="1" max="1" width="14.375" style="36" customWidth="1"/>
    <col min="2" max="2" width="12.75" style="36" customWidth="1"/>
    <col min="3" max="4" width="14.625" style="36" customWidth="1"/>
    <col min="5" max="5" width="14.625" style="52" customWidth="1"/>
    <col min="6" max="10" width="14.625" style="36" customWidth="1"/>
    <col min="11" max="11" width="19.625" style="54" customWidth="1"/>
    <col min="12" max="12" width="11.375" style="36" hidden="1" customWidth="1"/>
    <col min="13" max="13" width="9.375" style="36" hidden="1" customWidth="1"/>
    <col min="14" max="14" width="14.875" style="36" hidden="1" customWidth="1"/>
    <col min="15" max="15" width="11.25" style="36" hidden="1" customWidth="1"/>
    <col min="16" max="16" width="9" style="36"/>
    <col min="17" max="17" width="29.375" style="36" customWidth="1"/>
    <col min="18" max="18" width="23.125" style="36" customWidth="1"/>
    <col min="19" max="19" width="16.125" style="36" customWidth="1"/>
    <col min="20" max="16384" width="9" style="36"/>
  </cols>
  <sheetData>
    <row r="1" spans="1:19" ht="23.25">
      <c r="A1" s="26" t="s">
        <v>45</v>
      </c>
      <c r="C1" s="26"/>
      <c r="D1" s="26"/>
      <c r="E1" s="42"/>
      <c r="F1" s="2"/>
      <c r="G1" s="2"/>
      <c r="H1" s="2"/>
      <c r="I1" s="2"/>
      <c r="J1" s="2"/>
      <c r="K1" s="53"/>
      <c r="L1" s="2"/>
      <c r="M1" s="2"/>
      <c r="N1" s="2"/>
      <c r="O1" s="2"/>
      <c r="P1" s="2"/>
      <c r="Q1" s="2"/>
      <c r="R1" s="2"/>
      <c r="S1" s="2"/>
    </row>
    <row r="2" spans="1:19" ht="15">
      <c r="C2" s="2"/>
      <c r="D2" s="2"/>
      <c r="E2" s="42"/>
      <c r="F2" s="2"/>
      <c r="G2" s="2"/>
      <c r="H2" s="2"/>
      <c r="I2" s="2"/>
      <c r="J2" s="2"/>
      <c r="K2" s="53"/>
      <c r="L2" s="2"/>
      <c r="M2" s="2"/>
      <c r="N2" s="2"/>
      <c r="O2" s="2"/>
      <c r="P2" s="2"/>
      <c r="Q2" s="2"/>
      <c r="R2" s="2"/>
      <c r="S2" s="2"/>
    </row>
    <row r="3" spans="1:19" s="100" customFormat="1" ht="19.5" thickBot="1">
      <c r="A3" s="101"/>
      <c r="B3" s="102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  <c r="N3" s="99"/>
      <c r="O3" s="99"/>
      <c r="P3" s="99"/>
      <c r="Q3" s="99"/>
      <c r="R3" s="99"/>
      <c r="S3" s="99"/>
    </row>
    <row r="4" spans="1:19" ht="45.75" thickBot="1">
      <c r="A4" s="87" t="s">
        <v>49</v>
      </c>
      <c r="B4" s="87" t="s">
        <v>55</v>
      </c>
      <c r="C4" s="87" t="s">
        <v>21</v>
      </c>
      <c r="D4" s="87" t="s">
        <v>57</v>
      </c>
      <c r="E4" s="87" t="s">
        <v>25</v>
      </c>
      <c r="F4" s="87" t="s">
        <v>22</v>
      </c>
      <c r="G4" s="87" t="s">
        <v>47</v>
      </c>
      <c r="H4" s="87" t="s">
        <v>23</v>
      </c>
      <c r="I4" s="87" t="s">
        <v>24</v>
      </c>
      <c r="J4" s="87" t="s">
        <v>78</v>
      </c>
      <c r="K4" s="97" t="s">
        <v>56</v>
      </c>
      <c r="L4" s="87" t="s">
        <v>25</v>
      </c>
      <c r="M4" s="87" t="s">
        <v>22</v>
      </c>
      <c r="N4" s="87" t="s">
        <v>26</v>
      </c>
      <c r="O4" s="87" t="s">
        <v>24</v>
      </c>
      <c r="P4" s="3"/>
      <c r="Q4" s="88" t="s">
        <v>27</v>
      </c>
      <c r="R4" s="89"/>
      <c r="S4" s="90"/>
    </row>
    <row r="5" spans="1:19" ht="15">
      <c r="A5" s="47" t="s">
        <v>41</v>
      </c>
      <c r="B5" s="98">
        <f>N5</f>
        <v>45469.393090277779</v>
      </c>
      <c r="C5" s="47">
        <f t="shared" ref="C5:C21" si="0">N5</f>
        <v>45469.393090277779</v>
      </c>
      <c r="D5" s="47" t="s">
        <v>42</v>
      </c>
      <c r="E5" s="51">
        <f>L5</f>
        <v>16</v>
      </c>
      <c r="F5" s="48">
        <f t="shared" ref="F5:F21" si="1">M5</f>
        <v>5.92</v>
      </c>
      <c r="G5" s="48" t="s">
        <v>48</v>
      </c>
      <c r="H5" s="49">
        <f t="shared" ref="H5:H21" si="2">IF(L5=0," ",E5*F5)</f>
        <v>94.72</v>
      </c>
      <c r="I5" s="53" t="s">
        <v>61</v>
      </c>
      <c r="J5" s="53" t="s">
        <v>104</v>
      </c>
      <c r="K5" s="104">
        <v>2690292157045</v>
      </c>
      <c r="L5" s="2">
        <v>16</v>
      </c>
      <c r="M5" s="2">
        <v>5.92</v>
      </c>
      <c r="N5" s="46">
        <v>45469.393090277779</v>
      </c>
      <c r="O5" s="2" t="s">
        <v>95</v>
      </c>
      <c r="P5" s="2"/>
      <c r="Q5" s="27" t="s">
        <v>28</v>
      </c>
      <c r="R5" s="55" t="s">
        <v>12</v>
      </c>
      <c r="S5" s="38" t="s">
        <v>29</v>
      </c>
    </row>
    <row r="6" spans="1:19" ht="15">
      <c r="A6" s="47" t="s">
        <v>41</v>
      </c>
      <c r="B6" s="98">
        <f t="shared" ref="B6:B21" si="3">N6</f>
        <v>45469.41265046296</v>
      </c>
      <c r="C6" s="47">
        <f t="shared" si="0"/>
        <v>45469.41265046296</v>
      </c>
      <c r="D6" s="47" t="s">
        <v>62</v>
      </c>
      <c r="E6" s="51">
        <f t="shared" ref="E6:E21" si="4">L6</f>
        <v>16</v>
      </c>
      <c r="F6" s="48">
        <f t="shared" si="1"/>
        <v>5.92</v>
      </c>
      <c r="G6" s="48" t="s">
        <v>48</v>
      </c>
      <c r="H6" s="49">
        <f t="shared" si="2"/>
        <v>94.72</v>
      </c>
      <c r="I6" s="53" t="s">
        <v>61</v>
      </c>
      <c r="J6" s="53" t="s">
        <v>105</v>
      </c>
      <c r="K6" s="104">
        <v>2690242578045</v>
      </c>
      <c r="L6" s="2">
        <v>16</v>
      </c>
      <c r="M6" s="2">
        <v>5.92</v>
      </c>
      <c r="N6" s="46">
        <v>45469.41265046296</v>
      </c>
      <c r="O6" s="2" t="s">
        <v>95</v>
      </c>
      <c r="P6" s="2"/>
      <c r="Q6" s="24" t="s">
        <v>40</v>
      </c>
      <c r="R6" s="56">
        <f>SUMIF(I:I,$Q$6,E:E)</f>
        <v>3194</v>
      </c>
      <c r="S6" s="59">
        <f>ROUND(SUMIF(I:I,$Q$6,H:H),2)</f>
        <v>18892.84</v>
      </c>
    </row>
    <row r="7" spans="1:19" ht="15.75" thickBot="1">
      <c r="A7" s="47" t="s">
        <v>41</v>
      </c>
      <c r="B7" s="98">
        <f t="shared" si="3"/>
        <v>45469.448275462964</v>
      </c>
      <c r="C7" s="47">
        <f t="shared" si="0"/>
        <v>45469.448275462964</v>
      </c>
      <c r="D7" s="47" t="s">
        <v>63</v>
      </c>
      <c r="E7" s="51">
        <f t="shared" si="4"/>
        <v>225</v>
      </c>
      <c r="F7" s="48">
        <f t="shared" si="1"/>
        <v>5.94</v>
      </c>
      <c r="G7" s="48" t="s">
        <v>48</v>
      </c>
      <c r="H7" s="49">
        <f t="shared" si="2"/>
        <v>1336.5</v>
      </c>
      <c r="I7" s="53" t="s">
        <v>61</v>
      </c>
      <c r="J7" s="53" t="s">
        <v>106</v>
      </c>
      <c r="K7" s="104">
        <v>2690242577045</v>
      </c>
      <c r="L7" s="2">
        <v>225</v>
      </c>
      <c r="M7" s="2">
        <v>5.94</v>
      </c>
      <c r="N7" s="46">
        <v>45469.448275462964</v>
      </c>
      <c r="O7" s="2" t="s">
        <v>95</v>
      </c>
      <c r="P7" s="2"/>
      <c r="Q7" s="37" t="s">
        <v>30</v>
      </c>
      <c r="R7" s="58">
        <f>ROUND((S6/R6),4)</f>
        <v>5.9150999999999998</v>
      </c>
      <c r="S7" s="57"/>
    </row>
    <row r="8" spans="1:19" ht="15">
      <c r="A8" s="47" t="s">
        <v>41</v>
      </c>
      <c r="B8" s="98">
        <f t="shared" si="3"/>
        <v>45469.465266203704</v>
      </c>
      <c r="C8" s="47">
        <f t="shared" si="0"/>
        <v>45469.465266203704</v>
      </c>
      <c r="D8" s="47" t="s">
        <v>64</v>
      </c>
      <c r="E8" s="51">
        <f t="shared" si="4"/>
        <v>43</v>
      </c>
      <c r="F8" s="48">
        <f t="shared" si="1"/>
        <v>5.94</v>
      </c>
      <c r="G8" s="48" t="s">
        <v>48</v>
      </c>
      <c r="H8" s="49">
        <f t="shared" si="2"/>
        <v>255.42000000000002</v>
      </c>
      <c r="I8" s="53" t="s">
        <v>61</v>
      </c>
      <c r="J8" s="53" t="s">
        <v>107</v>
      </c>
      <c r="K8" s="104">
        <v>2690242529045</v>
      </c>
      <c r="L8" s="2">
        <v>43</v>
      </c>
      <c r="M8" s="2">
        <v>5.94</v>
      </c>
      <c r="N8" s="46">
        <v>45469.465266203704</v>
      </c>
      <c r="O8" s="2" t="s">
        <v>95</v>
      </c>
      <c r="P8" s="2"/>
    </row>
    <row r="9" spans="1:19" ht="15">
      <c r="A9" s="47" t="s">
        <v>41</v>
      </c>
      <c r="B9" s="98">
        <f t="shared" si="3"/>
        <v>45469.480104166665</v>
      </c>
      <c r="C9" s="47">
        <f t="shared" si="0"/>
        <v>45469.480104166665</v>
      </c>
      <c r="D9" s="47" t="s">
        <v>65</v>
      </c>
      <c r="E9" s="51">
        <f t="shared" si="4"/>
        <v>16</v>
      </c>
      <c r="F9" s="48">
        <f t="shared" si="1"/>
        <v>5.9</v>
      </c>
      <c r="G9" s="48" t="s">
        <v>48</v>
      </c>
      <c r="H9" s="49">
        <f t="shared" si="2"/>
        <v>94.4</v>
      </c>
      <c r="I9" s="53" t="s">
        <v>61</v>
      </c>
      <c r="J9" s="53" t="s">
        <v>108</v>
      </c>
      <c r="K9" s="104">
        <v>2690230243045</v>
      </c>
      <c r="L9" s="2">
        <v>16</v>
      </c>
      <c r="M9" s="2">
        <v>5.9</v>
      </c>
      <c r="N9" s="46">
        <v>45469.480104166665</v>
      </c>
      <c r="O9" s="2" t="s">
        <v>95</v>
      </c>
      <c r="P9" s="2"/>
      <c r="Q9" s="2"/>
      <c r="R9" s="2"/>
      <c r="S9" s="2"/>
    </row>
    <row r="10" spans="1:19" ht="15.75" thickBot="1">
      <c r="A10" s="47" t="s">
        <v>41</v>
      </c>
      <c r="B10" s="98">
        <f t="shared" si="3"/>
        <v>45469.562476851854</v>
      </c>
      <c r="C10" s="47">
        <f t="shared" si="0"/>
        <v>45469.562476851854</v>
      </c>
      <c r="D10" s="47" t="s">
        <v>66</v>
      </c>
      <c r="E10" s="51">
        <f t="shared" si="4"/>
        <v>300</v>
      </c>
      <c r="F10" s="48">
        <f t="shared" si="1"/>
        <v>5.92</v>
      </c>
      <c r="G10" s="48" t="s">
        <v>48</v>
      </c>
      <c r="H10" s="49">
        <f t="shared" si="2"/>
        <v>1776</v>
      </c>
      <c r="I10" s="53" t="s">
        <v>61</v>
      </c>
      <c r="J10" s="53" t="s">
        <v>109</v>
      </c>
      <c r="K10" s="104">
        <v>2690161507045</v>
      </c>
      <c r="L10" s="2">
        <v>300</v>
      </c>
      <c r="M10" s="2">
        <v>5.92</v>
      </c>
      <c r="N10" s="46">
        <v>45469.562476851854</v>
      </c>
      <c r="O10" s="2" t="s">
        <v>95</v>
      </c>
      <c r="P10" s="2"/>
      <c r="Q10" s="2"/>
      <c r="R10" s="2"/>
      <c r="S10" s="2"/>
    </row>
    <row r="11" spans="1:19" ht="15">
      <c r="A11" s="47" t="s">
        <v>41</v>
      </c>
      <c r="B11" s="98">
        <f t="shared" si="3"/>
        <v>45469.56753472222</v>
      </c>
      <c r="C11" s="47">
        <f t="shared" si="0"/>
        <v>45469.56753472222</v>
      </c>
      <c r="D11" s="47" t="s">
        <v>67</v>
      </c>
      <c r="E11" s="51">
        <f t="shared" si="4"/>
        <v>16</v>
      </c>
      <c r="F11" s="48">
        <f t="shared" si="1"/>
        <v>5.9</v>
      </c>
      <c r="G11" s="48" t="s">
        <v>48</v>
      </c>
      <c r="H11" s="49">
        <f t="shared" si="2"/>
        <v>94.4</v>
      </c>
      <c r="I11" s="53" t="s">
        <v>61</v>
      </c>
      <c r="J11" s="53" t="s">
        <v>110</v>
      </c>
      <c r="K11" s="104">
        <v>2690090600045</v>
      </c>
      <c r="L11" s="2">
        <v>16</v>
      </c>
      <c r="M11" s="2">
        <v>5.9</v>
      </c>
      <c r="N11" s="46">
        <v>45469.56753472222</v>
      </c>
      <c r="O11" s="2" t="s">
        <v>95</v>
      </c>
      <c r="P11" s="2"/>
      <c r="Q11" s="91" t="s">
        <v>52</v>
      </c>
      <c r="R11" s="22" t="s">
        <v>31</v>
      </c>
      <c r="S11" s="2"/>
    </row>
    <row r="12" spans="1:19" ht="15">
      <c r="A12" s="47" t="s">
        <v>41</v>
      </c>
      <c r="B12" s="98">
        <f t="shared" si="3"/>
        <v>45469.599027777775</v>
      </c>
      <c r="C12" s="47">
        <f t="shared" si="0"/>
        <v>45469.599027777775</v>
      </c>
      <c r="D12" s="47" t="s">
        <v>68</v>
      </c>
      <c r="E12" s="51">
        <f t="shared" si="4"/>
        <v>268</v>
      </c>
      <c r="F12" s="48">
        <f t="shared" si="1"/>
        <v>5.9</v>
      </c>
      <c r="G12" s="48" t="s">
        <v>48</v>
      </c>
      <c r="H12" s="49">
        <f t="shared" si="2"/>
        <v>1581.2</v>
      </c>
      <c r="I12" s="53" t="s">
        <v>61</v>
      </c>
      <c r="J12" s="53" t="s">
        <v>111</v>
      </c>
      <c r="K12" s="104">
        <v>2690090598045</v>
      </c>
      <c r="L12" s="2">
        <v>268</v>
      </c>
      <c r="M12" s="2">
        <v>5.9</v>
      </c>
      <c r="N12" s="46">
        <v>45469.599027777775</v>
      </c>
      <c r="O12" s="2" t="s">
        <v>95</v>
      </c>
      <c r="P12" s="2"/>
      <c r="Q12" s="92" t="s">
        <v>53</v>
      </c>
      <c r="R12" s="21" t="s">
        <v>54</v>
      </c>
      <c r="S12" s="2"/>
    </row>
    <row r="13" spans="1:19" ht="15">
      <c r="A13" s="47" t="s">
        <v>41</v>
      </c>
      <c r="B13" s="98">
        <f t="shared" si="3"/>
        <v>45469.609988425924</v>
      </c>
      <c r="C13" s="47">
        <f t="shared" si="0"/>
        <v>45469.609988425924</v>
      </c>
      <c r="D13" s="47" t="s">
        <v>69</v>
      </c>
      <c r="E13" s="51">
        <f t="shared" si="4"/>
        <v>16</v>
      </c>
      <c r="F13" s="48">
        <f t="shared" si="1"/>
        <v>5.86</v>
      </c>
      <c r="G13" s="48" t="s">
        <v>48</v>
      </c>
      <c r="H13" s="49">
        <f t="shared" si="2"/>
        <v>93.76</v>
      </c>
      <c r="I13" s="53" t="s">
        <v>61</v>
      </c>
      <c r="J13" s="53" t="s">
        <v>112</v>
      </c>
      <c r="K13" s="104">
        <v>2690090597045</v>
      </c>
      <c r="L13" s="2">
        <v>16</v>
      </c>
      <c r="M13" s="2">
        <v>5.86</v>
      </c>
      <c r="N13" s="46">
        <v>45469.609988425924</v>
      </c>
      <c r="O13" s="2" t="s">
        <v>95</v>
      </c>
      <c r="P13" s="2"/>
      <c r="Q13" s="92" t="s">
        <v>58</v>
      </c>
      <c r="R13" s="21" t="s">
        <v>41</v>
      </c>
      <c r="S13" s="2"/>
    </row>
    <row r="14" spans="1:19" ht="15">
      <c r="A14" s="47" t="s">
        <v>41</v>
      </c>
      <c r="B14" s="98">
        <f t="shared" si="3"/>
        <v>45469.619421296295</v>
      </c>
      <c r="C14" s="47">
        <f t="shared" si="0"/>
        <v>45469.619421296295</v>
      </c>
      <c r="D14" s="47" t="s">
        <v>70</v>
      </c>
      <c r="E14" s="51">
        <f t="shared" si="4"/>
        <v>300</v>
      </c>
      <c r="F14" s="48">
        <f t="shared" si="1"/>
        <v>5.88</v>
      </c>
      <c r="G14" s="48" t="s">
        <v>48</v>
      </c>
      <c r="H14" s="49">
        <f t="shared" si="2"/>
        <v>1764</v>
      </c>
      <c r="I14" s="53" t="s">
        <v>61</v>
      </c>
      <c r="J14" s="53" t="s">
        <v>113</v>
      </c>
      <c r="K14" s="104">
        <v>2690088368045</v>
      </c>
      <c r="L14" s="2">
        <v>300</v>
      </c>
      <c r="M14" s="2">
        <v>5.88</v>
      </c>
      <c r="N14" s="46">
        <v>45469.619421296295</v>
      </c>
      <c r="O14" s="2" t="s">
        <v>95</v>
      </c>
      <c r="P14" s="2"/>
      <c r="Q14" s="92" t="s">
        <v>50</v>
      </c>
      <c r="R14" s="21" t="s">
        <v>60</v>
      </c>
      <c r="S14" s="2"/>
    </row>
    <row r="15" spans="1:19" ht="14.25" customHeight="1">
      <c r="A15" s="47" t="s">
        <v>41</v>
      </c>
      <c r="B15" s="98">
        <f t="shared" si="3"/>
        <v>45469.61954861111</v>
      </c>
      <c r="C15" s="47">
        <f t="shared" si="0"/>
        <v>45469.61954861111</v>
      </c>
      <c r="D15" s="47" t="s">
        <v>71</v>
      </c>
      <c r="E15" s="51">
        <f t="shared" si="4"/>
        <v>268</v>
      </c>
      <c r="F15" s="48">
        <f t="shared" si="1"/>
        <v>5.88</v>
      </c>
      <c r="G15" s="48" t="s">
        <v>48</v>
      </c>
      <c r="H15" s="49">
        <f t="shared" si="2"/>
        <v>1575.84</v>
      </c>
      <c r="I15" s="53" t="s">
        <v>61</v>
      </c>
      <c r="J15" s="53" t="s">
        <v>113</v>
      </c>
      <c r="K15" s="104">
        <v>2690088367045</v>
      </c>
      <c r="L15" s="2">
        <v>268</v>
      </c>
      <c r="M15" s="2">
        <v>5.88</v>
      </c>
      <c r="N15" s="46">
        <v>45469.61954861111</v>
      </c>
      <c r="O15" s="2" t="s">
        <v>95</v>
      </c>
      <c r="Q15" s="92" t="s">
        <v>51</v>
      </c>
      <c r="R15" s="21" t="s">
        <v>42</v>
      </c>
    </row>
    <row r="16" spans="1:19" ht="14.25" customHeight="1">
      <c r="A16" s="47" t="s">
        <v>41</v>
      </c>
      <c r="B16" s="98">
        <f t="shared" si="3"/>
        <v>45469.630578703705</v>
      </c>
      <c r="C16" s="47">
        <f t="shared" si="0"/>
        <v>45469.630578703705</v>
      </c>
      <c r="D16" s="47" t="s">
        <v>72</v>
      </c>
      <c r="E16" s="51">
        <f t="shared" si="4"/>
        <v>16</v>
      </c>
      <c r="F16" s="48">
        <f t="shared" si="1"/>
        <v>5.88</v>
      </c>
      <c r="G16" s="48" t="s">
        <v>48</v>
      </c>
      <c r="H16" s="49">
        <f t="shared" si="2"/>
        <v>94.08</v>
      </c>
      <c r="I16" s="53" t="s">
        <v>61</v>
      </c>
      <c r="J16" s="53" t="s">
        <v>114</v>
      </c>
      <c r="K16" s="104">
        <v>2690088366045</v>
      </c>
      <c r="L16" s="2">
        <v>16</v>
      </c>
      <c r="M16" s="2">
        <v>5.88</v>
      </c>
      <c r="N16" s="46">
        <v>45469.630578703705</v>
      </c>
      <c r="O16" s="2" t="s">
        <v>95</v>
      </c>
      <c r="Q16" s="92" t="s">
        <v>47</v>
      </c>
      <c r="R16" s="21" t="s">
        <v>48</v>
      </c>
    </row>
    <row r="17" spans="1:26" ht="14.25" customHeight="1" thickBot="1">
      <c r="A17" s="47" t="s">
        <v>41</v>
      </c>
      <c r="B17" s="98">
        <f t="shared" si="3"/>
        <v>45469.634606481479</v>
      </c>
      <c r="C17" s="47">
        <f t="shared" si="0"/>
        <v>45469.634606481479</v>
      </c>
      <c r="D17" s="47" t="s">
        <v>73</v>
      </c>
      <c r="E17" s="51">
        <f t="shared" si="4"/>
        <v>168</v>
      </c>
      <c r="F17" s="48">
        <f t="shared" si="1"/>
        <v>5.92</v>
      </c>
      <c r="G17" s="48" t="s">
        <v>48</v>
      </c>
      <c r="H17" s="49">
        <f t="shared" si="2"/>
        <v>994.56</v>
      </c>
      <c r="I17" s="53" t="s">
        <v>61</v>
      </c>
      <c r="J17" s="53" t="s">
        <v>115</v>
      </c>
      <c r="K17" s="104">
        <v>2690088365045</v>
      </c>
      <c r="L17" s="2">
        <v>168</v>
      </c>
      <c r="M17" s="2">
        <v>5.92</v>
      </c>
      <c r="N17" s="46">
        <v>45469.634606481479</v>
      </c>
      <c r="O17" s="2" t="s">
        <v>95</v>
      </c>
      <c r="Q17" s="93" t="s">
        <v>59</v>
      </c>
      <c r="R17" s="20" t="s">
        <v>32</v>
      </c>
    </row>
    <row r="18" spans="1:26" ht="14.25" customHeight="1">
      <c r="A18" s="47" t="s">
        <v>41</v>
      </c>
      <c r="B18" s="98">
        <f t="shared" si="3"/>
        <v>45469.634618055556</v>
      </c>
      <c r="C18" s="47">
        <f t="shared" si="0"/>
        <v>45469.634618055556</v>
      </c>
      <c r="D18" s="47" t="s">
        <v>74</v>
      </c>
      <c r="E18" s="51">
        <f t="shared" si="4"/>
        <v>55</v>
      </c>
      <c r="F18" s="48">
        <f t="shared" si="1"/>
        <v>5.92</v>
      </c>
      <c r="G18" s="48" t="s">
        <v>48</v>
      </c>
      <c r="H18" s="49">
        <f t="shared" si="2"/>
        <v>325.60000000000002</v>
      </c>
      <c r="I18" s="53" t="s">
        <v>61</v>
      </c>
      <c r="J18" s="53" t="s">
        <v>116</v>
      </c>
      <c r="K18" s="104">
        <v>2690080360045</v>
      </c>
      <c r="L18" s="2">
        <v>55</v>
      </c>
      <c r="M18" s="2">
        <v>5.92</v>
      </c>
      <c r="N18" s="46">
        <v>45469.634618055556</v>
      </c>
      <c r="O18" s="2" t="s">
        <v>95</v>
      </c>
    </row>
    <row r="19" spans="1:26" ht="14.25" customHeight="1">
      <c r="A19" s="47" t="s">
        <v>41</v>
      </c>
      <c r="B19" s="98">
        <f t="shared" si="3"/>
        <v>45469.634618055556</v>
      </c>
      <c r="C19" s="47">
        <f t="shared" si="0"/>
        <v>45469.634618055556</v>
      </c>
      <c r="D19" s="47" t="s">
        <v>75</v>
      </c>
      <c r="E19" s="51">
        <f t="shared" si="4"/>
        <v>162</v>
      </c>
      <c r="F19" s="48">
        <f t="shared" si="1"/>
        <v>5.92</v>
      </c>
      <c r="G19" s="48" t="s">
        <v>48</v>
      </c>
      <c r="H19" s="49">
        <f t="shared" si="2"/>
        <v>959.04</v>
      </c>
      <c r="I19" s="53" t="s">
        <v>61</v>
      </c>
      <c r="J19" s="53" t="s">
        <v>117</v>
      </c>
      <c r="K19" s="104">
        <v>2690061647045</v>
      </c>
      <c r="L19" s="2">
        <v>162</v>
      </c>
      <c r="M19" s="2">
        <v>5.92</v>
      </c>
      <c r="N19" s="46">
        <v>45469.634618055556</v>
      </c>
      <c r="O19" s="2" t="s">
        <v>95</v>
      </c>
    </row>
    <row r="20" spans="1:26" ht="14.25" customHeight="1">
      <c r="A20" s="47" t="s">
        <v>41</v>
      </c>
      <c r="B20" s="98">
        <f t="shared" si="3"/>
        <v>45469.634618055556</v>
      </c>
      <c r="C20" s="47">
        <f t="shared" si="0"/>
        <v>45469.634618055556</v>
      </c>
      <c r="D20" s="47" t="s">
        <v>76</v>
      </c>
      <c r="E20" s="51">
        <f t="shared" si="4"/>
        <v>77</v>
      </c>
      <c r="F20" s="48">
        <f t="shared" si="1"/>
        <v>5.92</v>
      </c>
      <c r="G20" s="48" t="s">
        <v>48</v>
      </c>
      <c r="H20" s="49">
        <f t="shared" si="2"/>
        <v>455.84</v>
      </c>
      <c r="I20" s="53" t="s">
        <v>61</v>
      </c>
      <c r="J20" s="53" t="s">
        <v>118</v>
      </c>
      <c r="K20" s="104">
        <v>2690061443045</v>
      </c>
      <c r="L20" s="2">
        <v>77</v>
      </c>
      <c r="M20" s="2">
        <v>5.92</v>
      </c>
      <c r="N20" s="46">
        <v>45469.634618055556</v>
      </c>
      <c r="O20" s="2" t="s">
        <v>95</v>
      </c>
    </row>
    <row r="21" spans="1:26" ht="14.25" customHeight="1">
      <c r="A21" s="47" t="s">
        <v>41</v>
      </c>
      <c r="B21" s="98">
        <f t="shared" si="3"/>
        <v>45469.636446759258</v>
      </c>
      <c r="C21" s="47">
        <f t="shared" si="0"/>
        <v>45469.636446759258</v>
      </c>
      <c r="D21" s="47" t="s">
        <v>77</v>
      </c>
      <c r="E21" s="51">
        <f t="shared" si="4"/>
        <v>34</v>
      </c>
      <c r="F21" s="48">
        <f t="shared" si="1"/>
        <v>5.88</v>
      </c>
      <c r="G21" s="48" t="s">
        <v>48</v>
      </c>
      <c r="H21" s="49">
        <f t="shared" si="2"/>
        <v>199.92</v>
      </c>
      <c r="I21" s="53" t="s">
        <v>61</v>
      </c>
      <c r="J21" s="53" t="s">
        <v>119</v>
      </c>
      <c r="K21" s="104">
        <v>2690045673045</v>
      </c>
      <c r="L21" s="2">
        <v>34</v>
      </c>
      <c r="M21" s="2">
        <v>5.88</v>
      </c>
      <c r="N21" s="46">
        <v>45469.636446759258</v>
      </c>
      <c r="O21" s="2" t="s">
        <v>95</v>
      </c>
    </row>
    <row r="22" spans="1:26" ht="14.25" customHeight="1">
      <c r="A22" s="47" t="s">
        <v>41</v>
      </c>
      <c r="B22" s="98">
        <f t="shared" ref="B22:B29" si="5">N22</f>
        <v>45469.636446759258</v>
      </c>
      <c r="C22" s="47">
        <f t="shared" ref="C22:C29" si="6">N22</f>
        <v>45469.636446759258</v>
      </c>
      <c r="D22" s="47" t="s">
        <v>96</v>
      </c>
      <c r="E22" s="51">
        <f t="shared" ref="E22:E29" si="7">L22</f>
        <v>16</v>
      </c>
      <c r="F22" s="48">
        <f t="shared" ref="F22:F29" si="8">M22</f>
        <v>5.88</v>
      </c>
      <c r="G22" s="48" t="s">
        <v>48</v>
      </c>
      <c r="H22" s="49">
        <f t="shared" ref="H22:H29" si="9">IF(L22=0," ",E22*F22)</f>
        <v>94.08</v>
      </c>
      <c r="I22" s="53" t="s">
        <v>61</v>
      </c>
      <c r="J22" s="53" t="s">
        <v>120</v>
      </c>
      <c r="K22" s="108">
        <v>2690031469045</v>
      </c>
      <c r="L22" s="2">
        <v>16</v>
      </c>
      <c r="M22" s="2">
        <v>5.88</v>
      </c>
      <c r="N22" s="46">
        <v>45469.636446759258</v>
      </c>
      <c r="O22" s="2" t="s">
        <v>95</v>
      </c>
    </row>
    <row r="23" spans="1:26" ht="14.25" customHeight="1">
      <c r="A23" s="47" t="s">
        <v>41</v>
      </c>
      <c r="B23" s="98">
        <f t="shared" si="5"/>
        <v>45469.636446759258</v>
      </c>
      <c r="C23" s="47">
        <f t="shared" si="6"/>
        <v>45469.636446759258</v>
      </c>
      <c r="D23" s="47" t="s">
        <v>97</v>
      </c>
      <c r="E23" s="51">
        <f t="shared" si="7"/>
        <v>200</v>
      </c>
      <c r="F23" s="48">
        <f t="shared" si="8"/>
        <v>5.88</v>
      </c>
      <c r="G23" s="48" t="s">
        <v>48</v>
      </c>
      <c r="H23" s="49">
        <f t="shared" si="9"/>
        <v>1176</v>
      </c>
      <c r="I23" s="53" t="s">
        <v>61</v>
      </c>
      <c r="J23" s="53" t="s">
        <v>121</v>
      </c>
      <c r="K23" s="108">
        <v>2689989025045</v>
      </c>
      <c r="L23" s="2">
        <v>200</v>
      </c>
      <c r="M23" s="2">
        <v>5.88</v>
      </c>
      <c r="N23" s="46">
        <v>45469.636446759258</v>
      </c>
      <c r="O23" s="2" t="s">
        <v>95</v>
      </c>
    </row>
    <row r="24" spans="1:26" ht="14.25" customHeight="1">
      <c r="A24" s="47" t="s">
        <v>41</v>
      </c>
      <c r="B24" s="98">
        <f t="shared" si="5"/>
        <v>45469.665752314817</v>
      </c>
      <c r="C24" s="47">
        <f t="shared" si="6"/>
        <v>45469.665752314817</v>
      </c>
      <c r="D24" s="47" t="s">
        <v>98</v>
      </c>
      <c r="E24" s="51">
        <f t="shared" si="7"/>
        <v>350</v>
      </c>
      <c r="F24" s="48">
        <f t="shared" si="8"/>
        <v>5.94</v>
      </c>
      <c r="G24" s="48" t="s">
        <v>48</v>
      </c>
      <c r="H24" s="49">
        <f t="shared" si="9"/>
        <v>2079</v>
      </c>
      <c r="I24" s="53" t="s">
        <v>61</v>
      </c>
      <c r="J24" s="53" t="s">
        <v>122</v>
      </c>
      <c r="K24" s="108">
        <v>2689983067045</v>
      </c>
      <c r="L24" s="2">
        <v>350</v>
      </c>
      <c r="M24" s="2">
        <v>5.94</v>
      </c>
      <c r="N24" s="46">
        <v>45469.665752314817</v>
      </c>
      <c r="O24" s="2" t="s">
        <v>95</v>
      </c>
    </row>
    <row r="25" spans="1:26" ht="14.25" customHeight="1">
      <c r="A25" s="47" t="s">
        <v>41</v>
      </c>
      <c r="B25" s="98">
        <f t="shared" si="5"/>
        <v>45469.691921296297</v>
      </c>
      <c r="C25" s="47">
        <f t="shared" si="6"/>
        <v>45469.691921296297</v>
      </c>
      <c r="D25" s="47" t="s">
        <v>99</v>
      </c>
      <c r="E25" s="51">
        <f t="shared" si="7"/>
        <v>16</v>
      </c>
      <c r="F25" s="48">
        <f t="shared" si="8"/>
        <v>5.92</v>
      </c>
      <c r="G25" s="48" t="s">
        <v>48</v>
      </c>
      <c r="H25" s="49">
        <f t="shared" si="9"/>
        <v>94.72</v>
      </c>
      <c r="I25" s="53" t="s">
        <v>61</v>
      </c>
      <c r="J25" s="53" t="s">
        <v>123</v>
      </c>
      <c r="K25" s="108">
        <v>2689872905045</v>
      </c>
      <c r="L25" s="2">
        <v>16</v>
      </c>
      <c r="M25" s="2">
        <v>5.92</v>
      </c>
      <c r="N25" s="46">
        <v>45469.691921296297</v>
      </c>
      <c r="O25" s="2" t="s">
        <v>95</v>
      </c>
    </row>
    <row r="26" spans="1:26" ht="14.25" customHeight="1">
      <c r="A26" s="47" t="s">
        <v>41</v>
      </c>
      <c r="B26" s="98">
        <f t="shared" si="5"/>
        <v>45469.697175925925</v>
      </c>
      <c r="C26" s="47">
        <f t="shared" si="6"/>
        <v>45469.697175925925</v>
      </c>
      <c r="D26" s="47" t="s">
        <v>100</v>
      </c>
      <c r="E26" s="51">
        <f t="shared" si="7"/>
        <v>107</v>
      </c>
      <c r="F26" s="48">
        <f t="shared" si="8"/>
        <v>5.94</v>
      </c>
      <c r="G26" s="48" t="s">
        <v>48</v>
      </c>
      <c r="H26" s="49">
        <f t="shared" si="9"/>
        <v>635.58000000000004</v>
      </c>
      <c r="I26" s="53" t="s">
        <v>61</v>
      </c>
      <c r="J26" s="53" t="s">
        <v>124</v>
      </c>
      <c r="K26" s="108">
        <v>2689846395045</v>
      </c>
      <c r="L26" s="2">
        <v>107</v>
      </c>
      <c r="M26" s="2">
        <v>5.94</v>
      </c>
      <c r="N26" s="46">
        <v>45469.697175925925</v>
      </c>
      <c r="O26" s="2" t="s">
        <v>95</v>
      </c>
    </row>
    <row r="27" spans="1:26" ht="14.25" customHeight="1">
      <c r="A27" s="47" t="s">
        <v>41</v>
      </c>
      <c r="B27" s="98">
        <f t="shared" si="5"/>
        <v>45469.697199074071</v>
      </c>
      <c r="C27" s="47">
        <f t="shared" si="6"/>
        <v>45469.697199074071</v>
      </c>
      <c r="D27" s="47" t="s">
        <v>101</v>
      </c>
      <c r="E27" s="51">
        <f t="shared" si="7"/>
        <v>150</v>
      </c>
      <c r="F27" s="48">
        <f t="shared" si="8"/>
        <v>5.94</v>
      </c>
      <c r="G27" s="48" t="s">
        <v>48</v>
      </c>
      <c r="H27" s="49">
        <f t="shared" si="9"/>
        <v>891.00000000000011</v>
      </c>
      <c r="I27" s="53" t="s">
        <v>61</v>
      </c>
      <c r="J27" s="53" t="s">
        <v>125</v>
      </c>
      <c r="K27" s="108">
        <v>2689819700045</v>
      </c>
      <c r="L27" s="2">
        <v>150</v>
      </c>
      <c r="M27" s="2">
        <v>5.94</v>
      </c>
      <c r="N27" s="46">
        <v>45469.697199074071</v>
      </c>
      <c r="O27" s="2" t="s">
        <v>95</v>
      </c>
    </row>
    <row r="28" spans="1:26" ht="14.25" customHeight="1">
      <c r="A28" s="47" t="s">
        <v>41</v>
      </c>
      <c r="B28" s="98">
        <f t="shared" si="5"/>
        <v>45469.697199074071</v>
      </c>
      <c r="C28" s="47">
        <f t="shared" si="6"/>
        <v>45469.697199074071</v>
      </c>
      <c r="D28" s="47" t="s">
        <v>102</v>
      </c>
      <c r="E28" s="51">
        <f t="shared" si="7"/>
        <v>27</v>
      </c>
      <c r="F28" s="48">
        <f t="shared" si="8"/>
        <v>5.94</v>
      </c>
      <c r="G28" s="48" t="s">
        <v>48</v>
      </c>
      <c r="H28" s="49">
        <f t="shared" si="9"/>
        <v>160.38000000000002</v>
      </c>
      <c r="I28" s="53" t="s">
        <v>61</v>
      </c>
      <c r="J28" s="53" t="s">
        <v>126</v>
      </c>
      <c r="K28" s="108">
        <v>2689762067045</v>
      </c>
      <c r="L28" s="2">
        <v>27</v>
      </c>
      <c r="M28" s="2">
        <v>5.94</v>
      </c>
      <c r="N28" s="46">
        <v>45469.697199074071</v>
      </c>
      <c r="O28" s="2" t="s">
        <v>95</v>
      </c>
      <c r="R28" s="94"/>
      <c r="S28" s="94"/>
      <c r="T28" s="94"/>
      <c r="U28" s="95"/>
      <c r="V28" s="95"/>
      <c r="W28" s="95"/>
      <c r="X28" s="94"/>
      <c r="Y28" s="94"/>
      <c r="Z28" s="95"/>
    </row>
    <row r="29" spans="1:26" ht="14.25" customHeight="1">
      <c r="A29" s="47" t="s">
        <v>41</v>
      </c>
      <c r="B29" s="98">
        <f t="shared" si="5"/>
        <v>45469.715671296297</v>
      </c>
      <c r="C29" s="47">
        <f t="shared" si="6"/>
        <v>45469.715671296297</v>
      </c>
      <c r="D29" s="47" t="s">
        <v>103</v>
      </c>
      <c r="E29" s="51">
        <f t="shared" si="7"/>
        <v>332</v>
      </c>
      <c r="F29" s="48">
        <f t="shared" si="8"/>
        <v>5.94</v>
      </c>
      <c r="G29" s="48" t="s">
        <v>48</v>
      </c>
      <c r="H29" s="49">
        <f t="shared" si="9"/>
        <v>1972.0800000000002</v>
      </c>
      <c r="I29" s="53" t="s">
        <v>61</v>
      </c>
      <c r="J29" s="53" t="s">
        <v>127</v>
      </c>
      <c r="K29" s="108">
        <v>2689728328045</v>
      </c>
      <c r="L29" s="2">
        <v>332</v>
      </c>
      <c r="M29" s="2">
        <v>5.94</v>
      </c>
      <c r="N29" s="46">
        <v>45469.715671296297</v>
      </c>
      <c r="O29" s="2" t="s">
        <v>95</v>
      </c>
      <c r="S29" s="96"/>
    </row>
    <row r="30" spans="1:26" ht="14.25" customHeight="1">
      <c r="C30" s="47"/>
      <c r="D30" s="47"/>
      <c r="E30" s="51"/>
      <c r="F30" s="48"/>
      <c r="G30" s="48"/>
      <c r="H30" s="49"/>
      <c r="I30" s="49"/>
      <c r="J30" s="49"/>
      <c r="K30" s="53"/>
      <c r="L30" s="2"/>
      <c r="M30" s="2"/>
      <c r="N30" s="46"/>
      <c r="O30" s="2"/>
    </row>
    <row r="31" spans="1:26" ht="14.25" customHeight="1">
      <c r="C31" s="47"/>
      <c r="D31" s="47"/>
      <c r="E31" s="51"/>
      <c r="F31" s="48"/>
      <c r="G31" s="48"/>
      <c r="H31" s="49"/>
      <c r="I31" s="49"/>
      <c r="J31" s="49"/>
      <c r="K31" s="53"/>
      <c r="L31" s="2"/>
      <c r="M31" s="2"/>
      <c r="N31" s="46"/>
      <c r="O31" s="2"/>
    </row>
    <row r="32" spans="1:26" ht="14.25" customHeight="1">
      <c r="C32" s="47"/>
      <c r="D32" s="47"/>
      <c r="E32" s="51"/>
      <c r="F32" s="48"/>
      <c r="G32" s="48"/>
      <c r="H32" s="49"/>
      <c r="I32" s="49"/>
      <c r="J32" s="49"/>
      <c r="K32" s="53"/>
      <c r="L32" s="2"/>
      <c r="M32" s="2"/>
      <c r="N32" s="46"/>
      <c r="O32" s="2"/>
    </row>
    <row r="33" spans="3:15" ht="14.25" customHeight="1">
      <c r="C33" s="47"/>
      <c r="D33" s="47"/>
      <c r="E33" s="51"/>
      <c r="F33" s="48"/>
      <c r="G33" s="48"/>
      <c r="H33" s="49"/>
      <c r="I33" s="49"/>
      <c r="J33" s="49"/>
      <c r="K33" s="53"/>
      <c r="L33" s="2"/>
      <c r="M33" s="2"/>
      <c r="N33" s="46"/>
      <c r="O33" s="2"/>
    </row>
    <row r="34" spans="3:15" ht="14.25" customHeight="1">
      <c r="C34" s="47"/>
      <c r="D34" s="47"/>
      <c r="E34" s="51"/>
      <c r="F34" s="48"/>
      <c r="G34" s="48"/>
      <c r="H34" s="49"/>
      <c r="I34" s="49"/>
      <c r="J34" s="49"/>
      <c r="K34" s="53"/>
      <c r="L34" s="2"/>
      <c r="M34" s="2"/>
      <c r="N34" s="46"/>
      <c r="O34" s="2"/>
    </row>
    <row r="35" spans="3:15" ht="14.25" customHeight="1">
      <c r="C35" s="47"/>
      <c r="D35" s="47"/>
      <c r="E35" s="51"/>
      <c r="F35" s="48"/>
      <c r="G35" s="48"/>
      <c r="H35" s="49"/>
      <c r="I35" s="49"/>
      <c r="J35" s="49"/>
      <c r="K35" s="53"/>
      <c r="L35" s="2"/>
      <c r="M35" s="2"/>
      <c r="N35" s="46"/>
      <c r="O35" s="2"/>
    </row>
    <row r="36" spans="3:15" ht="14.25" customHeight="1">
      <c r="C36" s="47"/>
      <c r="D36" s="47"/>
      <c r="E36" s="51"/>
      <c r="F36" s="48"/>
      <c r="G36" s="48"/>
      <c r="H36" s="49"/>
      <c r="I36" s="49"/>
      <c r="J36" s="49"/>
      <c r="K36" s="53"/>
      <c r="L36" s="2"/>
      <c r="M36" s="2"/>
      <c r="N36" s="46"/>
      <c r="O36" s="2"/>
    </row>
    <row r="37" spans="3:15" ht="14.25" customHeight="1">
      <c r="C37" s="47"/>
      <c r="D37" s="47"/>
      <c r="E37" s="51"/>
      <c r="F37" s="48"/>
      <c r="G37" s="48"/>
      <c r="H37" s="49"/>
      <c r="I37" s="49"/>
      <c r="J37" s="49"/>
      <c r="K37" s="53"/>
      <c r="L37" s="2"/>
      <c r="M37" s="2"/>
      <c r="N37" s="46"/>
      <c r="O37" s="2"/>
    </row>
    <row r="38" spans="3:15" ht="14.25" customHeight="1">
      <c r="C38" s="47"/>
      <c r="D38" s="47"/>
      <c r="E38" s="51"/>
      <c r="F38" s="48"/>
      <c r="G38" s="48"/>
      <c r="H38" s="49"/>
      <c r="I38" s="49"/>
      <c r="J38" s="49"/>
      <c r="K38" s="53"/>
      <c r="L38" s="2"/>
      <c r="M38" s="2"/>
      <c r="N38" s="46"/>
      <c r="O38" s="2"/>
    </row>
    <row r="39" spans="3:15" ht="14.25" customHeight="1">
      <c r="C39" s="47"/>
      <c r="D39" s="47"/>
      <c r="E39" s="51"/>
      <c r="F39" s="48"/>
      <c r="G39" s="48"/>
      <c r="H39" s="49"/>
      <c r="I39" s="49"/>
      <c r="J39" s="49"/>
      <c r="K39" s="53"/>
      <c r="L39" s="2"/>
      <c r="M39" s="2"/>
      <c r="N39" s="46"/>
      <c r="O39" s="2"/>
    </row>
    <row r="40" spans="3:15" ht="14.25" customHeight="1">
      <c r="C40" s="47"/>
      <c r="D40" s="47"/>
      <c r="E40" s="51"/>
      <c r="F40" s="48"/>
      <c r="G40" s="48"/>
      <c r="H40" s="49"/>
      <c r="I40" s="49"/>
      <c r="J40" s="49"/>
      <c r="K40" s="53"/>
      <c r="L40" s="2"/>
      <c r="M40" s="2"/>
      <c r="N40" s="46"/>
      <c r="O40" s="2"/>
    </row>
    <row r="41" spans="3:15" ht="14.25" customHeight="1">
      <c r="C41" s="47"/>
      <c r="D41" s="47"/>
      <c r="E41" s="51"/>
      <c r="F41" s="48"/>
      <c r="G41" s="48"/>
      <c r="H41" s="49"/>
      <c r="I41" s="49"/>
      <c r="J41" s="49"/>
      <c r="K41" s="53"/>
      <c r="L41" s="2"/>
      <c r="M41" s="2"/>
      <c r="N41" s="46"/>
      <c r="O41" s="2"/>
    </row>
    <row r="42" spans="3:15" ht="14.25" customHeight="1">
      <c r="C42" s="47"/>
      <c r="D42" s="47"/>
      <c r="E42" s="51"/>
      <c r="F42" s="48"/>
      <c r="G42" s="48"/>
      <c r="H42" s="49"/>
      <c r="I42" s="49"/>
      <c r="J42" s="49"/>
      <c r="K42" s="53"/>
      <c r="L42" s="2"/>
      <c r="M42" s="2"/>
      <c r="N42" s="46"/>
      <c r="O42" s="2"/>
    </row>
    <row r="43" spans="3:15" ht="14.25" customHeight="1">
      <c r="C43" s="47"/>
      <c r="D43" s="47"/>
      <c r="E43" s="51"/>
      <c r="F43" s="48"/>
      <c r="G43" s="48"/>
      <c r="H43" s="49"/>
      <c r="I43" s="49"/>
      <c r="J43" s="49"/>
      <c r="K43" s="53"/>
      <c r="L43" s="2"/>
      <c r="M43" s="2"/>
      <c r="N43" s="46"/>
      <c r="O43" s="2"/>
    </row>
    <row r="44" spans="3:15" ht="14.25" customHeight="1">
      <c r="C44" s="47"/>
      <c r="D44" s="47"/>
      <c r="E44" s="51"/>
      <c r="F44" s="48"/>
      <c r="G44" s="48"/>
      <c r="H44" s="49"/>
      <c r="I44" s="49"/>
      <c r="J44" s="49"/>
      <c r="K44" s="53"/>
      <c r="L44" s="2"/>
      <c r="M44" s="2"/>
      <c r="N44" s="46"/>
      <c r="O44" s="2"/>
    </row>
    <row r="45" spans="3:15" ht="14.25" customHeight="1">
      <c r="C45" s="47"/>
      <c r="D45" s="47"/>
      <c r="E45" s="51"/>
      <c r="F45" s="48"/>
      <c r="G45" s="48"/>
      <c r="H45" s="49"/>
      <c r="I45" s="49"/>
      <c r="J45" s="49"/>
      <c r="K45" s="53"/>
      <c r="L45" s="2"/>
      <c r="M45" s="2"/>
      <c r="N45" s="46"/>
      <c r="O45" s="2"/>
    </row>
    <row r="46" spans="3:15" ht="14.25" customHeight="1">
      <c r="C46" s="47"/>
      <c r="D46" s="47"/>
      <c r="E46" s="51"/>
      <c r="F46" s="48"/>
      <c r="G46" s="48"/>
      <c r="H46" s="49"/>
      <c r="I46" s="49"/>
      <c r="J46" s="49"/>
      <c r="K46" s="53"/>
      <c r="L46" s="2"/>
      <c r="M46" s="2"/>
      <c r="N46" s="46"/>
      <c r="O46" s="2"/>
    </row>
    <row r="47" spans="3:15" ht="14.25" customHeight="1">
      <c r="C47" s="47"/>
      <c r="D47" s="47"/>
      <c r="E47" s="51"/>
      <c r="F47" s="48"/>
      <c r="G47" s="48"/>
      <c r="H47" s="49"/>
      <c r="I47" s="49"/>
      <c r="J47" s="49"/>
      <c r="K47" s="53"/>
      <c r="L47" s="2"/>
      <c r="M47" s="2"/>
      <c r="N47" s="46"/>
      <c r="O47" s="2"/>
    </row>
    <row r="48" spans="3:15" ht="14.25" customHeight="1">
      <c r="C48" s="47"/>
      <c r="D48" s="47"/>
      <c r="E48" s="51"/>
      <c r="F48" s="48"/>
      <c r="G48" s="48"/>
      <c r="H48" s="49"/>
      <c r="I48" s="49"/>
      <c r="J48" s="49"/>
      <c r="K48" s="53"/>
      <c r="L48" s="2"/>
      <c r="M48" s="2"/>
      <c r="N48" s="46"/>
      <c r="O48" s="2"/>
    </row>
    <row r="49" spans="3:15" ht="14.25" customHeight="1">
      <c r="C49" s="47"/>
      <c r="D49" s="47"/>
      <c r="E49" s="51"/>
      <c r="F49" s="48"/>
      <c r="G49" s="48"/>
      <c r="H49" s="49"/>
      <c r="I49" s="49"/>
      <c r="J49" s="49"/>
      <c r="K49" s="53"/>
      <c r="L49" s="2"/>
      <c r="M49" s="2"/>
      <c r="N49" s="46"/>
      <c r="O49" s="2"/>
    </row>
    <row r="50" spans="3:15" ht="14.25" customHeight="1">
      <c r="C50" s="47"/>
      <c r="D50" s="47"/>
      <c r="E50" s="51"/>
      <c r="F50" s="48"/>
      <c r="G50" s="48"/>
      <c r="H50" s="49"/>
      <c r="I50" s="49"/>
      <c r="J50" s="49"/>
      <c r="K50" s="53"/>
      <c r="L50" s="2"/>
      <c r="M50" s="2"/>
      <c r="N50" s="46"/>
      <c r="O50" s="2"/>
    </row>
    <row r="51" spans="3:15" ht="14.25" customHeight="1">
      <c r="C51" s="47"/>
      <c r="D51" s="47"/>
      <c r="E51" s="51"/>
      <c r="F51" s="48"/>
      <c r="G51" s="48"/>
      <c r="H51" s="49"/>
      <c r="I51" s="49"/>
      <c r="J51" s="49"/>
      <c r="K51" s="53"/>
      <c r="L51" s="2"/>
      <c r="M51" s="2"/>
      <c r="N51" s="46"/>
      <c r="O51" s="2"/>
    </row>
    <row r="52" spans="3:15" ht="14.25" customHeight="1">
      <c r="C52" s="47"/>
      <c r="D52" s="47"/>
      <c r="E52" s="51"/>
      <c r="F52" s="48"/>
      <c r="G52" s="48"/>
      <c r="H52" s="49"/>
      <c r="I52" s="49"/>
      <c r="J52" s="49"/>
      <c r="K52" s="53"/>
      <c r="L52" s="2"/>
      <c r="M52" s="2"/>
      <c r="N52" s="46"/>
      <c r="O52" s="2"/>
    </row>
    <row r="53" spans="3:15" ht="14.25" customHeight="1">
      <c r="C53" s="47"/>
      <c r="D53" s="47"/>
      <c r="E53" s="51"/>
      <c r="F53" s="48"/>
      <c r="G53" s="48"/>
      <c r="H53" s="49"/>
      <c r="I53" s="49"/>
      <c r="J53" s="49"/>
      <c r="K53" s="53"/>
      <c r="L53" s="2"/>
      <c r="M53" s="2"/>
      <c r="N53" s="46"/>
      <c r="O53" s="2"/>
    </row>
    <row r="54" spans="3:15" ht="14.25" customHeight="1">
      <c r="C54" s="47"/>
      <c r="D54" s="47"/>
      <c r="E54" s="51"/>
      <c r="F54" s="48"/>
      <c r="G54" s="48"/>
      <c r="H54" s="49"/>
      <c r="I54" s="49"/>
      <c r="J54" s="49"/>
      <c r="K54" s="53"/>
      <c r="L54" s="2"/>
      <c r="M54" s="2"/>
      <c r="N54" s="46"/>
      <c r="O54" s="2"/>
    </row>
    <row r="55" spans="3:15" ht="14.25" customHeight="1">
      <c r="C55" s="47"/>
      <c r="D55" s="47"/>
      <c r="E55" s="51"/>
      <c r="F55" s="48"/>
      <c r="G55" s="48"/>
      <c r="H55" s="49"/>
      <c r="I55" s="49"/>
      <c r="J55" s="49"/>
      <c r="K55" s="53"/>
      <c r="L55" s="2"/>
      <c r="M55" s="2"/>
      <c r="N55" s="46"/>
      <c r="O55" s="2"/>
    </row>
    <row r="56" spans="3:15" ht="14.25" customHeight="1">
      <c r="C56" s="47"/>
      <c r="D56" s="47"/>
      <c r="E56" s="51"/>
      <c r="F56" s="48"/>
      <c r="G56" s="48"/>
      <c r="H56" s="49"/>
      <c r="I56" s="49"/>
      <c r="J56" s="49"/>
      <c r="K56" s="53"/>
      <c r="L56" s="2"/>
      <c r="M56" s="2"/>
      <c r="N56" s="46"/>
      <c r="O56" s="2"/>
    </row>
    <row r="57" spans="3:15" ht="14.25" customHeight="1">
      <c r="C57" s="47"/>
      <c r="D57" s="47"/>
      <c r="E57" s="51"/>
      <c r="F57" s="48"/>
      <c r="G57" s="48"/>
      <c r="H57" s="49"/>
      <c r="I57" s="49"/>
      <c r="J57" s="49"/>
      <c r="K57" s="53"/>
      <c r="L57" s="2"/>
      <c r="M57" s="2"/>
      <c r="N57" s="46"/>
      <c r="O57" s="2"/>
    </row>
    <row r="58" spans="3:15" ht="14.25" customHeight="1">
      <c r="C58" s="47"/>
      <c r="D58" s="47"/>
      <c r="E58" s="51"/>
      <c r="F58" s="48"/>
      <c r="G58" s="48"/>
      <c r="H58" s="49"/>
      <c r="I58" s="49"/>
      <c r="J58" s="49"/>
      <c r="K58" s="53"/>
      <c r="L58" s="2"/>
      <c r="M58" s="2"/>
      <c r="N58" s="46"/>
      <c r="O58" s="2"/>
    </row>
    <row r="59" spans="3:15" ht="14.25" customHeight="1">
      <c r="C59" s="47"/>
      <c r="D59" s="47"/>
      <c r="E59" s="51"/>
      <c r="F59" s="48"/>
      <c r="G59" s="48"/>
      <c r="H59" s="49"/>
      <c r="I59" s="49"/>
      <c r="J59" s="49"/>
      <c r="K59" s="53"/>
      <c r="L59" s="2"/>
      <c r="M59" s="2"/>
      <c r="N59" s="46"/>
      <c r="O59" s="2"/>
    </row>
    <row r="60" spans="3:15" ht="14.25" customHeight="1">
      <c r="C60" s="47"/>
      <c r="D60" s="47"/>
      <c r="E60" s="51"/>
      <c r="F60" s="48"/>
      <c r="G60" s="48"/>
      <c r="H60" s="49"/>
      <c r="I60" s="49"/>
      <c r="J60" s="49"/>
      <c r="K60" s="53"/>
      <c r="L60" s="2"/>
      <c r="M60" s="2"/>
      <c r="N60" s="46"/>
      <c r="O60" s="2"/>
    </row>
    <row r="61" spans="3:15" ht="14.25" customHeight="1">
      <c r="C61" s="47"/>
      <c r="D61" s="47"/>
      <c r="E61" s="51"/>
      <c r="F61" s="48"/>
      <c r="G61" s="48"/>
      <c r="H61" s="49"/>
      <c r="I61" s="49"/>
      <c r="J61" s="49"/>
      <c r="K61" s="53"/>
      <c r="L61" s="2"/>
      <c r="M61" s="2"/>
      <c r="N61" s="46"/>
      <c r="O61" s="2"/>
    </row>
    <row r="62" spans="3:15" ht="14.25" customHeight="1">
      <c r="C62" s="47"/>
      <c r="D62" s="47"/>
      <c r="E62" s="51"/>
      <c r="F62" s="48"/>
      <c r="G62" s="48"/>
      <c r="H62" s="49"/>
      <c r="I62" s="49"/>
      <c r="J62" s="49"/>
      <c r="K62" s="53"/>
      <c r="L62" s="2"/>
      <c r="M62" s="2"/>
      <c r="N62" s="46"/>
      <c r="O62" s="2"/>
    </row>
    <row r="63" spans="3:15" ht="14.25" customHeight="1">
      <c r="C63" s="47"/>
      <c r="D63" s="47"/>
      <c r="E63" s="51"/>
      <c r="F63" s="48"/>
      <c r="G63" s="48"/>
      <c r="H63" s="49"/>
      <c r="I63" s="49"/>
      <c r="J63" s="49"/>
      <c r="K63" s="53"/>
      <c r="L63" s="2"/>
      <c r="M63" s="2"/>
      <c r="N63" s="46"/>
      <c r="O63" s="2"/>
    </row>
    <row r="64" spans="3:15" ht="14.25" customHeight="1">
      <c r="C64" s="47"/>
      <c r="D64" s="47"/>
      <c r="E64" s="51"/>
      <c r="F64" s="48"/>
      <c r="G64" s="48"/>
      <c r="H64" s="49"/>
      <c r="I64" s="49"/>
      <c r="J64" s="49"/>
      <c r="K64" s="53"/>
      <c r="L64" s="2"/>
      <c r="M64" s="2"/>
      <c r="N64" s="46"/>
      <c r="O64" s="2"/>
    </row>
    <row r="65" spans="3:15" ht="14.25" customHeight="1">
      <c r="C65" s="47"/>
      <c r="D65" s="47"/>
      <c r="E65" s="51"/>
      <c r="F65" s="48"/>
      <c r="G65" s="48"/>
      <c r="H65" s="49"/>
      <c r="I65" s="49"/>
      <c r="J65" s="49"/>
      <c r="K65" s="53"/>
      <c r="L65" s="2"/>
      <c r="M65" s="2"/>
      <c r="N65" s="46"/>
      <c r="O65" s="2"/>
    </row>
    <row r="66" spans="3:15" ht="14.25" customHeight="1">
      <c r="C66" s="47"/>
      <c r="D66" s="47"/>
      <c r="E66" s="51"/>
      <c r="F66" s="48"/>
      <c r="G66" s="48"/>
      <c r="H66" s="49"/>
      <c r="I66" s="49"/>
      <c r="J66" s="49"/>
      <c r="K66" s="53"/>
      <c r="L66" s="2"/>
      <c r="M66" s="2"/>
      <c r="N66" s="46"/>
      <c r="O66" s="2"/>
    </row>
    <row r="67" spans="3:15" ht="14.25" customHeight="1">
      <c r="C67" s="47"/>
      <c r="D67" s="47"/>
      <c r="E67" s="51"/>
      <c r="F67" s="48"/>
      <c r="G67" s="48"/>
      <c r="H67" s="49"/>
      <c r="I67" s="49"/>
      <c r="J67" s="49"/>
      <c r="K67" s="53"/>
      <c r="L67" s="2"/>
      <c r="M67" s="2"/>
      <c r="N67" s="46"/>
      <c r="O67" s="2"/>
    </row>
    <row r="68" spans="3:15" ht="14.25" customHeight="1">
      <c r="C68" s="47"/>
      <c r="D68" s="47"/>
      <c r="E68" s="51"/>
      <c r="F68" s="48"/>
      <c r="G68" s="48"/>
      <c r="H68" s="49"/>
      <c r="I68" s="49"/>
      <c r="J68" s="49"/>
      <c r="K68" s="53"/>
      <c r="L68" s="2"/>
      <c r="M68" s="2"/>
      <c r="N68" s="46"/>
      <c r="O68" s="2"/>
    </row>
    <row r="69" spans="3:15" ht="14.25" customHeight="1">
      <c r="C69" s="47"/>
      <c r="D69" s="47"/>
      <c r="E69" s="51"/>
      <c r="F69" s="48"/>
      <c r="G69" s="48"/>
      <c r="H69" s="49"/>
      <c r="I69" s="49"/>
      <c r="J69" s="49"/>
      <c r="K69" s="53"/>
      <c r="L69" s="2"/>
      <c r="M69" s="2"/>
      <c r="N69" s="46"/>
      <c r="O69" s="2"/>
    </row>
    <row r="70" spans="3:15" ht="14.25" customHeight="1">
      <c r="C70" s="47"/>
      <c r="D70" s="47"/>
      <c r="E70" s="51"/>
      <c r="F70" s="48"/>
      <c r="G70" s="48"/>
      <c r="H70" s="49"/>
      <c r="I70" s="49"/>
      <c r="J70" s="49"/>
      <c r="K70" s="53"/>
      <c r="L70" s="2"/>
      <c r="M70" s="2"/>
      <c r="N70" s="46"/>
      <c r="O70" s="2"/>
    </row>
    <row r="71" spans="3:15" ht="14.25" customHeight="1">
      <c r="C71" s="47"/>
      <c r="D71" s="47"/>
      <c r="E71" s="51"/>
      <c r="F71" s="48"/>
      <c r="G71" s="48"/>
      <c r="H71" s="49"/>
      <c r="I71" s="49"/>
      <c r="J71" s="49"/>
      <c r="K71" s="53"/>
      <c r="L71" s="2"/>
      <c r="M71" s="2"/>
      <c r="N71" s="46"/>
      <c r="O71" s="2"/>
    </row>
    <row r="72" spans="3:15" ht="14.25" customHeight="1">
      <c r="C72" s="47"/>
      <c r="D72" s="47"/>
      <c r="E72" s="51"/>
      <c r="F72" s="48"/>
      <c r="G72" s="48"/>
      <c r="H72" s="49"/>
      <c r="I72" s="49"/>
      <c r="J72" s="49"/>
      <c r="K72" s="53"/>
      <c r="L72" s="2"/>
      <c r="M72" s="2"/>
      <c r="N72" s="46"/>
      <c r="O72" s="2"/>
    </row>
    <row r="73" spans="3:15" ht="14.25" customHeight="1">
      <c r="C73" s="47"/>
      <c r="D73" s="47"/>
      <c r="E73" s="51"/>
      <c r="F73" s="48"/>
      <c r="G73" s="48"/>
      <c r="H73" s="49"/>
      <c r="I73" s="49"/>
      <c r="J73" s="49"/>
      <c r="K73" s="53"/>
      <c r="L73" s="2"/>
      <c r="M73" s="2"/>
      <c r="N73" s="46"/>
      <c r="O73" s="2"/>
    </row>
    <row r="74" spans="3:15" ht="14.25" customHeight="1">
      <c r="C74" s="47"/>
      <c r="D74" s="47"/>
      <c r="E74" s="51"/>
      <c r="F74" s="48"/>
      <c r="G74" s="48"/>
      <c r="H74" s="49"/>
      <c r="I74" s="49"/>
      <c r="J74" s="49"/>
      <c r="K74" s="53"/>
      <c r="L74" s="2"/>
      <c r="M74" s="2"/>
      <c r="N74" s="46"/>
      <c r="O74" s="2"/>
    </row>
    <row r="75" spans="3:15" ht="14.25" customHeight="1">
      <c r="C75" s="47"/>
      <c r="D75" s="47"/>
      <c r="E75" s="51"/>
      <c r="F75" s="48"/>
      <c r="G75" s="48"/>
      <c r="H75" s="49"/>
      <c r="I75" s="49"/>
      <c r="J75" s="49"/>
      <c r="K75" s="53"/>
      <c r="L75" s="2"/>
      <c r="M75" s="2"/>
      <c r="N75" s="46"/>
      <c r="O75" s="2"/>
    </row>
    <row r="76" spans="3:15" ht="14.25" customHeight="1">
      <c r="C76" s="47"/>
      <c r="D76" s="47"/>
      <c r="E76" s="51"/>
      <c r="F76" s="48"/>
      <c r="G76" s="48"/>
      <c r="H76" s="49"/>
      <c r="I76" s="49"/>
      <c r="J76" s="49"/>
      <c r="K76" s="53"/>
      <c r="L76" s="2"/>
      <c r="M76" s="2"/>
      <c r="N76" s="46"/>
      <c r="O76" s="2"/>
    </row>
    <row r="77" spans="3:15" ht="14.25" customHeight="1">
      <c r="C77" s="47"/>
      <c r="D77" s="47"/>
      <c r="E77" s="51"/>
      <c r="F77" s="48"/>
      <c r="G77" s="48"/>
      <c r="H77" s="49"/>
      <c r="I77" s="49"/>
      <c r="J77" s="49"/>
      <c r="K77" s="53"/>
      <c r="L77" s="2"/>
      <c r="M77" s="2"/>
      <c r="N77" s="46"/>
      <c r="O77" s="2"/>
    </row>
    <row r="78" spans="3:15" ht="14.25" customHeight="1">
      <c r="C78" s="47"/>
      <c r="D78" s="47"/>
      <c r="E78" s="51"/>
      <c r="F78" s="48"/>
      <c r="G78" s="48"/>
      <c r="H78" s="49"/>
      <c r="I78" s="49"/>
      <c r="J78" s="49"/>
      <c r="K78" s="53"/>
      <c r="L78" s="2"/>
      <c r="M78" s="2"/>
      <c r="N78" s="46"/>
      <c r="O78" s="2"/>
    </row>
    <row r="79" spans="3:15" ht="14.25" customHeight="1">
      <c r="C79" s="47"/>
      <c r="D79" s="47"/>
      <c r="E79" s="51"/>
      <c r="F79" s="48"/>
      <c r="G79" s="48"/>
      <c r="H79" s="49"/>
      <c r="I79" s="49"/>
      <c r="J79" s="49"/>
      <c r="K79" s="53"/>
      <c r="L79" s="2"/>
      <c r="M79" s="2"/>
      <c r="N79" s="46"/>
      <c r="O79" s="2"/>
    </row>
    <row r="80" spans="3:15" ht="14.25" customHeight="1">
      <c r="C80" s="47"/>
      <c r="D80" s="47"/>
      <c r="E80" s="51"/>
      <c r="F80" s="48"/>
      <c r="G80" s="48"/>
      <c r="H80" s="49"/>
      <c r="I80" s="49"/>
      <c r="J80" s="49"/>
      <c r="K80" s="53"/>
      <c r="L80" s="2"/>
      <c r="M80" s="2"/>
      <c r="N80" s="46"/>
      <c r="O80" s="2"/>
    </row>
    <row r="81" spans="3:15" ht="14.25" customHeight="1">
      <c r="C81" s="47"/>
      <c r="D81" s="47"/>
      <c r="E81" s="51"/>
      <c r="F81" s="48"/>
      <c r="G81" s="48"/>
      <c r="H81" s="49"/>
      <c r="I81" s="49"/>
      <c r="J81" s="49"/>
      <c r="K81" s="53"/>
      <c r="L81" s="2"/>
      <c r="M81" s="2"/>
      <c r="N81" s="46"/>
      <c r="O81" s="2"/>
    </row>
    <row r="82" spans="3:15" ht="14.25" customHeight="1">
      <c r="C82" s="47"/>
      <c r="D82" s="47"/>
      <c r="E82" s="51"/>
      <c r="F82" s="48"/>
      <c r="G82" s="48"/>
      <c r="H82" s="49"/>
      <c r="I82" s="49"/>
      <c r="J82" s="49"/>
      <c r="K82" s="53"/>
      <c r="L82" s="2"/>
      <c r="M82" s="2"/>
      <c r="N82" s="46"/>
      <c r="O82" s="2"/>
    </row>
    <row r="83" spans="3:15" ht="14.25" customHeight="1">
      <c r="C83" s="47"/>
      <c r="D83" s="47"/>
      <c r="E83" s="51"/>
      <c r="F83" s="48"/>
      <c r="G83" s="48"/>
      <c r="H83" s="49"/>
      <c r="I83" s="49"/>
      <c r="J83" s="49"/>
      <c r="K83" s="53"/>
      <c r="L83" s="2"/>
      <c r="M83" s="2"/>
      <c r="N83" s="46"/>
      <c r="O83" s="2"/>
    </row>
    <row r="84" spans="3:15" ht="14.25" customHeight="1">
      <c r="C84" s="47"/>
      <c r="D84" s="47"/>
      <c r="E84" s="51"/>
      <c r="F84" s="48"/>
      <c r="G84" s="48"/>
      <c r="H84" s="49"/>
      <c r="I84" s="49"/>
      <c r="J84" s="49"/>
      <c r="K84" s="53"/>
      <c r="L84" s="2"/>
      <c r="M84" s="2"/>
      <c r="N84" s="46"/>
      <c r="O84" s="2"/>
    </row>
    <row r="85" spans="3:15" ht="14.25" customHeight="1">
      <c r="C85" s="47"/>
      <c r="D85" s="47"/>
      <c r="E85" s="51"/>
      <c r="F85" s="48"/>
      <c r="G85" s="48"/>
      <c r="H85" s="49"/>
      <c r="I85" s="49"/>
      <c r="J85" s="49"/>
      <c r="K85" s="53"/>
      <c r="L85" s="2"/>
      <c r="M85" s="2"/>
      <c r="N85" s="46"/>
      <c r="O85" s="2"/>
    </row>
    <row r="86" spans="3:15" ht="14.25" customHeight="1">
      <c r="C86" s="47"/>
      <c r="D86" s="47"/>
      <c r="E86" s="51"/>
      <c r="F86" s="48"/>
      <c r="G86" s="48"/>
      <c r="H86" s="49"/>
      <c r="I86" s="49"/>
      <c r="J86" s="49"/>
      <c r="K86" s="53"/>
      <c r="L86" s="2"/>
      <c r="M86" s="2"/>
      <c r="N86" s="46"/>
      <c r="O86" s="2"/>
    </row>
    <row r="87" spans="3:15" ht="14.25" customHeight="1">
      <c r="C87" s="47"/>
      <c r="D87" s="47"/>
      <c r="E87" s="51"/>
      <c r="F87" s="48"/>
      <c r="G87" s="48"/>
      <c r="H87" s="49"/>
      <c r="I87" s="49"/>
      <c r="J87" s="49"/>
      <c r="K87" s="53"/>
      <c r="L87" s="2"/>
      <c r="M87" s="2"/>
      <c r="N87" s="46"/>
      <c r="O87" s="2"/>
    </row>
    <row r="88" spans="3:15" ht="14.25" customHeight="1">
      <c r="C88" s="47"/>
      <c r="D88" s="47"/>
      <c r="E88" s="51"/>
      <c r="F88" s="48"/>
      <c r="G88" s="48"/>
      <c r="H88" s="49"/>
      <c r="I88" s="49"/>
      <c r="J88" s="49"/>
      <c r="K88" s="53"/>
      <c r="L88" s="2"/>
      <c r="M88" s="2"/>
      <c r="N88" s="46"/>
      <c r="O88" s="2"/>
    </row>
    <row r="89" spans="3:15" ht="14.25" customHeight="1">
      <c r="C89" s="47"/>
      <c r="D89" s="47"/>
      <c r="E89" s="51"/>
      <c r="F89" s="48"/>
      <c r="G89" s="48"/>
      <c r="H89" s="49"/>
      <c r="I89" s="49"/>
      <c r="J89" s="49"/>
      <c r="K89" s="53"/>
      <c r="L89" s="2"/>
      <c r="M89" s="2"/>
      <c r="N89" s="46"/>
      <c r="O89" s="2"/>
    </row>
    <row r="90" spans="3:15" ht="14.25" customHeight="1">
      <c r="C90" s="47"/>
      <c r="D90" s="47"/>
      <c r="E90" s="51"/>
      <c r="F90" s="48"/>
      <c r="G90" s="48"/>
      <c r="H90" s="49"/>
      <c r="I90" s="49"/>
      <c r="J90" s="49"/>
      <c r="K90" s="53"/>
      <c r="L90" s="2"/>
      <c r="M90" s="2"/>
      <c r="N90" s="46"/>
      <c r="O90" s="2"/>
    </row>
    <row r="91" spans="3:15" ht="14.25" customHeight="1">
      <c r="C91" s="47"/>
      <c r="D91" s="47"/>
      <c r="E91" s="51"/>
      <c r="F91" s="48"/>
      <c r="G91" s="48"/>
      <c r="H91" s="49"/>
      <c r="I91" s="49"/>
      <c r="J91" s="49"/>
      <c r="K91" s="53"/>
      <c r="L91" s="2"/>
      <c r="M91" s="2"/>
      <c r="N91" s="46"/>
      <c r="O91" s="2"/>
    </row>
    <row r="92" spans="3:15" ht="14.25" customHeight="1">
      <c r="C92" s="47"/>
      <c r="D92" s="47"/>
      <c r="E92" s="51"/>
      <c r="F92" s="48"/>
      <c r="G92" s="48"/>
      <c r="H92" s="49"/>
      <c r="I92" s="49"/>
      <c r="J92" s="49"/>
      <c r="K92" s="53"/>
      <c r="L92" s="2"/>
      <c r="M92" s="2"/>
      <c r="N92" s="46"/>
      <c r="O92" s="2"/>
    </row>
    <row r="93" spans="3:15" ht="14.25" customHeight="1">
      <c r="C93" s="47"/>
      <c r="D93" s="47"/>
      <c r="E93" s="51"/>
      <c r="F93" s="48"/>
      <c r="G93" s="48"/>
      <c r="H93" s="49"/>
      <c r="I93" s="49"/>
      <c r="J93" s="49"/>
      <c r="K93" s="53"/>
      <c r="L93" s="2"/>
      <c r="M93" s="2"/>
      <c r="N93" s="46"/>
      <c r="O93" s="2"/>
    </row>
    <row r="94" spans="3:15" ht="14.25" customHeight="1">
      <c r="C94" s="47"/>
      <c r="D94" s="47"/>
      <c r="E94" s="51"/>
      <c r="F94" s="48"/>
      <c r="G94" s="48"/>
      <c r="H94" s="49"/>
      <c r="I94" s="49"/>
      <c r="J94" s="49"/>
      <c r="K94" s="53"/>
      <c r="L94" s="2"/>
      <c r="M94" s="2"/>
      <c r="N94" s="46"/>
      <c r="O94" s="2"/>
    </row>
    <row r="95" spans="3:15" ht="14.25" customHeight="1">
      <c r="C95" s="47"/>
      <c r="D95" s="47"/>
      <c r="E95" s="51"/>
      <c r="F95" s="48"/>
      <c r="G95" s="48"/>
      <c r="H95" s="49"/>
      <c r="I95" s="49"/>
      <c r="J95" s="49"/>
      <c r="K95" s="53"/>
      <c r="L95" s="2"/>
      <c r="M95" s="2"/>
      <c r="N95" s="46"/>
      <c r="O95" s="2"/>
    </row>
    <row r="96" spans="3:15" ht="14.25" customHeight="1">
      <c r="C96" s="47"/>
      <c r="D96" s="47"/>
      <c r="E96" s="51"/>
      <c r="F96" s="48"/>
      <c r="G96" s="48"/>
      <c r="H96" s="49"/>
      <c r="I96" s="49"/>
      <c r="J96" s="49"/>
      <c r="K96" s="53"/>
      <c r="L96" s="2"/>
      <c r="M96" s="2"/>
      <c r="N96" s="46"/>
      <c r="O96" s="2"/>
    </row>
    <row r="97" spans="3:15" ht="14.25" customHeight="1">
      <c r="C97" s="47"/>
      <c r="D97" s="47"/>
      <c r="E97" s="51"/>
      <c r="F97" s="48"/>
      <c r="G97" s="48"/>
      <c r="H97" s="49"/>
      <c r="I97" s="49"/>
      <c r="J97" s="49"/>
      <c r="K97" s="53"/>
      <c r="L97" s="2"/>
      <c r="M97" s="2"/>
      <c r="N97" s="46"/>
      <c r="O97" s="2"/>
    </row>
    <row r="98" spans="3:15" ht="14.25" customHeight="1">
      <c r="C98" s="47"/>
      <c r="D98" s="47"/>
      <c r="E98" s="51"/>
      <c r="F98" s="48"/>
      <c r="G98" s="48"/>
      <c r="H98" s="49"/>
      <c r="I98" s="49"/>
      <c r="J98" s="49"/>
      <c r="K98" s="53"/>
      <c r="L98" s="2"/>
      <c r="M98" s="2"/>
      <c r="N98" s="46"/>
      <c r="O98" s="2"/>
    </row>
    <row r="99" spans="3:15" ht="14.25" customHeight="1">
      <c r="C99" s="47"/>
      <c r="D99" s="47"/>
      <c r="E99" s="51"/>
      <c r="F99" s="48"/>
      <c r="G99" s="48"/>
      <c r="H99" s="49"/>
      <c r="I99" s="49"/>
      <c r="J99" s="49"/>
      <c r="K99" s="53"/>
      <c r="L99" s="2"/>
      <c r="M99" s="2"/>
      <c r="N99" s="46"/>
      <c r="O99" s="2"/>
    </row>
    <row r="100" spans="3:15" ht="14.25" customHeight="1">
      <c r="C100" s="47"/>
      <c r="D100" s="47"/>
      <c r="E100" s="51"/>
      <c r="F100" s="48"/>
      <c r="G100" s="48"/>
      <c r="H100" s="49"/>
      <c r="I100" s="49"/>
      <c r="J100" s="49"/>
      <c r="K100" s="53"/>
      <c r="L100" s="2"/>
      <c r="M100" s="2"/>
      <c r="N100" s="46"/>
      <c r="O100" s="2"/>
    </row>
    <row r="101" spans="3:15" ht="14.25" customHeight="1">
      <c r="C101" s="47"/>
      <c r="D101" s="47"/>
      <c r="E101" s="51"/>
      <c r="F101" s="48"/>
      <c r="G101" s="48"/>
      <c r="H101" s="49"/>
      <c r="I101" s="49"/>
      <c r="J101" s="49"/>
      <c r="K101" s="53"/>
      <c r="L101" s="2"/>
      <c r="M101" s="2"/>
      <c r="N101" s="46"/>
      <c r="O101" s="2"/>
    </row>
    <row r="102" spans="3:15" ht="14.25" customHeight="1">
      <c r="C102" s="47"/>
      <c r="D102" s="47"/>
      <c r="E102" s="51"/>
      <c r="F102" s="48"/>
      <c r="G102" s="48"/>
      <c r="H102" s="49"/>
      <c r="I102" s="49"/>
      <c r="J102" s="49"/>
      <c r="K102" s="53"/>
      <c r="L102" s="2"/>
      <c r="M102" s="2"/>
      <c r="N102" s="46"/>
      <c r="O102" s="2"/>
    </row>
    <row r="103" spans="3:15" ht="14.25" customHeight="1">
      <c r="C103" s="47"/>
      <c r="D103" s="47"/>
      <c r="E103" s="51"/>
      <c r="F103" s="48"/>
      <c r="G103" s="48"/>
      <c r="H103" s="49"/>
      <c r="I103" s="49"/>
      <c r="J103" s="49"/>
      <c r="K103" s="53"/>
      <c r="L103" s="2"/>
      <c r="M103" s="2"/>
      <c r="N103" s="46"/>
      <c r="O103" s="2"/>
    </row>
    <row r="104" spans="3:15" ht="14.25" customHeight="1">
      <c r="C104" s="47"/>
      <c r="D104" s="47"/>
      <c r="E104" s="51"/>
      <c r="F104" s="48"/>
      <c r="G104" s="48"/>
      <c r="H104" s="49"/>
      <c r="I104" s="49"/>
      <c r="J104" s="49"/>
      <c r="K104" s="53"/>
      <c r="L104" s="2"/>
      <c r="M104" s="2"/>
      <c r="N104" s="46"/>
      <c r="O104" s="2"/>
    </row>
    <row r="105" spans="3:15" ht="14.25" customHeight="1">
      <c r="C105" s="47"/>
      <c r="D105" s="47"/>
      <c r="E105" s="51"/>
      <c r="F105" s="48"/>
      <c r="G105" s="48"/>
      <c r="H105" s="49"/>
      <c r="I105" s="49"/>
      <c r="J105" s="49"/>
      <c r="K105" s="53"/>
      <c r="L105" s="2"/>
      <c r="M105" s="2"/>
      <c r="N105" s="46"/>
      <c r="O105" s="2"/>
    </row>
    <row r="106" spans="3:15" ht="14.25" customHeight="1">
      <c r="C106" s="47"/>
      <c r="D106" s="47"/>
      <c r="E106" s="51"/>
      <c r="F106" s="48"/>
      <c r="G106" s="48"/>
      <c r="H106" s="49"/>
      <c r="I106" s="49"/>
      <c r="J106" s="49"/>
      <c r="K106" s="53"/>
      <c r="L106" s="2"/>
      <c r="M106" s="2"/>
      <c r="N106" s="46"/>
      <c r="O106" s="2"/>
    </row>
    <row r="107" spans="3:15" ht="14.25" customHeight="1">
      <c r="C107" s="47"/>
      <c r="D107" s="47"/>
      <c r="E107" s="51"/>
      <c r="F107" s="48"/>
      <c r="G107" s="48"/>
      <c r="H107" s="49"/>
      <c r="I107" s="49"/>
      <c r="J107" s="49"/>
      <c r="K107" s="53"/>
      <c r="L107" s="2"/>
      <c r="M107" s="2"/>
      <c r="N107" s="46"/>
      <c r="O107" s="2"/>
    </row>
    <row r="108" spans="3:15" ht="14.25" customHeight="1">
      <c r="C108" s="47"/>
      <c r="D108" s="47"/>
      <c r="E108" s="51"/>
      <c r="F108" s="48"/>
      <c r="G108" s="48"/>
      <c r="H108" s="49"/>
      <c r="I108" s="49"/>
      <c r="J108" s="49"/>
      <c r="K108" s="53"/>
      <c r="L108" s="2"/>
      <c r="M108" s="2"/>
      <c r="N108" s="46"/>
      <c r="O108" s="2"/>
    </row>
    <row r="109" spans="3:15" ht="14.25" customHeight="1">
      <c r="C109" s="47"/>
      <c r="D109" s="47"/>
      <c r="E109" s="51"/>
      <c r="F109" s="48"/>
      <c r="G109" s="48"/>
      <c r="H109" s="49"/>
      <c r="I109" s="49"/>
      <c r="J109" s="49"/>
      <c r="K109" s="53"/>
      <c r="L109" s="2"/>
      <c r="M109" s="2"/>
      <c r="N109" s="46"/>
      <c r="O109" s="2"/>
    </row>
    <row r="110" spans="3:15" ht="14.25" customHeight="1">
      <c r="C110" s="47"/>
      <c r="D110" s="47"/>
      <c r="E110" s="51"/>
      <c r="F110" s="48"/>
      <c r="G110" s="48"/>
      <c r="H110" s="49"/>
      <c r="I110" s="49"/>
      <c r="J110" s="49"/>
      <c r="K110" s="53"/>
      <c r="L110" s="2"/>
      <c r="M110" s="2"/>
      <c r="N110" s="46"/>
      <c r="O110" s="2"/>
    </row>
    <row r="111" spans="3:15" ht="14.25" customHeight="1">
      <c r="C111" s="47"/>
      <c r="D111" s="47"/>
      <c r="E111" s="51"/>
      <c r="F111" s="48"/>
      <c r="G111" s="48"/>
      <c r="H111" s="49"/>
      <c r="I111" s="49"/>
      <c r="J111" s="49"/>
      <c r="K111" s="53"/>
      <c r="L111" s="2"/>
      <c r="M111" s="2"/>
      <c r="N111" s="46"/>
      <c r="O111" s="2"/>
    </row>
    <row r="112" spans="3:15" ht="14.25" customHeight="1">
      <c r="C112" s="47"/>
      <c r="D112" s="47"/>
      <c r="E112" s="51"/>
      <c r="F112" s="48"/>
      <c r="G112" s="48"/>
      <c r="H112" s="49"/>
      <c r="I112" s="49"/>
      <c r="J112" s="49"/>
      <c r="K112" s="53"/>
      <c r="L112" s="2"/>
      <c r="M112" s="2"/>
      <c r="N112" s="46"/>
      <c r="O112" s="2"/>
    </row>
    <row r="113" spans="3:15" ht="14.25" customHeight="1">
      <c r="C113" s="47"/>
      <c r="D113" s="47"/>
      <c r="E113" s="51"/>
      <c r="F113" s="48"/>
      <c r="G113" s="48"/>
      <c r="H113" s="49"/>
      <c r="I113" s="49"/>
      <c r="J113" s="49"/>
      <c r="K113" s="53"/>
      <c r="L113" s="2"/>
      <c r="M113" s="2"/>
      <c r="N113" s="46"/>
      <c r="O113" s="2"/>
    </row>
    <row r="114" spans="3:15" ht="14.25" customHeight="1">
      <c r="C114" s="47"/>
      <c r="D114" s="47"/>
      <c r="E114" s="51"/>
      <c r="F114" s="48"/>
      <c r="G114" s="48"/>
      <c r="H114" s="49"/>
      <c r="I114" s="49"/>
      <c r="J114" s="49"/>
      <c r="K114" s="53"/>
      <c r="L114" s="2"/>
      <c r="M114" s="2"/>
      <c r="N114" s="46"/>
      <c r="O114" s="2"/>
    </row>
    <row r="115" spans="3:15" ht="14.25" customHeight="1">
      <c r="C115" s="47"/>
      <c r="D115" s="47"/>
      <c r="E115" s="51"/>
      <c r="F115" s="48"/>
      <c r="G115" s="48"/>
      <c r="H115" s="49"/>
      <c r="I115" s="49"/>
      <c r="J115" s="49"/>
      <c r="K115" s="53"/>
      <c r="L115" s="2"/>
      <c r="M115" s="2"/>
      <c r="N115" s="46"/>
      <c r="O115" s="2"/>
    </row>
    <row r="116" spans="3:15" ht="14.25" customHeight="1">
      <c r="C116" s="47"/>
      <c r="D116" s="47"/>
      <c r="E116" s="51"/>
      <c r="F116" s="48"/>
      <c r="G116" s="48"/>
      <c r="H116" s="49"/>
      <c r="I116" s="49"/>
      <c r="J116" s="49"/>
      <c r="K116" s="53"/>
      <c r="L116" s="2"/>
      <c r="M116" s="2"/>
      <c r="N116" s="46"/>
      <c r="O116" s="2"/>
    </row>
    <row r="117" spans="3:15" ht="14.25" customHeight="1">
      <c r="C117" s="47"/>
      <c r="D117" s="47"/>
      <c r="E117" s="51"/>
      <c r="F117" s="48"/>
      <c r="G117" s="48"/>
      <c r="H117" s="49"/>
      <c r="I117" s="49"/>
      <c r="J117" s="49"/>
      <c r="K117" s="53"/>
      <c r="L117" s="2"/>
      <c r="M117" s="2"/>
      <c r="N117" s="46"/>
      <c r="O117" s="2"/>
    </row>
    <row r="118" spans="3:15" ht="14.25" customHeight="1">
      <c r="C118" s="47"/>
      <c r="D118" s="47"/>
      <c r="E118" s="51"/>
      <c r="F118" s="48"/>
      <c r="G118" s="48"/>
      <c r="H118" s="49"/>
      <c r="I118" s="49"/>
      <c r="J118" s="49"/>
      <c r="K118" s="53"/>
      <c r="L118" s="2"/>
      <c r="M118" s="2"/>
      <c r="N118" s="46"/>
      <c r="O118" s="2"/>
    </row>
    <row r="119" spans="3:15" ht="14.25" customHeight="1">
      <c r="C119" s="47"/>
      <c r="D119" s="47"/>
      <c r="E119" s="51"/>
      <c r="F119" s="48"/>
      <c r="G119" s="48"/>
      <c r="H119" s="49"/>
      <c r="I119" s="49"/>
      <c r="J119" s="49"/>
      <c r="K119" s="53"/>
      <c r="L119" s="2"/>
      <c r="M119" s="2"/>
      <c r="N119" s="46"/>
      <c r="O119" s="2"/>
    </row>
    <row r="120" spans="3:15" ht="14.25" customHeight="1">
      <c r="C120" s="47"/>
      <c r="D120" s="47"/>
      <c r="E120" s="51"/>
      <c r="F120" s="48"/>
      <c r="G120" s="48"/>
      <c r="H120" s="49"/>
      <c r="I120" s="49"/>
      <c r="J120" s="49"/>
      <c r="K120" s="53"/>
      <c r="L120" s="2"/>
      <c r="M120" s="2"/>
      <c r="N120" s="46"/>
      <c r="O120" s="2"/>
    </row>
    <row r="121" spans="3:15" ht="14.25" customHeight="1">
      <c r="C121" s="47"/>
      <c r="D121" s="47"/>
      <c r="E121" s="51"/>
      <c r="F121" s="48"/>
      <c r="G121" s="48"/>
      <c r="H121" s="49"/>
      <c r="I121" s="49"/>
      <c r="J121" s="49"/>
      <c r="K121" s="53"/>
      <c r="L121" s="2"/>
      <c r="M121" s="2"/>
      <c r="N121" s="46"/>
      <c r="O121" s="2"/>
    </row>
    <row r="122" spans="3:15" ht="14.25" customHeight="1">
      <c r="C122" s="47"/>
      <c r="D122" s="47"/>
      <c r="E122" s="51"/>
      <c r="F122" s="48"/>
      <c r="G122" s="48"/>
      <c r="H122" s="49"/>
      <c r="I122" s="49"/>
      <c r="J122" s="49"/>
      <c r="K122" s="53"/>
      <c r="L122" s="2"/>
      <c r="M122" s="2"/>
      <c r="N122" s="46"/>
      <c r="O122" s="2"/>
    </row>
    <row r="123" spans="3:15" ht="14.25" customHeight="1">
      <c r="C123" s="47"/>
      <c r="D123" s="47"/>
      <c r="E123" s="51"/>
      <c r="F123" s="48"/>
      <c r="G123" s="48"/>
      <c r="H123" s="49"/>
      <c r="I123" s="49"/>
      <c r="J123" s="49"/>
      <c r="K123" s="53"/>
      <c r="L123" s="2"/>
      <c r="M123" s="2"/>
      <c r="N123" s="46"/>
      <c r="O123" s="2"/>
    </row>
    <row r="124" spans="3:15" ht="14.25" customHeight="1">
      <c r="C124" s="47"/>
      <c r="D124" s="47"/>
      <c r="E124" s="51"/>
      <c r="F124" s="48"/>
      <c r="G124" s="48"/>
      <c r="H124" s="49"/>
      <c r="I124" s="49"/>
      <c r="J124" s="49"/>
      <c r="K124" s="53"/>
      <c r="L124" s="2"/>
      <c r="M124" s="2"/>
      <c r="N124" s="46"/>
      <c r="O124" s="2"/>
    </row>
    <row r="125" spans="3:15" ht="14.25" customHeight="1">
      <c r="C125" s="47"/>
      <c r="D125" s="47"/>
      <c r="E125" s="51"/>
      <c r="F125" s="48"/>
      <c r="G125" s="48"/>
      <c r="H125" s="49"/>
      <c r="I125" s="49"/>
      <c r="J125" s="49"/>
      <c r="K125" s="53"/>
      <c r="L125" s="2"/>
      <c r="M125" s="2"/>
      <c r="N125" s="46"/>
      <c r="O125" s="2"/>
    </row>
    <row r="126" spans="3:15" ht="14.25" customHeight="1">
      <c r="C126" s="47"/>
      <c r="D126" s="47"/>
      <c r="E126" s="51"/>
      <c r="F126" s="48"/>
      <c r="G126" s="48"/>
      <c r="H126" s="49"/>
      <c r="I126" s="49"/>
      <c r="J126" s="49"/>
      <c r="K126" s="53"/>
      <c r="L126" s="2"/>
      <c r="M126" s="2"/>
      <c r="N126" s="46"/>
      <c r="O126" s="2"/>
    </row>
    <row r="127" spans="3:15" ht="14.25" customHeight="1">
      <c r="C127" s="47"/>
      <c r="D127" s="47"/>
      <c r="E127" s="51"/>
      <c r="F127" s="48"/>
      <c r="G127" s="48"/>
      <c r="H127" s="49"/>
      <c r="I127" s="49"/>
      <c r="J127" s="49"/>
      <c r="K127" s="53"/>
      <c r="L127" s="2"/>
      <c r="M127" s="2"/>
      <c r="N127" s="46"/>
      <c r="O127" s="2"/>
    </row>
    <row r="128" spans="3:15" ht="14.25" customHeight="1">
      <c r="C128" s="47"/>
      <c r="D128" s="47"/>
      <c r="E128" s="51"/>
      <c r="F128" s="48"/>
      <c r="G128" s="48"/>
      <c r="H128" s="49"/>
      <c r="I128" s="49"/>
      <c r="J128" s="49"/>
      <c r="K128" s="53"/>
      <c r="L128" s="2"/>
      <c r="M128" s="2"/>
      <c r="N128" s="46"/>
      <c r="O128" s="2"/>
    </row>
    <row r="129" spans="3:15" ht="14.25" customHeight="1">
      <c r="C129" s="47"/>
      <c r="D129" s="47"/>
      <c r="E129" s="51"/>
      <c r="F129" s="48"/>
      <c r="G129" s="48"/>
      <c r="H129" s="49"/>
      <c r="I129" s="49"/>
      <c r="J129" s="49"/>
      <c r="K129" s="53"/>
      <c r="L129" s="2"/>
      <c r="M129" s="2"/>
      <c r="N129" s="46"/>
      <c r="O129" s="2"/>
    </row>
    <row r="130" spans="3:15" ht="14.25" customHeight="1">
      <c r="C130" s="47"/>
      <c r="D130" s="47"/>
      <c r="E130" s="51"/>
      <c r="F130" s="48"/>
      <c r="G130" s="48"/>
      <c r="H130" s="49"/>
      <c r="I130" s="49"/>
      <c r="J130" s="49"/>
      <c r="K130" s="53"/>
      <c r="L130" s="2"/>
      <c r="M130" s="2"/>
      <c r="N130" s="46"/>
      <c r="O130" s="2"/>
    </row>
    <row r="131" spans="3:15" ht="14.25" customHeight="1">
      <c r="C131" s="47"/>
      <c r="D131" s="47"/>
      <c r="E131" s="51"/>
      <c r="F131" s="48"/>
      <c r="G131" s="48"/>
      <c r="H131" s="49"/>
      <c r="I131" s="49"/>
      <c r="J131" s="49"/>
      <c r="K131" s="53"/>
      <c r="L131" s="2"/>
      <c r="M131" s="2"/>
      <c r="N131" s="46"/>
      <c r="O131" s="2"/>
    </row>
    <row r="132" spans="3:15" ht="14.25" customHeight="1">
      <c r="C132" s="47"/>
      <c r="D132" s="47"/>
      <c r="E132" s="51"/>
      <c r="F132" s="48"/>
      <c r="G132" s="48"/>
      <c r="H132" s="49"/>
      <c r="I132" s="49"/>
      <c r="J132" s="49"/>
      <c r="K132" s="53"/>
      <c r="L132" s="2"/>
      <c r="M132" s="2"/>
      <c r="N132" s="46"/>
      <c r="O132" s="2"/>
    </row>
    <row r="133" spans="3:15" ht="14.25" customHeight="1">
      <c r="C133" s="47"/>
      <c r="D133" s="47"/>
      <c r="E133" s="51"/>
      <c r="F133" s="48"/>
      <c r="G133" s="48"/>
      <c r="H133" s="49"/>
      <c r="I133" s="49"/>
      <c r="J133" s="49"/>
      <c r="K133" s="53"/>
      <c r="L133" s="2"/>
      <c r="M133" s="2"/>
      <c r="N133" s="46"/>
      <c r="O133" s="2"/>
    </row>
    <row r="134" spans="3:15" ht="14.25" customHeight="1">
      <c r="C134" s="47"/>
      <c r="D134" s="47"/>
      <c r="E134" s="51"/>
      <c r="F134" s="48"/>
      <c r="G134" s="48"/>
      <c r="H134" s="49"/>
      <c r="I134" s="49"/>
      <c r="J134" s="49"/>
      <c r="K134" s="53"/>
      <c r="L134" s="2"/>
      <c r="M134" s="2"/>
      <c r="N134" s="46"/>
      <c r="O134" s="2"/>
    </row>
    <row r="135" spans="3:15" ht="14.25" customHeight="1">
      <c r="C135" s="47"/>
      <c r="D135" s="47"/>
      <c r="E135" s="51"/>
      <c r="F135" s="48"/>
      <c r="G135" s="48"/>
      <c r="H135" s="49"/>
      <c r="I135" s="49"/>
      <c r="J135" s="49"/>
      <c r="K135" s="53"/>
      <c r="L135" s="2"/>
      <c r="M135" s="2"/>
      <c r="N135" s="46"/>
      <c r="O135" s="2"/>
    </row>
    <row r="136" spans="3:15" ht="14.25" customHeight="1">
      <c r="C136" s="47"/>
      <c r="D136" s="47"/>
      <c r="E136" s="51"/>
      <c r="F136" s="48"/>
      <c r="G136" s="48"/>
      <c r="H136" s="49"/>
      <c r="I136" s="49"/>
      <c r="J136" s="49"/>
      <c r="K136" s="53"/>
      <c r="L136" s="2"/>
      <c r="M136" s="2"/>
      <c r="N136" s="46"/>
      <c r="O136" s="2"/>
    </row>
    <row r="137" spans="3:15" ht="14.25" customHeight="1">
      <c r="C137" s="47"/>
      <c r="D137" s="47"/>
      <c r="E137" s="51"/>
      <c r="F137" s="48"/>
      <c r="G137" s="48"/>
      <c r="H137" s="49"/>
      <c r="I137" s="49"/>
      <c r="J137" s="49"/>
      <c r="K137" s="53"/>
      <c r="L137" s="2"/>
      <c r="M137" s="2"/>
      <c r="N137" s="46"/>
      <c r="O137" s="2"/>
    </row>
    <row r="138" spans="3:15" ht="14.25" customHeight="1">
      <c r="C138" s="47"/>
      <c r="D138" s="47"/>
      <c r="E138" s="51"/>
      <c r="F138" s="48"/>
      <c r="G138" s="48"/>
      <c r="H138" s="49"/>
      <c r="I138" s="49"/>
      <c r="J138" s="49"/>
      <c r="K138" s="53"/>
      <c r="L138" s="2"/>
      <c r="M138" s="2"/>
      <c r="N138" s="46"/>
      <c r="O138" s="2"/>
    </row>
    <row r="139" spans="3:15" ht="14.25" customHeight="1">
      <c r="C139" s="47"/>
      <c r="D139" s="47"/>
      <c r="E139" s="51"/>
      <c r="F139" s="48"/>
      <c r="G139" s="48"/>
      <c r="H139" s="49"/>
      <c r="I139" s="49"/>
      <c r="J139" s="49"/>
      <c r="K139" s="53"/>
      <c r="L139" s="2"/>
      <c r="M139" s="2"/>
      <c r="N139" s="46"/>
      <c r="O139" s="2"/>
    </row>
    <row r="140" spans="3:15" ht="14.25" customHeight="1">
      <c r="C140" s="47"/>
      <c r="D140" s="47"/>
      <c r="E140" s="51"/>
      <c r="F140" s="48"/>
      <c r="G140" s="48"/>
      <c r="H140" s="49"/>
      <c r="I140" s="49"/>
      <c r="J140" s="49"/>
      <c r="K140" s="53"/>
      <c r="L140" s="2"/>
      <c r="M140" s="2"/>
      <c r="N140" s="46"/>
      <c r="O140" s="2"/>
    </row>
    <row r="141" spans="3:15" ht="14.25" customHeight="1">
      <c r="C141" s="47"/>
      <c r="D141" s="47"/>
      <c r="E141" s="51"/>
      <c r="F141" s="48"/>
      <c r="G141" s="48"/>
      <c r="H141" s="49"/>
      <c r="I141" s="49"/>
      <c r="J141" s="49"/>
      <c r="K141" s="53"/>
      <c r="L141" s="2"/>
      <c r="M141" s="2"/>
      <c r="N141" s="46"/>
      <c r="O141" s="2"/>
    </row>
    <row r="142" spans="3:15" ht="14.25" customHeight="1">
      <c r="C142" s="47"/>
      <c r="D142" s="47"/>
      <c r="E142" s="51"/>
      <c r="F142" s="48"/>
      <c r="G142" s="48"/>
      <c r="H142" s="49"/>
      <c r="I142" s="49"/>
      <c r="J142" s="49"/>
      <c r="K142" s="53"/>
      <c r="L142" s="2"/>
      <c r="M142" s="2"/>
      <c r="N142" s="46"/>
      <c r="O142" s="2"/>
    </row>
    <row r="143" spans="3:15" ht="14.25" customHeight="1">
      <c r="C143" s="47"/>
      <c r="D143" s="47"/>
      <c r="E143" s="51"/>
      <c r="F143" s="48"/>
      <c r="G143" s="48"/>
      <c r="H143" s="49"/>
      <c r="I143" s="49"/>
      <c r="J143" s="49"/>
      <c r="K143" s="53"/>
      <c r="L143" s="2"/>
      <c r="M143" s="2"/>
      <c r="N143" s="46"/>
      <c r="O143" s="2"/>
    </row>
    <row r="144" spans="3:15" ht="14.25" customHeight="1">
      <c r="C144" s="47"/>
      <c r="D144" s="47"/>
      <c r="E144" s="51"/>
      <c r="F144" s="48"/>
      <c r="G144" s="48"/>
      <c r="H144" s="49"/>
      <c r="I144" s="49"/>
      <c r="J144" s="49"/>
      <c r="K144" s="53"/>
      <c r="L144" s="2"/>
      <c r="M144" s="2"/>
      <c r="N144" s="46"/>
      <c r="O144" s="2"/>
    </row>
    <row r="145" spans="3:15" ht="14.25" customHeight="1">
      <c r="C145" s="47"/>
      <c r="D145" s="47"/>
      <c r="E145" s="51"/>
      <c r="F145" s="48"/>
      <c r="G145" s="48"/>
      <c r="H145" s="49"/>
      <c r="I145" s="49"/>
      <c r="J145" s="49"/>
      <c r="K145" s="53"/>
      <c r="L145" s="2"/>
      <c r="M145" s="2"/>
      <c r="N145" s="46"/>
      <c r="O145" s="2"/>
    </row>
    <row r="146" spans="3:15" ht="14.25" customHeight="1">
      <c r="C146" s="47"/>
      <c r="D146" s="47"/>
      <c r="E146" s="51"/>
      <c r="F146" s="48"/>
      <c r="G146" s="48"/>
      <c r="H146" s="49"/>
      <c r="I146" s="49"/>
      <c r="J146" s="49"/>
      <c r="K146" s="53"/>
      <c r="L146" s="2"/>
      <c r="M146" s="2"/>
      <c r="N146" s="46"/>
      <c r="O146" s="2"/>
    </row>
    <row r="147" spans="3:15" ht="14.25" customHeight="1">
      <c r="C147" s="47"/>
      <c r="D147" s="47"/>
      <c r="E147" s="51"/>
      <c r="F147" s="48"/>
      <c r="G147" s="48"/>
      <c r="H147" s="49"/>
      <c r="I147" s="49"/>
      <c r="J147" s="49"/>
      <c r="K147" s="53"/>
      <c r="L147" s="2"/>
      <c r="M147" s="2"/>
      <c r="N147" s="46"/>
      <c r="O147" s="2"/>
    </row>
    <row r="148" spans="3:15" ht="14.25" customHeight="1">
      <c r="C148" s="47"/>
      <c r="D148" s="47"/>
      <c r="E148" s="51"/>
      <c r="F148" s="48"/>
      <c r="G148" s="48"/>
      <c r="H148" s="49"/>
      <c r="I148" s="49"/>
      <c r="J148" s="49"/>
      <c r="K148" s="53"/>
      <c r="L148" s="2"/>
      <c r="M148" s="2"/>
      <c r="N148" s="46"/>
      <c r="O148" s="2"/>
    </row>
    <row r="149" spans="3:15" ht="14.25" customHeight="1">
      <c r="C149" s="47"/>
      <c r="D149" s="47"/>
      <c r="E149" s="51"/>
      <c r="F149" s="48"/>
      <c r="G149" s="48"/>
      <c r="H149" s="49"/>
      <c r="I149" s="49"/>
      <c r="J149" s="49"/>
      <c r="K149" s="53"/>
      <c r="L149" s="2"/>
      <c r="M149" s="2"/>
      <c r="N149" s="46"/>
      <c r="O149" s="2"/>
    </row>
    <row r="150" spans="3:15" ht="14.25" customHeight="1">
      <c r="C150" s="47"/>
      <c r="D150" s="47"/>
      <c r="E150" s="51"/>
      <c r="F150" s="48"/>
      <c r="G150" s="48"/>
      <c r="H150" s="49"/>
      <c r="I150" s="49"/>
      <c r="J150" s="49"/>
      <c r="K150" s="53"/>
      <c r="L150" s="2"/>
      <c r="M150" s="2"/>
      <c r="N150" s="46"/>
      <c r="O150" s="2"/>
    </row>
    <row r="151" spans="3:15" ht="14.25" customHeight="1">
      <c r="C151" s="47"/>
      <c r="D151" s="47"/>
      <c r="E151" s="51"/>
      <c r="F151" s="48"/>
      <c r="G151" s="48"/>
      <c r="H151" s="49"/>
      <c r="I151" s="49"/>
      <c r="J151" s="49"/>
      <c r="K151" s="53"/>
      <c r="L151" s="2"/>
      <c r="M151" s="2"/>
      <c r="N151" s="46"/>
      <c r="O151" s="2"/>
    </row>
    <row r="152" spans="3:15" ht="14.25" customHeight="1">
      <c r="C152" s="47"/>
      <c r="D152" s="47"/>
      <c r="E152" s="51"/>
      <c r="F152" s="48"/>
      <c r="G152" s="48"/>
      <c r="H152" s="49"/>
      <c r="I152" s="49"/>
      <c r="J152" s="49"/>
      <c r="K152" s="53"/>
      <c r="L152" s="2"/>
      <c r="M152" s="2"/>
      <c r="N152" s="46"/>
      <c r="O152" s="2"/>
    </row>
    <row r="153" spans="3:15" ht="14.25" customHeight="1">
      <c r="C153" s="47"/>
      <c r="D153" s="47"/>
      <c r="E153" s="51"/>
      <c r="F153" s="48"/>
      <c r="G153" s="48"/>
      <c r="H153" s="49"/>
      <c r="I153" s="49"/>
      <c r="J153" s="49"/>
      <c r="K153" s="53"/>
      <c r="L153" s="2"/>
      <c r="M153" s="2"/>
      <c r="N153" s="46"/>
      <c r="O153" s="2"/>
    </row>
    <row r="154" spans="3:15" ht="14.25" customHeight="1">
      <c r="C154" s="47"/>
      <c r="D154" s="47"/>
      <c r="E154" s="51"/>
      <c r="F154" s="48"/>
      <c r="G154" s="48"/>
      <c r="H154" s="49"/>
      <c r="I154" s="49"/>
      <c r="J154" s="49"/>
      <c r="K154" s="53"/>
      <c r="L154" s="2"/>
      <c r="M154" s="2"/>
      <c r="N154" s="46"/>
      <c r="O154" s="2"/>
    </row>
    <row r="155" spans="3:15" ht="14.25" customHeight="1">
      <c r="C155" s="47"/>
      <c r="D155" s="47"/>
      <c r="E155" s="51"/>
      <c r="F155" s="48"/>
      <c r="G155" s="48"/>
      <c r="H155" s="49"/>
      <c r="I155" s="49"/>
      <c r="J155" s="49"/>
      <c r="K155" s="53"/>
      <c r="L155" s="2"/>
      <c r="M155" s="2"/>
      <c r="N155" s="46"/>
      <c r="O155" s="2"/>
    </row>
    <row r="156" spans="3:15" ht="14.25" customHeight="1">
      <c r="C156" s="47"/>
      <c r="D156" s="47"/>
      <c r="E156" s="51"/>
      <c r="F156" s="48"/>
      <c r="G156" s="48"/>
      <c r="H156" s="49"/>
      <c r="I156" s="49"/>
      <c r="J156" s="49"/>
      <c r="K156" s="53"/>
      <c r="L156" s="2"/>
      <c r="M156" s="2"/>
      <c r="N156" s="46"/>
      <c r="O156" s="2"/>
    </row>
    <row r="157" spans="3:15" ht="14.25" customHeight="1">
      <c r="C157" s="47"/>
      <c r="D157" s="47"/>
      <c r="E157" s="51"/>
      <c r="F157" s="48"/>
      <c r="G157" s="48"/>
      <c r="H157" s="49"/>
      <c r="I157" s="49"/>
      <c r="J157" s="49"/>
      <c r="K157" s="53"/>
      <c r="L157" s="2"/>
      <c r="M157" s="2"/>
      <c r="N157" s="46"/>
      <c r="O157" s="2"/>
    </row>
    <row r="158" spans="3:15" ht="14.25" customHeight="1">
      <c r="C158" s="47"/>
      <c r="D158" s="47"/>
      <c r="E158" s="51"/>
      <c r="F158" s="48"/>
      <c r="G158" s="48"/>
      <c r="H158" s="49"/>
      <c r="I158" s="49"/>
      <c r="J158" s="49"/>
      <c r="K158" s="53"/>
      <c r="L158" s="2"/>
      <c r="M158" s="2"/>
      <c r="N158" s="46"/>
      <c r="O158" s="2"/>
    </row>
    <row r="159" spans="3:15" ht="14.25" customHeight="1">
      <c r="C159" s="47"/>
      <c r="D159" s="47"/>
      <c r="E159" s="51"/>
      <c r="F159" s="48"/>
      <c r="G159" s="48"/>
      <c r="H159" s="49"/>
      <c r="I159" s="49"/>
      <c r="J159" s="49"/>
      <c r="K159" s="53"/>
      <c r="L159" s="2"/>
      <c r="M159" s="2"/>
      <c r="N159" s="46"/>
      <c r="O159" s="2"/>
    </row>
    <row r="160" spans="3:15" ht="14.25" customHeight="1">
      <c r="C160" s="47"/>
      <c r="D160" s="47"/>
      <c r="E160" s="51"/>
      <c r="F160" s="48"/>
      <c r="G160" s="48"/>
      <c r="H160" s="49"/>
      <c r="I160" s="49"/>
      <c r="J160" s="49"/>
      <c r="K160" s="53"/>
      <c r="L160" s="2"/>
      <c r="M160" s="2"/>
      <c r="N160" s="46"/>
      <c r="O160" s="2"/>
    </row>
    <row r="161" spans="3:15" ht="14.25" customHeight="1">
      <c r="C161" s="47"/>
      <c r="D161" s="47"/>
      <c r="E161" s="51"/>
      <c r="F161" s="48"/>
      <c r="G161" s="48"/>
      <c r="H161" s="49"/>
      <c r="I161" s="49"/>
      <c r="J161" s="49"/>
      <c r="K161" s="53"/>
      <c r="L161" s="2"/>
      <c r="M161" s="2"/>
      <c r="N161" s="46"/>
      <c r="O161" s="2"/>
    </row>
    <row r="162" spans="3:15" ht="14.25" customHeight="1">
      <c r="C162" s="47"/>
      <c r="D162" s="47"/>
      <c r="E162" s="51"/>
      <c r="F162" s="48"/>
      <c r="G162" s="48"/>
      <c r="H162" s="49"/>
      <c r="I162" s="49"/>
      <c r="J162" s="49"/>
      <c r="K162" s="53"/>
      <c r="L162" s="2"/>
      <c r="M162" s="2"/>
      <c r="N162" s="46"/>
      <c r="O162" s="2"/>
    </row>
    <row r="163" spans="3:15" ht="14.25" customHeight="1">
      <c r="C163" s="47"/>
      <c r="D163" s="47"/>
      <c r="E163" s="51"/>
      <c r="F163" s="48"/>
      <c r="G163" s="48"/>
      <c r="H163" s="49"/>
      <c r="I163" s="49"/>
      <c r="J163" s="49"/>
      <c r="K163" s="53"/>
      <c r="L163" s="2"/>
      <c r="M163" s="2"/>
      <c r="N163" s="46"/>
      <c r="O163" s="2"/>
    </row>
    <row r="164" spans="3:15" ht="14.25" customHeight="1">
      <c r="C164" s="47"/>
      <c r="D164" s="47"/>
      <c r="E164" s="51"/>
      <c r="F164" s="48"/>
      <c r="G164" s="48"/>
      <c r="H164" s="49"/>
      <c r="I164" s="49"/>
      <c r="J164" s="49"/>
      <c r="K164" s="53"/>
      <c r="L164" s="2"/>
      <c r="M164" s="2"/>
      <c r="N164" s="46"/>
      <c r="O164" s="2"/>
    </row>
    <row r="165" spans="3:15" ht="14.25" customHeight="1">
      <c r="C165" s="47"/>
      <c r="D165" s="47"/>
      <c r="E165" s="51"/>
      <c r="F165" s="48"/>
      <c r="G165" s="48"/>
      <c r="H165" s="49"/>
      <c r="I165" s="49"/>
      <c r="J165" s="49"/>
      <c r="K165" s="53"/>
      <c r="L165" s="2"/>
      <c r="M165" s="2"/>
      <c r="N165" s="46"/>
      <c r="O165" s="2"/>
    </row>
    <row r="166" spans="3:15" ht="14.25" customHeight="1">
      <c r="C166" s="47"/>
      <c r="D166" s="47"/>
      <c r="E166" s="51"/>
      <c r="F166" s="48"/>
      <c r="G166" s="48"/>
      <c r="H166" s="49"/>
      <c r="I166" s="49"/>
      <c r="J166" s="49"/>
      <c r="K166" s="53"/>
      <c r="L166" s="2"/>
      <c r="M166" s="2"/>
      <c r="N166" s="46"/>
      <c r="O166" s="2"/>
    </row>
    <row r="167" spans="3:15" ht="14.25" customHeight="1">
      <c r="C167" s="47"/>
      <c r="D167" s="47"/>
      <c r="E167" s="51"/>
      <c r="F167" s="48"/>
      <c r="G167" s="48"/>
      <c r="H167" s="49"/>
      <c r="I167" s="49"/>
      <c r="J167" s="49"/>
      <c r="K167" s="53"/>
      <c r="L167" s="2"/>
      <c r="M167" s="2"/>
      <c r="N167" s="46"/>
      <c r="O167" s="2"/>
    </row>
    <row r="168" spans="3:15" ht="14.25" customHeight="1">
      <c r="C168" s="47"/>
      <c r="D168" s="47"/>
      <c r="E168" s="51"/>
      <c r="F168" s="48"/>
      <c r="G168" s="48"/>
      <c r="H168" s="49"/>
      <c r="I168" s="49"/>
      <c r="J168" s="49"/>
      <c r="K168" s="53"/>
      <c r="L168" s="2"/>
      <c r="M168" s="2"/>
      <c r="N168" s="46"/>
      <c r="O168" s="2"/>
    </row>
    <row r="169" spans="3:15" ht="14.25" customHeight="1">
      <c r="C169" s="47"/>
      <c r="D169" s="47"/>
      <c r="E169" s="51"/>
      <c r="F169" s="48"/>
      <c r="G169" s="48"/>
      <c r="H169" s="49"/>
      <c r="I169" s="49"/>
      <c r="J169" s="49"/>
      <c r="K169" s="53"/>
      <c r="L169" s="2"/>
      <c r="M169" s="2"/>
      <c r="N169" s="46"/>
      <c r="O169" s="2"/>
    </row>
    <row r="170" spans="3:15" ht="14.25" customHeight="1">
      <c r="C170" s="47"/>
      <c r="D170" s="47"/>
      <c r="E170" s="51"/>
      <c r="F170" s="48"/>
      <c r="G170" s="48"/>
      <c r="H170" s="49"/>
      <c r="I170" s="49"/>
      <c r="J170" s="49"/>
      <c r="K170" s="53"/>
      <c r="L170" s="2"/>
      <c r="M170" s="2"/>
      <c r="N170" s="46"/>
      <c r="O170" s="2"/>
    </row>
    <row r="171" spans="3:15" ht="14.25" customHeight="1">
      <c r="C171" s="47"/>
      <c r="D171" s="47"/>
      <c r="E171" s="51"/>
      <c r="F171" s="48"/>
      <c r="G171" s="48"/>
      <c r="H171" s="49"/>
      <c r="I171" s="49"/>
      <c r="J171" s="49"/>
      <c r="K171" s="53"/>
      <c r="L171" s="2"/>
      <c r="M171" s="2"/>
      <c r="N171" s="46"/>
      <c r="O171" s="2"/>
    </row>
    <row r="172" spans="3:15" ht="14.25" customHeight="1">
      <c r="C172" s="47"/>
      <c r="D172" s="47"/>
      <c r="E172" s="51"/>
      <c r="F172" s="48"/>
      <c r="G172" s="48"/>
      <c r="H172" s="49"/>
      <c r="I172" s="49"/>
      <c r="J172" s="49"/>
      <c r="K172" s="53"/>
      <c r="L172" s="2"/>
      <c r="M172" s="2"/>
      <c r="N172" s="46"/>
      <c r="O172" s="2"/>
    </row>
    <row r="173" spans="3:15" ht="14.25" customHeight="1">
      <c r="C173" s="47"/>
      <c r="D173" s="47"/>
      <c r="E173" s="51"/>
      <c r="F173" s="48"/>
      <c r="G173" s="48"/>
      <c r="H173" s="49"/>
      <c r="I173" s="49"/>
      <c r="J173" s="49"/>
      <c r="K173" s="53"/>
      <c r="L173" s="2"/>
      <c r="M173" s="2"/>
      <c r="N173" s="46"/>
      <c r="O173" s="2"/>
    </row>
    <row r="174" spans="3:15" ht="14.25" customHeight="1">
      <c r="C174" s="47"/>
      <c r="D174" s="47"/>
      <c r="E174" s="51"/>
      <c r="F174" s="48"/>
      <c r="G174" s="48"/>
      <c r="H174" s="49"/>
      <c r="I174" s="49"/>
      <c r="J174" s="49"/>
      <c r="K174" s="53"/>
      <c r="L174" s="2"/>
      <c r="M174" s="2"/>
      <c r="N174" s="46"/>
      <c r="O174" s="2"/>
    </row>
    <row r="175" spans="3:15" ht="14.25" customHeight="1">
      <c r="C175" s="47"/>
      <c r="D175" s="47"/>
      <c r="E175" s="51"/>
      <c r="F175" s="48"/>
      <c r="G175" s="48"/>
      <c r="H175" s="49"/>
      <c r="I175" s="49"/>
      <c r="J175" s="49"/>
      <c r="K175" s="53"/>
      <c r="L175" s="2"/>
      <c r="M175" s="2"/>
      <c r="N175" s="46"/>
      <c r="O175" s="2"/>
    </row>
    <row r="176" spans="3:15" ht="14.25" customHeight="1">
      <c r="C176" s="47"/>
      <c r="D176" s="47"/>
      <c r="E176" s="51"/>
      <c r="F176" s="48"/>
      <c r="G176" s="48"/>
      <c r="H176" s="49"/>
      <c r="I176" s="49"/>
      <c r="J176" s="49"/>
      <c r="K176" s="53"/>
      <c r="L176" s="2"/>
      <c r="M176" s="2"/>
      <c r="N176" s="46"/>
      <c r="O176" s="2"/>
    </row>
    <row r="177" spans="3:15" ht="14.25" customHeight="1">
      <c r="C177" s="47"/>
      <c r="D177" s="47"/>
      <c r="E177" s="51"/>
      <c r="F177" s="48"/>
      <c r="G177" s="48"/>
      <c r="H177" s="49"/>
      <c r="I177" s="49"/>
      <c r="J177" s="49"/>
      <c r="K177" s="53"/>
      <c r="L177" s="2"/>
      <c r="M177" s="2"/>
      <c r="N177" s="46"/>
      <c r="O177" s="2"/>
    </row>
    <row r="178" spans="3:15" ht="14.25" customHeight="1">
      <c r="C178" s="47"/>
      <c r="D178" s="47"/>
      <c r="E178" s="51"/>
      <c r="F178" s="48"/>
      <c r="G178" s="48"/>
      <c r="H178" s="49"/>
      <c r="I178" s="49"/>
      <c r="J178" s="49"/>
      <c r="K178" s="53"/>
      <c r="L178" s="2"/>
      <c r="M178" s="2"/>
      <c r="N178" s="46"/>
      <c r="O178" s="2"/>
    </row>
    <row r="179" spans="3:15" ht="14.25" customHeight="1">
      <c r="C179" s="47"/>
      <c r="D179" s="47"/>
      <c r="E179" s="51"/>
      <c r="F179" s="48"/>
      <c r="G179" s="48"/>
      <c r="H179" s="49"/>
      <c r="I179" s="49"/>
      <c r="J179" s="49"/>
      <c r="K179" s="53"/>
      <c r="L179" s="2"/>
      <c r="M179" s="2"/>
      <c r="N179" s="46"/>
      <c r="O179" s="2"/>
    </row>
    <row r="180" spans="3:15" ht="14.25" customHeight="1">
      <c r="C180" s="47"/>
      <c r="D180" s="47"/>
      <c r="E180" s="51"/>
      <c r="F180" s="48"/>
      <c r="G180" s="48"/>
      <c r="H180" s="49"/>
      <c r="I180" s="49"/>
      <c r="J180" s="49"/>
      <c r="K180" s="53"/>
      <c r="L180" s="2"/>
      <c r="M180" s="2"/>
      <c r="N180" s="46"/>
      <c r="O180" s="2"/>
    </row>
    <row r="181" spans="3:15" ht="14.25" customHeight="1">
      <c r="C181" s="47"/>
      <c r="D181" s="47"/>
      <c r="E181" s="51"/>
      <c r="F181" s="48"/>
      <c r="G181" s="48"/>
      <c r="H181" s="49"/>
      <c r="I181" s="49"/>
      <c r="J181" s="49"/>
      <c r="K181" s="53"/>
      <c r="L181" s="2"/>
      <c r="M181" s="2"/>
      <c r="N181" s="46"/>
      <c r="O181" s="2"/>
    </row>
    <row r="182" spans="3:15" ht="14.25" customHeight="1">
      <c r="C182" s="47"/>
      <c r="D182" s="47"/>
      <c r="E182" s="51"/>
      <c r="F182" s="48"/>
      <c r="G182" s="48"/>
      <c r="H182" s="49"/>
      <c r="I182" s="49"/>
      <c r="J182" s="49"/>
      <c r="K182" s="53"/>
      <c r="L182" s="2"/>
      <c r="M182" s="2"/>
      <c r="N182" s="46"/>
      <c r="O182" s="2"/>
    </row>
    <row r="183" spans="3:15" ht="14.25" customHeight="1">
      <c r="C183" s="47"/>
      <c r="D183" s="47"/>
      <c r="E183" s="51"/>
      <c r="F183" s="48"/>
      <c r="G183" s="48"/>
      <c r="H183" s="49"/>
      <c r="I183" s="49"/>
      <c r="J183" s="49"/>
      <c r="K183" s="53"/>
      <c r="L183" s="2"/>
      <c r="M183" s="2"/>
      <c r="N183" s="46"/>
      <c r="O183" s="2"/>
    </row>
    <row r="184" spans="3:15" ht="14.25" customHeight="1">
      <c r="C184" s="47"/>
      <c r="D184" s="47"/>
      <c r="E184" s="51"/>
      <c r="F184" s="48"/>
      <c r="G184" s="48"/>
      <c r="H184" s="49"/>
      <c r="I184" s="49"/>
      <c r="J184" s="49"/>
      <c r="K184" s="53"/>
      <c r="L184" s="2"/>
      <c r="M184" s="2"/>
      <c r="N184" s="46"/>
      <c r="O184" s="2"/>
    </row>
    <row r="185" spans="3:15" ht="14.25" customHeight="1">
      <c r="C185" s="47"/>
      <c r="D185" s="47"/>
      <c r="E185" s="51"/>
      <c r="F185" s="48"/>
      <c r="G185" s="48"/>
      <c r="H185" s="49"/>
      <c r="I185" s="49"/>
      <c r="J185" s="49"/>
      <c r="K185" s="53"/>
      <c r="L185" s="2"/>
      <c r="M185" s="2"/>
      <c r="N185" s="46"/>
      <c r="O185" s="2"/>
    </row>
    <row r="186" spans="3:15" ht="14.25" customHeight="1">
      <c r="C186" s="47"/>
      <c r="D186" s="47"/>
      <c r="E186" s="51"/>
      <c r="F186" s="48"/>
      <c r="G186" s="48"/>
      <c r="H186" s="49"/>
      <c r="I186" s="49"/>
      <c r="J186" s="49"/>
      <c r="K186" s="53"/>
      <c r="L186" s="2"/>
      <c r="M186" s="2"/>
      <c r="N186" s="46"/>
      <c r="O186" s="2"/>
    </row>
    <row r="187" spans="3:15" ht="14.25" customHeight="1">
      <c r="C187" s="47"/>
      <c r="D187" s="47"/>
      <c r="E187" s="51"/>
      <c r="F187" s="48"/>
      <c r="G187" s="48"/>
      <c r="H187" s="49"/>
      <c r="I187" s="49"/>
      <c r="J187" s="49"/>
      <c r="K187" s="53"/>
      <c r="L187" s="2"/>
      <c r="M187" s="2"/>
      <c r="N187" s="46"/>
      <c r="O187" s="2"/>
    </row>
    <row r="188" spans="3:15" ht="14.25" customHeight="1">
      <c r="C188" s="47"/>
      <c r="D188" s="47"/>
      <c r="E188" s="51"/>
      <c r="F188" s="48"/>
      <c r="G188" s="48"/>
      <c r="H188" s="49"/>
      <c r="I188" s="49"/>
      <c r="J188" s="49"/>
      <c r="K188" s="53"/>
      <c r="L188" s="2"/>
      <c r="M188" s="2"/>
      <c r="N188" s="46"/>
      <c r="O188" s="2"/>
    </row>
    <row r="189" spans="3:15" ht="14.25" customHeight="1">
      <c r="C189" s="47"/>
      <c r="D189" s="47"/>
      <c r="E189" s="51"/>
      <c r="F189" s="48"/>
      <c r="G189" s="48"/>
      <c r="H189" s="49"/>
      <c r="I189" s="49"/>
      <c r="J189" s="49"/>
      <c r="K189" s="53"/>
      <c r="L189" s="2"/>
      <c r="M189" s="2"/>
      <c r="N189" s="46"/>
      <c r="O189" s="2"/>
    </row>
    <row r="190" spans="3:15" ht="14.25" customHeight="1">
      <c r="C190" s="47"/>
      <c r="D190" s="47"/>
      <c r="E190" s="51"/>
      <c r="F190" s="48"/>
      <c r="G190" s="48"/>
      <c r="H190" s="49"/>
      <c r="I190" s="49"/>
      <c r="J190" s="49"/>
      <c r="K190" s="53"/>
      <c r="L190" s="2"/>
      <c r="M190" s="2"/>
      <c r="N190" s="46"/>
      <c r="O190" s="2"/>
    </row>
    <row r="191" spans="3:15" ht="14.25" customHeight="1">
      <c r="C191" s="47"/>
      <c r="D191" s="47"/>
      <c r="E191" s="51"/>
      <c r="F191" s="48"/>
      <c r="G191" s="48"/>
      <c r="H191" s="49"/>
      <c r="I191" s="49"/>
      <c r="J191" s="49"/>
      <c r="K191" s="53"/>
      <c r="L191" s="2"/>
      <c r="M191" s="2"/>
      <c r="N191" s="46"/>
      <c r="O191" s="2"/>
    </row>
    <row r="192" spans="3:15" ht="14.25" customHeight="1">
      <c r="C192" s="47"/>
      <c r="D192" s="47"/>
      <c r="E192" s="51"/>
      <c r="F192" s="48"/>
      <c r="G192" s="48"/>
      <c r="H192" s="49"/>
      <c r="I192" s="49"/>
      <c r="J192" s="49"/>
      <c r="K192" s="53"/>
      <c r="L192" s="2"/>
      <c r="M192" s="2"/>
      <c r="N192" s="46"/>
      <c r="O192" s="2"/>
    </row>
    <row r="193" spans="3:15" ht="14.25" customHeight="1">
      <c r="C193" s="47"/>
      <c r="D193" s="47"/>
      <c r="E193" s="51"/>
      <c r="F193" s="48"/>
      <c r="G193" s="48"/>
      <c r="H193" s="49"/>
      <c r="I193" s="49"/>
      <c r="J193" s="49"/>
      <c r="K193" s="53"/>
      <c r="L193" s="2"/>
      <c r="M193" s="2"/>
      <c r="N193" s="46"/>
      <c r="O193" s="2"/>
    </row>
    <row r="194" spans="3:15" ht="14.25" customHeight="1">
      <c r="C194" s="47"/>
      <c r="D194" s="47"/>
      <c r="E194" s="51"/>
      <c r="F194" s="48"/>
      <c r="G194" s="48"/>
      <c r="H194" s="49"/>
      <c r="I194" s="49"/>
      <c r="J194" s="49"/>
      <c r="K194" s="53"/>
      <c r="L194" s="2"/>
      <c r="M194" s="2"/>
      <c r="N194" s="46"/>
      <c r="O194" s="2"/>
    </row>
    <row r="195" spans="3:15" ht="14.25" customHeight="1">
      <c r="C195" s="47"/>
      <c r="D195" s="47"/>
      <c r="E195" s="51"/>
      <c r="F195" s="48"/>
      <c r="G195" s="48"/>
      <c r="H195" s="49"/>
      <c r="I195" s="49"/>
      <c r="J195" s="49"/>
      <c r="K195" s="53"/>
      <c r="L195" s="2"/>
      <c r="M195" s="2"/>
      <c r="N195" s="46"/>
      <c r="O195" s="2"/>
    </row>
    <row r="196" spans="3:15" ht="14.25" customHeight="1">
      <c r="C196" s="47"/>
      <c r="D196" s="47"/>
      <c r="E196" s="51"/>
      <c r="F196" s="48"/>
      <c r="G196" s="48"/>
      <c r="H196" s="49"/>
      <c r="I196" s="49"/>
      <c r="J196" s="49"/>
      <c r="K196" s="53"/>
      <c r="L196" s="2"/>
      <c r="M196" s="2"/>
      <c r="N196" s="46"/>
      <c r="O196" s="2"/>
    </row>
    <row r="197" spans="3:15" ht="14.25" customHeight="1">
      <c r="C197" s="47"/>
      <c r="D197" s="47"/>
      <c r="E197" s="51"/>
      <c r="F197" s="48"/>
      <c r="G197" s="48"/>
      <c r="H197" s="49"/>
      <c r="I197" s="49"/>
      <c r="J197" s="49"/>
      <c r="K197" s="53"/>
      <c r="L197" s="2"/>
      <c r="M197" s="2"/>
      <c r="N197" s="46"/>
      <c r="O197" s="2"/>
    </row>
    <row r="198" spans="3:15" ht="14.25" customHeight="1">
      <c r="C198" s="47"/>
      <c r="D198" s="47"/>
      <c r="E198" s="51"/>
      <c r="F198" s="48"/>
      <c r="G198" s="48"/>
      <c r="H198" s="49"/>
      <c r="I198" s="49"/>
      <c r="J198" s="49"/>
      <c r="K198" s="53"/>
      <c r="L198" s="2"/>
      <c r="M198" s="2"/>
      <c r="N198" s="46"/>
      <c r="O198" s="2"/>
    </row>
    <row r="199" spans="3:15" ht="14.25" customHeight="1">
      <c r="C199" s="47"/>
      <c r="D199" s="47"/>
      <c r="E199" s="51"/>
      <c r="F199" s="48"/>
      <c r="G199" s="48"/>
      <c r="H199" s="49"/>
      <c r="I199" s="49"/>
      <c r="J199" s="49"/>
      <c r="K199" s="53"/>
      <c r="L199" s="2"/>
      <c r="M199" s="2"/>
      <c r="N199" s="46"/>
      <c r="O199" s="2"/>
    </row>
    <row r="200" spans="3:15" ht="14.25" customHeight="1">
      <c r="C200" s="47"/>
      <c r="D200" s="47"/>
      <c r="E200" s="51"/>
      <c r="F200" s="48"/>
      <c r="G200" s="48"/>
      <c r="H200" s="49"/>
      <c r="I200" s="49"/>
      <c r="J200" s="49"/>
      <c r="K200" s="53"/>
      <c r="L200" s="2"/>
      <c r="M200" s="2"/>
      <c r="N200" s="46"/>
      <c r="O200" s="2"/>
    </row>
    <row r="201" spans="3:15" ht="14.25" customHeight="1">
      <c r="C201" s="47"/>
      <c r="D201" s="47"/>
      <c r="E201" s="51"/>
      <c r="F201" s="48"/>
      <c r="G201" s="48"/>
      <c r="H201" s="49"/>
      <c r="I201" s="49"/>
      <c r="J201" s="49"/>
      <c r="K201" s="53"/>
      <c r="L201" s="2"/>
      <c r="M201" s="2"/>
      <c r="N201" s="46"/>
      <c r="O201" s="2"/>
    </row>
    <row r="202" spans="3:15" ht="14.25" customHeight="1">
      <c r="C202" s="47"/>
      <c r="D202" s="47"/>
      <c r="E202" s="51"/>
      <c r="F202" s="48"/>
      <c r="G202" s="48"/>
      <c r="H202" s="49"/>
      <c r="I202" s="49"/>
      <c r="J202" s="49"/>
      <c r="K202" s="53"/>
      <c r="L202" s="2"/>
      <c r="M202" s="2"/>
      <c r="N202" s="46"/>
      <c r="O202" s="2"/>
    </row>
    <row r="203" spans="3:15" ht="14.25" customHeight="1">
      <c r="C203" s="47"/>
      <c r="D203" s="47"/>
      <c r="E203" s="51"/>
      <c r="F203" s="48"/>
      <c r="G203" s="48"/>
      <c r="H203" s="49"/>
      <c r="I203" s="49"/>
      <c r="J203" s="49"/>
      <c r="K203" s="53"/>
      <c r="L203" s="2"/>
      <c r="M203" s="2"/>
      <c r="N203" s="46"/>
      <c r="O203" s="2"/>
    </row>
    <row r="204" spans="3:15" ht="14.25" customHeight="1">
      <c r="C204" s="47"/>
      <c r="D204" s="47"/>
      <c r="E204" s="51"/>
      <c r="F204" s="48"/>
      <c r="G204" s="48"/>
      <c r="H204" s="49"/>
      <c r="I204" s="49"/>
      <c r="J204" s="49"/>
      <c r="K204" s="53"/>
      <c r="L204" s="2"/>
      <c r="M204" s="2"/>
      <c r="N204" s="46"/>
      <c r="O204" s="2"/>
    </row>
    <row r="205" spans="3:15" ht="14.25" customHeight="1">
      <c r="C205" s="47"/>
      <c r="D205" s="47"/>
      <c r="E205" s="51"/>
      <c r="F205" s="48"/>
      <c r="G205" s="48"/>
      <c r="H205" s="49"/>
      <c r="I205" s="49"/>
      <c r="J205" s="49"/>
      <c r="K205" s="53"/>
      <c r="L205" s="2"/>
      <c r="M205" s="2"/>
      <c r="N205" s="46"/>
      <c r="O205" s="2"/>
    </row>
    <row r="206" spans="3:15" ht="14.25" customHeight="1">
      <c r="C206" s="47"/>
      <c r="D206" s="47"/>
      <c r="E206" s="51"/>
      <c r="F206" s="48"/>
      <c r="G206" s="48"/>
      <c r="H206" s="49"/>
      <c r="I206" s="49"/>
      <c r="J206" s="49"/>
      <c r="K206" s="53"/>
      <c r="L206" s="2"/>
      <c r="M206" s="2"/>
      <c r="N206" s="46"/>
      <c r="O206" s="2"/>
    </row>
    <row r="207" spans="3:15" ht="14.25" customHeight="1">
      <c r="C207" s="47"/>
      <c r="D207" s="47"/>
      <c r="E207" s="51"/>
      <c r="F207" s="48"/>
      <c r="G207" s="48"/>
      <c r="H207" s="49"/>
      <c r="I207" s="49"/>
      <c r="J207" s="49"/>
      <c r="K207" s="53"/>
      <c r="L207" s="2"/>
      <c r="M207" s="2"/>
      <c r="N207" s="46"/>
      <c r="O207" s="2"/>
    </row>
    <row r="208" spans="3:15" ht="14.25" customHeight="1">
      <c r="C208" s="47"/>
      <c r="D208" s="47"/>
      <c r="E208" s="51"/>
      <c r="F208" s="48"/>
      <c r="G208" s="48"/>
      <c r="H208" s="49"/>
      <c r="I208" s="49"/>
      <c r="J208" s="49"/>
      <c r="K208" s="53"/>
      <c r="L208" s="2"/>
      <c r="M208" s="2"/>
      <c r="N208" s="46"/>
      <c r="O208" s="2"/>
    </row>
    <row r="209" spans="3:15" ht="14.25" customHeight="1">
      <c r="C209" s="47"/>
      <c r="D209" s="47"/>
      <c r="E209" s="51"/>
      <c r="F209" s="48"/>
      <c r="G209" s="48"/>
      <c r="H209" s="49"/>
      <c r="I209" s="49"/>
      <c r="J209" s="49"/>
      <c r="K209" s="53"/>
      <c r="L209" s="2"/>
      <c r="M209" s="2"/>
      <c r="N209" s="46"/>
      <c r="O209" s="2"/>
    </row>
    <row r="210" spans="3:15" ht="14.25" customHeight="1">
      <c r="C210" s="47"/>
      <c r="D210" s="47"/>
      <c r="E210" s="51"/>
      <c r="F210" s="48"/>
      <c r="G210" s="48"/>
      <c r="H210" s="49"/>
      <c r="I210" s="49"/>
      <c r="J210" s="49"/>
      <c r="K210" s="53"/>
      <c r="L210" s="2"/>
      <c r="M210" s="2"/>
      <c r="N210" s="46"/>
      <c r="O210" s="2"/>
    </row>
    <row r="211" spans="3:15" ht="14.25" customHeight="1">
      <c r="C211" s="47"/>
      <c r="D211" s="47"/>
      <c r="E211" s="51"/>
      <c r="F211" s="48"/>
      <c r="G211" s="48"/>
      <c r="H211" s="49"/>
      <c r="I211" s="49"/>
      <c r="J211" s="49"/>
      <c r="K211" s="53"/>
      <c r="L211" s="2"/>
      <c r="M211" s="2"/>
      <c r="N211" s="46"/>
      <c r="O211" s="2"/>
    </row>
    <row r="212" spans="3:15" ht="14.25" customHeight="1">
      <c r="C212" s="47"/>
      <c r="D212" s="47"/>
      <c r="E212" s="51"/>
      <c r="F212" s="48"/>
      <c r="G212" s="48"/>
      <c r="H212" s="49"/>
      <c r="I212" s="49"/>
      <c r="J212" s="49"/>
      <c r="K212" s="53"/>
      <c r="L212" s="2"/>
      <c r="M212" s="2"/>
      <c r="N212" s="46"/>
      <c r="O212" s="2"/>
    </row>
    <row r="213" spans="3:15" ht="14.25" customHeight="1">
      <c r="C213" s="47"/>
      <c r="D213" s="47"/>
      <c r="E213" s="51"/>
      <c r="F213" s="48"/>
      <c r="G213" s="48"/>
      <c r="H213" s="49"/>
      <c r="I213" s="49"/>
      <c r="J213" s="49"/>
      <c r="K213" s="53"/>
      <c r="L213" s="2"/>
      <c r="M213" s="2"/>
      <c r="N213" s="46"/>
      <c r="O213" s="2"/>
    </row>
    <row r="214" spans="3:15" ht="14.25" customHeight="1">
      <c r="C214" s="47"/>
      <c r="D214" s="47"/>
      <c r="E214" s="51"/>
      <c r="F214" s="48"/>
      <c r="G214" s="48"/>
      <c r="H214" s="49"/>
      <c r="I214" s="49"/>
      <c r="J214" s="49"/>
      <c r="K214" s="53"/>
      <c r="L214" s="2"/>
      <c r="M214" s="2"/>
      <c r="N214" s="46"/>
      <c r="O214" s="2"/>
    </row>
    <row r="215" spans="3:15" ht="14.25" customHeight="1">
      <c r="C215" s="47"/>
      <c r="D215" s="47"/>
      <c r="E215" s="51"/>
      <c r="F215" s="48"/>
      <c r="G215" s="48"/>
      <c r="H215" s="49"/>
      <c r="I215" s="49"/>
      <c r="J215" s="49"/>
      <c r="K215" s="53"/>
      <c r="L215" s="2"/>
      <c r="M215" s="2"/>
      <c r="N215" s="46"/>
      <c r="O215" s="2"/>
    </row>
    <row r="216" spans="3:15" ht="14.25" customHeight="1">
      <c r="C216" s="47"/>
      <c r="D216" s="47"/>
      <c r="E216" s="51"/>
      <c r="F216" s="48"/>
      <c r="G216" s="48"/>
      <c r="H216" s="49"/>
      <c r="I216" s="49"/>
      <c r="J216" s="49"/>
      <c r="K216" s="53"/>
      <c r="L216" s="2"/>
      <c r="M216" s="2"/>
      <c r="N216" s="46"/>
      <c r="O216" s="2"/>
    </row>
    <row r="217" spans="3:15" ht="14.25" customHeight="1">
      <c r="C217" s="47"/>
      <c r="D217" s="47"/>
      <c r="E217" s="51"/>
      <c r="F217" s="48"/>
      <c r="G217" s="48"/>
      <c r="H217" s="49"/>
      <c r="I217" s="49"/>
      <c r="J217" s="49"/>
      <c r="K217" s="53"/>
      <c r="L217" s="2"/>
      <c r="M217" s="2"/>
      <c r="N217" s="46"/>
      <c r="O217" s="2"/>
    </row>
    <row r="218" spans="3:15" ht="14.25" customHeight="1">
      <c r="C218" s="47"/>
      <c r="D218" s="47"/>
      <c r="E218" s="51"/>
      <c r="F218" s="48"/>
      <c r="G218" s="48"/>
      <c r="H218" s="49"/>
      <c r="I218" s="49"/>
      <c r="J218" s="49"/>
      <c r="K218" s="53"/>
      <c r="L218" s="2"/>
      <c r="M218" s="2"/>
      <c r="N218" s="46"/>
      <c r="O218" s="2"/>
    </row>
    <row r="219" spans="3:15" ht="14.25" customHeight="1">
      <c r="C219" s="47"/>
      <c r="D219" s="47"/>
      <c r="E219" s="51"/>
      <c r="F219" s="48"/>
      <c r="G219" s="48"/>
      <c r="H219" s="49"/>
      <c r="I219" s="49"/>
      <c r="J219" s="49"/>
      <c r="K219" s="53"/>
      <c r="L219" s="2"/>
      <c r="M219" s="2"/>
      <c r="N219" s="46"/>
      <c r="O219" s="2"/>
    </row>
    <row r="220" spans="3:15" ht="14.25" customHeight="1">
      <c r="C220" s="47"/>
      <c r="D220" s="47"/>
      <c r="E220" s="51"/>
      <c r="F220" s="48"/>
      <c r="G220" s="48"/>
      <c r="H220" s="49"/>
      <c r="I220" s="49"/>
      <c r="J220" s="49"/>
      <c r="K220" s="53"/>
      <c r="L220" s="2"/>
      <c r="M220" s="2"/>
      <c r="N220" s="46"/>
      <c r="O220" s="2"/>
    </row>
    <row r="221" spans="3:15" ht="14.25" customHeight="1">
      <c r="C221" s="47"/>
      <c r="D221" s="47"/>
      <c r="E221" s="51"/>
      <c r="F221" s="48"/>
      <c r="G221" s="48"/>
      <c r="H221" s="49"/>
      <c r="I221" s="49"/>
      <c r="J221" s="49"/>
      <c r="K221" s="53"/>
      <c r="L221" s="2"/>
      <c r="M221" s="2"/>
      <c r="N221" s="46"/>
      <c r="O221" s="2"/>
    </row>
    <row r="222" spans="3:15" ht="14.25" customHeight="1">
      <c r="C222" s="47"/>
      <c r="D222" s="47"/>
      <c r="E222" s="51"/>
      <c r="F222" s="48"/>
      <c r="G222" s="48"/>
      <c r="H222" s="49"/>
      <c r="I222" s="49"/>
      <c r="J222" s="49"/>
      <c r="K222" s="53"/>
      <c r="L222" s="2"/>
      <c r="M222" s="2"/>
      <c r="N222" s="46"/>
      <c r="O222" s="2"/>
    </row>
    <row r="223" spans="3:15" ht="14.25" customHeight="1">
      <c r="C223" s="47"/>
      <c r="D223" s="47"/>
      <c r="E223" s="51"/>
      <c r="F223" s="48"/>
      <c r="G223" s="48"/>
      <c r="H223" s="49"/>
      <c r="I223" s="49"/>
      <c r="J223" s="49"/>
      <c r="K223" s="53"/>
      <c r="L223" s="2"/>
      <c r="M223" s="2"/>
      <c r="N223" s="46"/>
      <c r="O223" s="2"/>
    </row>
    <row r="224" spans="3:15" ht="14.25" customHeight="1">
      <c r="C224" s="47"/>
      <c r="D224" s="47"/>
      <c r="E224" s="51"/>
      <c r="F224" s="48"/>
      <c r="G224" s="48"/>
      <c r="H224" s="49"/>
      <c r="I224" s="49"/>
      <c r="J224" s="49"/>
      <c r="K224" s="53"/>
      <c r="L224" s="2"/>
      <c r="M224" s="2"/>
      <c r="N224" s="46"/>
      <c r="O224" s="2"/>
    </row>
    <row r="225" spans="3:15" ht="14.25" customHeight="1">
      <c r="C225" s="47"/>
      <c r="D225" s="47"/>
      <c r="E225" s="51"/>
      <c r="F225" s="48"/>
      <c r="G225" s="48"/>
      <c r="H225" s="49"/>
      <c r="I225" s="49"/>
      <c r="J225" s="49"/>
      <c r="K225" s="53"/>
      <c r="L225" s="2"/>
      <c r="M225" s="2"/>
      <c r="N225" s="46"/>
      <c r="O225" s="2"/>
    </row>
    <row r="226" spans="3:15" ht="14.25" customHeight="1">
      <c r="C226" s="47"/>
      <c r="D226" s="47"/>
      <c r="E226" s="51"/>
      <c r="F226" s="48"/>
      <c r="G226" s="48"/>
      <c r="H226" s="49"/>
      <c r="I226" s="49"/>
      <c r="J226" s="49"/>
      <c r="K226" s="53"/>
      <c r="L226" s="2"/>
      <c r="M226" s="2"/>
      <c r="N226" s="46"/>
      <c r="O226" s="2"/>
    </row>
    <row r="227" spans="3:15" ht="14.25" customHeight="1">
      <c r="C227" s="47"/>
      <c r="D227" s="47"/>
      <c r="E227" s="51"/>
      <c r="F227" s="48"/>
      <c r="G227" s="48"/>
      <c r="H227" s="49"/>
      <c r="I227" s="49"/>
      <c r="J227" s="49"/>
      <c r="K227" s="53"/>
      <c r="L227" s="2"/>
      <c r="M227" s="2"/>
      <c r="N227" s="46"/>
      <c r="O227" s="2"/>
    </row>
    <row r="228" spans="3:15" ht="14.25" customHeight="1">
      <c r="C228" s="47"/>
      <c r="D228" s="47"/>
      <c r="E228" s="51"/>
      <c r="F228" s="48"/>
      <c r="G228" s="48"/>
      <c r="H228" s="49"/>
      <c r="I228" s="49"/>
      <c r="J228" s="49"/>
      <c r="K228" s="53"/>
      <c r="L228" s="2"/>
      <c r="M228" s="2"/>
      <c r="N228" s="46"/>
      <c r="O228" s="2"/>
    </row>
    <row r="229" spans="3:15" ht="14.25" customHeight="1">
      <c r="C229" s="47"/>
      <c r="D229" s="47"/>
      <c r="E229" s="51"/>
      <c r="F229" s="48"/>
      <c r="G229" s="48"/>
      <c r="H229" s="49"/>
      <c r="I229" s="49"/>
      <c r="J229" s="49"/>
      <c r="K229" s="53"/>
      <c r="L229" s="2"/>
      <c r="M229" s="2"/>
      <c r="N229" s="46"/>
      <c r="O229" s="2"/>
    </row>
    <row r="230" spans="3:15" ht="14.25" customHeight="1">
      <c r="C230" s="47"/>
      <c r="D230" s="47"/>
      <c r="E230" s="51"/>
      <c r="F230" s="48"/>
      <c r="G230" s="48"/>
      <c r="H230" s="49"/>
      <c r="I230" s="49"/>
      <c r="J230" s="49"/>
      <c r="K230" s="53"/>
      <c r="L230" s="2"/>
      <c r="M230" s="2"/>
      <c r="N230" s="46"/>
      <c r="O230" s="2"/>
    </row>
    <row r="231" spans="3:15" ht="14.25" customHeight="1">
      <c r="C231" s="47"/>
      <c r="D231" s="47"/>
      <c r="E231" s="51"/>
      <c r="F231" s="48"/>
      <c r="G231" s="48"/>
      <c r="H231" s="49"/>
      <c r="I231" s="49"/>
      <c r="J231" s="49"/>
      <c r="K231" s="53"/>
      <c r="L231" s="2"/>
      <c r="M231" s="2"/>
      <c r="N231" s="46"/>
      <c r="O231" s="2"/>
    </row>
    <row r="232" spans="3:15" ht="14.25" customHeight="1">
      <c r="C232" s="47"/>
      <c r="D232" s="47"/>
      <c r="E232" s="51"/>
      <c r="F232" s="48"/>
      <c r="G232" s="48"/>
      <c r="H232" s="49"/>
      <c r="I232" s="49"/>
      <c r="J232" s="49"/>
      <c r="K232" s="53"/>
      <c r="L232" s="2"/>
      <c r="M232" s="2"/>
      <c r="N232" s="46"/>
      <c r="O232" s="2"/>
    </row>
    <row r="233" spans="3:15" ht="14.25" customHeight="1">
      <c r="C233" s="47"/>
      <c r="D233" s="47"/>
      <c r="E233" s="51"/>
      <c r="F233" s="48"/>
      <c r="G233" s="48"/>
      <c r="H233" s="49"/>
      <c r="I233" s="49"/>
      <c r="J233" s="49"/>
      <c r="K233" s="53"/>
      <c r="L233" s="2"/>
      <c r="M233" s="2"/>
      <c r="N233" s="46"/>
      <c r="O233" s="2"/>
    </row>
    <row r="234" spans="3:15" ht="14.25" customHeight="1">
      <c r="C234" s="47"/>
      <c r="D234" s="47"/>
      <c r="E234" s="51"/>
      <c r="F234" s="48"/>
      <c r="G234" s="48"/>
      <c r="H234" s="49"/>
      <c r="I234" s="49"/>
      <c r="J234" s="49"/>
      <c r="K234" s="53"/>
      <c r="L234" s="2"/>
      <c r="M234" s="2"/>
      <c r="N234" s="46"/>
      <c r="O234" s="2"/>
    </row>
    <row r="235" spans="3:15" ht="14.25" customHeight="1">
      <c r="C235" s="47"/>
      <c r="D235" s="47"/>
      <c r="E235" s="51"/>
      <c r="F235" s="48"/>
      <c r="G235" s="48"/>
      <c r="H235" s="49"/>
      <c r="I235" s="49"/>
      <c r="J235" s="49"/>
      <c r="K235" s="53"/>
      <c r="L235" s="2"/>
      <c r="M235" s="2"/>
      <c r="N235" s="46"/>
      <c r="O235" s="2"/>
    </row>
    <row r="236" spans="3:15" ht="14.25" customHeight="1">
      <c r="C236" s="47"/>
      <c r="D236" s="47"/>
      <c r="E236" s="51"/>
      <c r="F236" s="48"/>
      <c r="G236" s="48"/>
      <c r="H236" s="49"/>
      <c r="I236" s="49"/>
      <c r="J236" s="49"/>
      <c r="K236" s="53"/>
      <c r="L236" s="2"/>
      <c r="M236" s="2"/>
      <c r="N236" s="46"/>
      <c r="O236" s="2"/>
    </row>
    <row r="237" spans="3:15" ht="14.25" customHeight="1">
      <c r="C237" s="47"/>
      <c r="D237" s="47"/>
      <c r="E237" s="51"/>
      <c r="F237" s="48"/>
      <c r="G237" s="48"/>
      <c r="H237" s="49"/>
      <c r="I237" s="49"/>
      <c r="J237" s="49"/>
      <c r="K237" s="53"/>
      <c r="L237" s="2"/>
      <c r="M237" s="2"/>
      <c r="N237" s="46"/>
      <c r="O237" s="2"/>
    </row>
    <row r="238" spans="3:15" ht="14.25" customHeight="1">
      <c r="C238" s="47"/>
      <c r="D238" s="47"/>
      <c r="E238" s="51"/>
      <c r="F238" s="48"/>
      <c r="G238" s="48"/>
      <c r="H238" s="49"/>
      <c r="I238" s="49"/>
      <c r="J238" s="49"/>
      <c r="K238" s="53"/>
      <c r="L238" s="2"/>
      <c r="M238" s="2"/>
      <c r="N238" s="46"/>
      <c r="O238" s="2"/>
    </row>
    <row r="239" spans="3:15" ht="14.25" customHeight="1">
      <c r="C239" s="47"/>
      <c r="D239" s="47"/>
      <c r="E239" s="51"/>
      <c r="F239" s="48"/>
      <c r="G239" s="48"/>
      <c r="H239" s="49"/>
      <c r="I239" s="49"/>
      <c r="J239" s="49"/>
      <c r="K239" s="53"/>
      <c r="L239" s="2"/>
      <c r="M239" s="2"/>
      <c r="N239" s="46"/>
      <c r="O239" s="2"/>
    </row>
    <row r="240" spans="3:15" ht="14.25" customHeight="1">
      <c r="C240" s="47"/>
      <c r="D240" s="47"/>
      <c r="E240" s="51"/>
      <c r="F240" s="48"/>
      <c r="G240" s="48"/>
      <c r="H240" s="49"/>
      <c r="I240" s="49"/>
      <c r="J240" s="49"/>
      <c r="K240" s="53"/>
      <c r="L240" s="2"/>
      <c r="M240" s="2"/>
      <c r="N240" s="46"/>
      <c r="O240" s="2"/>
    </row>
    <row r="241" spans="3:15" ht="14.25" customHeight="1">
      <c r="C241" s="47"/>
      <c r="D241" s="47"/>
      <c r="E241" s="51"/>
      <c r="F241" s="48"/>
      <c r="G241" s="48"/>
      <c r="H241" s="49"/>
      <c r="I241" s="49"/>
      <c r="J241" s="49"/>
      <c r="K241" s="53"/>
      <c r="L241" s="2"/>
      <c r="M241" s="2"/>
      <c r="N241" s="46"/>
      <c r="O241" s="2"/>
    </row>
    <row r="242" spans="3:15" ht="14.25" customHeight="1">
      <c r="C242" s="47"/>
      <c r="D242" s="47"/>
      <c r="E242" s="51"/>
      <c r="F242" s="48"/>
      <c r="G242" s="48"/>
      <c r="H242" s="49"/>
      <c r="I242" s="49"/>
      <c r="J242" s="49"/>
      <c r="K242" s="53"/>
      <c r="L242" s="2"/>
      <c r="M242" s="2"/>
      <c r="N242" s="46"/>
      <c r="O242" s="2"/>
    </row>
    <row r="243" spans="3:15" ht="14.25" customHeight="1">
      <c r="C243" s="47"/>
      <c r="D243" s="47"/>
      <c r="E243" s="51"/>
      <c r="F243" s="48"/>
      <c r="G243" s="48"/>
      <c r="H243" s="49"/>
      <c r="I243" s="49"/>
      <c r="J243" s="49"/>
      <c r="K243" s="53"/>
      <c r="L243" s="2"/>
      <c r="M243" s="2"/>
      <c r="N243" s="46"/>
      <c r="O243" s="2"/>
    </row>
    <row r="244" spans="3:15" ht="14.25" customHeight="1">
      <c r="C244" s="47"/>
      <c r="D244" s="47"/>
      <c r="E244" s="51"/>
      <c r="F244" s="48"/>
      <c r="G244" s="48"/>
      <c r="H244" s="49"/>
      <c r="I244" s="49"/>
      <c r="J244" s="49"/>
      <c r="K244" s="53"/>
      <c r="L244" s="2"/>
      <c r="M244" s="2"/>
      <c r="N244" s="46"/>
      <c r="O244" s="2"/>
    </row>
    <row r="245" spans="3:15" ht="14.25" customHeight="1">
      <c r="C245" s="47"/>
      <c r="D245" s="47"/>
      <c r="E245" s="51"/>
      <c r="F245" s="48"/>
      <c r="G245" s="48"/>
      <c r="H245" s="49"/>
      <c r="I245" s="49"/>
      <c r="J245" s="49"/>
      <c r="K245" s="53"/>
      <c r="L245" s="2"/>
      <c r="M245" s="2"/>
      <c r="N245" s="46"/>
      <c r="O245" s="2"/>
    </row>
    <row r="246" spans="3:15" ht="14.25" customHeight="1">
      <c r="C246" s="47"/>
      <c r="D246" s="47"/>
      <c r="E246" s="51"/>
      <c r="F246" s="48"/>
      <c r="G246" s="48"/>
      <c r="H246" s="49"/>
      <c r="I246" s="49"/>
      <c r="J246" s="49"/>
      <c r="K246" s="53"/>
      <c r="L246" s="2"/>
      <c r="M246" s="2"/>
      <c r="N246" s="46"/>
      <c r="O246" s="2"/>
    </row>
    <row r="247" spans="3:15" ht="14.25" customHeight="1">
      <c r="C247" s="47"/>
      <c r="D247" s="47"/>
      <c r="E247" s="51"/>
      <c r="F247" s="48"/>
      <c r="G247" s="48"/>
      <c r="H247" s="49"/>
      <c r="I247" s="49"/>
      <c r="J247" s="49"/>
      <c r="K247" s="53"/>
      <c r="L247" s="2"/>
      <c r="M247" s="2"/>
      <c r="N247" s="46"/>
      <c r="O247" s="2"/>
    </row>
    <row r="248" spans="3:15" ht="14.25" customHeight="1">
      <c r="C248" s="47"/>
      <c r="D248" s="47"/>
      <c r="E248" s="51"/>
      <c r="F248" s="48"/>
      <c r="G248" s="48"/>
      <c r="H248" s="49"/>
      <c r="I248" s="49"/>
      <c r="J248" s="49"/>
      <c r="K248" s="53"/>
      <c r="L248" s="2"/>
      <c r="M248" s="2"/>
      <c r="N248" s="46"/>
      <c r="O248" s="2"/>
    </row>
    <row r="249" spans="3:15" ht="14.25" customHeight="1">
      <c r="C249" s="47"/>
      <c r="D249" s="47"/>
      <c r="E249" s="51"/>
      <c r="F249" s="48"/>
      <c r="G249" s="48"/>
      <c r="H249" s="49"/>
      <c r="I249" s="49"/>
      <c r="J249" s="49"/>
      <c r="K249" s="53"/>
      <c r="L249" s="2"/>
      <c r="M249" s="2"/>
      <c r="N249" s="46"/>
      <c r="O249" s="2"/>
    </row>
    <row r="250" spans="3:15" ht="14.25" customHeight="1">
      <c r="C250" s="47"/>
      <c r="D250" s="47"/>
      <c r="E250" s="51"/>
      <c r="F250" s="48"/>
      <c r="G250" s="48"/>
      <c r="H250" s="49"/>
      <c r="I250" s="49"/>
      <c r="J250" s="49"/>
      <c r="K250" s="53"/>
      <c r="L250" s="2"/>
      <c r="M250" s="2"/>
      <c r="N250" s="46"/>
      <c r="O250" s="2"/>
    </row>
    <row r="251" spans="3:15" ht="14.25" customHeight="1">
      <c r="C251" s="47"/>
      <c r="D251" s="47"/>
      <c r="E251" s="51"/>
      <c r="F251" s="48"/>
      <c r="G251" s="48"/>
      <c r="H251" s="49"/>
      <c r="I251" s="49"/>
      <c r="J251" s="49"/>
      <c r="K251" s="53"/>
      <c r="L251" s="2"/>
      <c r="M251" s="2"/>
      <c r="N251" s="46"/>
      <c r="O251" s="2"/>
    </row>
    <row r="252" spans="3:15" ht="14.25" customHeight="1">
      <c r="C252" s="47"/>
      <c r="D252" s="47"/>
      <c r="E252" s="51"/>
      <c r="F252" s="48"/>
      <c r="G252" s="48"/>
      <c r="H252" s="49"/>
      <c r="I252" s="49"/>
      <c r="J252" s="49"/>
      <c r="K252" s="53"/>
      <c r="L252" s="2"/>
      <c r="M252" s="2"/>
      <c r="N252" s="46"/>
      <c r="O252" s="2"/>
    </row>
    <row r="253" spans="3:15" ht="14.25" customHeight="1">
      <c r="C253" s="47"/>
      <c r="D253" s="47"/>
      <c r="E253" s="51"/>
      <c r="F253" s="48"/>
      <c r="G253" s="48"/>
      <c r="H253" s="49"/>
      <c r="I253" s="49"/>
      <c r="J253" s="49"/>
      <c r="K253" s="53"/>
      <c r="L253" s="2"/>
      <c r="M253" s="2"/>
      <c r="N253" s="46"/>
      <c r="O253" s="2"/>
    </row>
    <row r="254" spans="3:15" ht="14.25" customHeight="1">
      <c r="C254" s="47"/>
      <c r="D254" s="47"/>
      <c r="E254" s="51"/>
      <c r="F254" s="48"/>
      <c r="G254" s="48"/>
      <c r="H254" s="49"/>
      <c r="I254" s="49"/>
      <c r="J254" s="49"/>
      <c r="K254" s="53"/>
      <c r="L254" s="2"/>
      <c r="M254" s="2"/>
      <c r="N254" s="46"/>
      <c r="O254" s="2"/>
    </row>
    <row r="255" spans="3:15" ht="14.25" customHeight="1">
      <c r="C255" s="47"/>
      <c r="D255" s="47"/>
      <c r="E255" s="51"/>
      <c r="F255" s="48"/>
      <c r="G255" s="48"/>
      <c r="H255" s="49"/>
      <c r="I255" s="49"/>
      <c r="J255" s="49"/>
      <c r="K255" s="53"/>
      <c r="L255" s="2"/>
      <c r="M255" s="2"/>
      <c r="N255" s="46"/>
      <c r="O255" s="2"/>
    </row>
    <row r="256" spans="3:15" ht="14.25" customHeight="1">
      <c r="C256" s="47"/>
      <c r="D256" s="47"/>
      <c r="E256" s="51"/>
      <c r="F256" s="48"/>
      <c r="G256" s="48"/>
      <c r="H256" s="49"/>
      <c r="I256" s="49"/>
      <c r="J256" s="49"/>
      <c r="K256" s="53"/>
      <c r="L256" s="2"/>
      <c r="M256" s="2"/>
      <c r="N256" s="46"/>
      <c r="O256" s="2"/>
    </row>
    <row r="257" spans="3:15" ht="14.25" customHeight="1">
      <c r="C257" s="47"/>
      <c r="D257" s="47"/>
      <c r="E257" s="51"/>
      <c r="F257" s="48"/>
      <c r="G257" s="48"/>
      <c r="H257" s="49"/>
      <c r="I257" s="49"/>
      <c r="J257" s="49"/>
      <c r="K257" s="53"/>
      <c r="L257" s="2"/>
      <c r="M257" s="2"/>
      <c r="N257" s="46"/>
      <c r="O257" s="2"/>
    </row>
    <row r="258" spans="3:15" ht="14.25" customHeight="1">
      <c r="C258" s="47"/>
      <c r="D258" s="47"/>
      <c r="E258" s="51"/>
      <c r="F258" s="48"/>
      <c r="G258" s="48"/>
      <c r="H258" s="49"/>
      <c r="I258" s="49"/>
      <c r="J258" s="49"/>
      <c r="K258" s="53"/>
      <c r="L258" s="2"/>
      <c r="M258" s="2"/>
      <c r="N258" s="46"/>
      <c r="O258" s="2"/>
    </row>
    <row r="259" spans="3:15" ht="14.25" customHeight="1">
      <c r="C259" s="47"/>
      <c r="D259" s="47"/>
      <c r="E259" s="51"/>
      <c r="F259" s="48"/>
      <c r="G259" s="48"/>
      <c r="H259" s="49"/>
      <c r="I259" s="49"/>
      <c r="J259" s="49"/>
      <c r="K259" s="53"/>
      <c r="L259" s="2"/>
      <c r="M259" s="2"/>
      <c r="N259" s="46"/>
      <c r="O259" s="2"/>
    </row>
    <row r="260" spans="3:15" ht="14.25" customHeight="1">
      <c r="C260" s="47"/>
      <c r="D260" s="47"/>
      <c r="E260" s="51"/>
      <c r="F260" s="48"/>
      <c r="G260" s="48"/>
      <c r="H260" s="49"/>
      <c r="I260" s="49"/>
      <c r="J260" s="49"/>
      <c r="K260" s="53"/>
      <c r="L260" s="2"/>
      <c r="M260" s="2"/>
      <c r="N260" s="46"/>
      <c r="O260" s="2"/>
    </row>
    <row r="261" spans="3:15" ht="14.25" customHeight="1">
      <c r="C261" s="47"/>
      <c r="D261" s="47"/>
      <c r="E261" s="51"/>
      <c r="F261" s="48"/>
      <c r="G261" s="48"/>
      <c r="H261" s="49"/>
      <c r="I261" s="49"/>
      <c r="J261" s="49"/>
      <c r="K261" s="53"/>
      <c r="L261" s="2"/>
      <c r="M261" s="2"/>
      <c r="N261" s="46"/>
      <c r="O261" s="2"/>
    </row>
    <row r="262" spans="3:15" ht="14.25" customHeight="1">
      <c r="C262" s="47"/>
      <c r="D262" s="47"/>
      <c r="E262" s="51"/>
      <c r="F262" s="48"/>
      <c r="G262" s="48"/>
      <c r="H262" s="49"/>
      <c r="I262" s="49"/>
      <c r="J262" s="49"/>
      <c r="K262" s="53"/>
      <c r="L262" s="2"/>
      <c r="M262" s="2"/>
      <c r="N262" s="46"/>
      <c r="O262" s="2"/>
    </row>
    <row r="263" spans="3:15" ht="14.25" customHeight="1">
      <c r="C263" s="47"/>
      <c r="D263" s="47"/>
      <c r="E263" s="51"/>
      <c r="F263" s="48"/>
      <c r="G263" s="48"/>
      <c r="H263" s="49"/>
      <c r="I263" s="49"/>
      <c r="J263" s="49"/>
      <c r="K263" s="53"/>
      <c r="L263" s="2"/>
      <c r="M263" s="2"/>
      <c r="N263" s="46"/>
      <c r="O263" s="2"/>
    </row>
    <row r="264" spans="3:15" ht="14.25" customHeight="1">
      <c r="C264" s="47"/>
      <c r="D264" s="47"/>
      <c r="E264" s="51"/>
      <c r="F264" s="48"/>
      <c r="G264" s="48"/>
      <c r="H264" s="49"/>
      <c r="I264" s="49"/>
      <c r="J264" s="49"/>
      <c r="K264" s="53"/>
      <c r="L264" s="2"/>
      <c r="M264" s="2"/>
      <c r="N264" s="46"/>
      <c r="O264" s="2"/>
    </row>
    <row r="265" spans="3:15" ht="14.25" customHeight="1">
      <c r="C265" s="47"/>
      <c r="D265" s="47"/>
      <c r="E265" s="51"/>
      <c r="F265" s="48"/>
      <c r="G265" s="48"/>
      <c r="H265" s="49"/>
      <c r="I265" s="49"/>
      <c r="J265" s="49"/>
      <c r="K265" s="53"/>
      <c r="L265" s="2"/>
      <c r="M265" s="2"/>
      <c r="N265" s="46"/>
      <c r="O265" s="2"/>
    </row>
    <row r="266" spans="3:15" ht="14.25" customHeight="1">
      <c r="C266" s="47"/>
      <c r="D266" s="47"/>
      <c r="E266" s="51"/>
      <c r="F266" s="48"/>
      <c r="G266" s="48"/>
      <c r="H266" s="49"/>
      <c r="I266" s="49"/>
      <c r="J266" s="49"/>
      <c r="K266" s="53"/>
      <c r="L266" s="2"/>
      <c r="M266" s="2"/>
      <c r="N266" s="46"/>
      <c r="O266" s="2"/>
    </row>
    <row r="267" spans="3:15" ht="14.25" customHeight="1">
      <c r="C267" s="47"/>
      <c r="D267" s="47"/>
      <c r="E267" s="51"/>
      <c r="F267" s="48"/>
      <c r="G267" s="48"/>
      <c r="H267" s="49"/>
      <c r="I267" s="49"/>
      <c r="J267" s="49"/>
      <c r="K267" s="53"/>
      <c r="L267" s="2"/>
      <c r="M267" s="2"/>
      <c r="N267" s="46"/>
      <c r="O267" s="2"/>
    </row>
    <row r="268" spans="3:15" ht="14.25" customHeight="1">
      <c r="C268" s="47"/>
      <c r="D268" s="47"/>
      <c r="E268" s="51"/>
      <c r="F268" s="48"/>
      <c r="G268" s="48"/>
      <c r="H268" s="49"/>
      <c r="I268" s="49"/>
      <c r="J268" s="49"/>
      <c r="K268" s="53"/>
      <c r="L268" s="2"/>
      <c r="M268" s="2"/>
      <c r="N268" s="46"/>
      <c r="O268" s="2"/>
    </row>
    <row r="269" spans="3:15" ht="14.25" customHeight="1">
      <c r="C269" s="47"/>
      <c r="D269" s="47"/>
      <c r="E269" s="51"/>
      <c r="F269" s="48"/>
      <c r="G269" s="48"/>
      <c r="H269" s="49"/>
      <c r="I269" s="49"/>
      <c r="J269" s="49"/>
      <c r="K269" s="53"/>
      <c r="L269" s="2"/>
      <c r="M269" s="2"/>
      <c r="N269" s="46"/>
      <c r="O269" s="2"/>
    </row>
    <row r="270" spans="3:15" ht="14.25" customHeight="1">
      <c r="C270" s="47"/>
      <c r="D270" s="47"/>
      <c r="E270" s="51"/>
      <c r="F270" s="48"/>
      <c r="G270" s="48"/>
      <c r="H270" s="49"/>
      <c r="I270" s="49"/>
      <c r="J270" s="49"/>
      <c r="K270" s="53"/>
      <c r="L270" s="2"/>
      <c r="M270" s="2"/>
      <c r="N270" s="46"/>
      <c r="O270" s="2"/>
    </row>
    <row r="271" spans="3:15" ht="14.25" customHeight="1">
      <c r="C271" s="47"/>
      <c r="D271" s="47"/>
      <c r="E271" s="51"/>
      <c r="F271" s="48"/>
      <c r="G271" s="48"/>
      <c r="H271" s="49"/>
      <c r="I271" s="49"/>
      <c r="J271" s="49"/>
      <c r="K271" s="53"/>
      <c r="L271" s="2"/>
      <c r="M271" s="2"/>
      <c r="N271" s="46"/>
      <c r="O271" s="2"/>
    </row>
    <row r="272" spans="3:15" ht="14.25" customHeight="1">
      <c r="C272" s="47"/>
      <c r="D272" s="47"/>
      <c r="E272" s="51"/>
      <c r="F272" s="48"/>
      <c r="G272" s="48"/>
      <c r="H272" s="49"/>
      <c r="I272" s="49"/>
      <c r="J272" s="49"/>
      <c r="K272" s="53"/>
      <c r="L272" s="2"/>
      <c r="M272" s="2"/>
      <c r="N272" s="46"/>
      <c r="O272" s="2"/>
    </row>
    <row r="273" spans="3:15" ht="14.25" customHeight="1">
      <c r="C273" s="47"/>
      <c r="D273" s="47"/>
      <c r="E273" s="51"/>
      <c r="F273" s="48"/>
      <c r="G273" s="48"/>
      <c r="H273" s="49"/>
      <c r="I273" s="49"/>
      <c r="J273" s="49"/>
      <c r="K273" s="53"/>
      <c r="L273" s="2"/>
      <c r="M273" s="2"/>
      <c r="N273" s="46"/>
      <c r="O273" s="2"/>
    </row>
    <row r="274" spans="3:15" ht="14.25" customHeight="1">
      <c r="C274" s="47"/>
      <c r="D274" s="47"/>
      <c r="E274" s="51"/>
      <c r="F274" s="48"/>
      <c r="G274" s="48"/>
      <c r="H274" s="49"/>
      <c r="I274" s="49"/>
      <c r="J274" s="49"/>
      <c r="K274" s="53"/>
      <c r="L274" s="2"/>
      <c r="M274" s="2"/>
      <c r="N274" s="46"/>
      <c r="O274" s="2"/>
    </row>
    <row r="275" spans="3:15" ht="14.25" customHeight="1">
      <c r="C275" s="47"/>
      <c r="D275" s="47"/>
      <c r="E275" s="51"/>
      <c r="F275" s="48"/>
      <c r="G275" s="48"/>
      <c r="H275" s="49"/>
      <c r="I275" s="49"/>
      <c r="J275" s="49"/>
      <c r="K275" s="53"/>
      <c r="L275" s="2"/>
      <c r="M275" s="2"/>
      <c r="N275" s="46"/>
      <c r="O275" s="2"/>
    </row>
    <row r="276" spans="3:15" ht="14.25" customHeight="1">
      <c r="C276" s="47"/>
      <c r="D276" s="47"/>
      <c r="E276" s="51"/>
      <c r="F276" s="48"/>
      <c r="G276" s="48"/>
      <c r="H276" s="49"/>
      <c r="I276" s="49"/>
      <c r="J276" s="49"/>
      <c r="K276" s="53"/>
      <c r="L276" s="2"/>
      <c r="M276" s="2"/>
      <c r="N276" s="46"/>
      <c r="O276" s="2"/>
    </row>
    <row r="277" spans="3:15" ht="14.25" customHeight="1">
      <c r="C277" s="47"/>
      <c r="D277" s="47"/>
      <c r="E277" s="51"/>
      <c r="F277" s="48"/>
      <c r="G277" s="48"/>
      <c r="H277" s="49"/>
      <c r="I277" s="49"/>
      <c r="J277" s="49"/>
      <c r="K277" s="53"/>
      <c r="L277" s="2"/>
      <c r="M277" s="2"/>
      <c r="N277" s="46"/>
      <c r="O277" s="2"/>
    </row>
    <row r="278" spans="3:15" ht="14.25" customHeight="1">
      <c r="C278" s="47"/>
      <c r="D278" s="47"/>
      <c r="E278" s="51"/>
      <c r="F278" s="48"/>
      <c r="G278" s="48"/>
      <c r="H278" s="49"/>
      <c r="I278" s="49"/>
      <c r="J278" s="49"/>
      <c r="K278" s="53"/>
      <c r="L278" s="2"/>
      <c r="M278" s="2"/>
      <c r="N278" s="46"/>
      <c r="O278" s="2"/>
    </row>
    <row r="279" spans="3:15" ht="14.25" customHeight="1">
      <c r="C279" s="47"/>
      <c r="D279" s="47"/>
      <c r="E279" s="51"/>
      <c r="F279" s="48"/>
      <c r="G279" s="48"/>
      <c r="H279" s="49"/>
      <c r="I279" s="49"/>
      <c r="J279" s="49"/>
      <c r="K279" s="53"/>
      <c r="L279" s="2"/>
      <c r="M279" s="2"/>
      <c r="N279" s="46"/>
      <c r="O279" s="2"/>
    </row>
    <row r="280" spans="3:15" ht="14.25" customHeight="1">
      <c r="C280" s="47"/>
      <c r="D280" s="47"/>
      <c r="E280" s="51"/>
      <c r="F280" s="48"/>
      <c r="G280" s="48"/>
      <c r="H280" s="49"/>
      <c r="I280" s="49"/>
      <c r="J280" s="49"/>
      <c r="K280" s="53"/>
      <c r="L280" s="2"/>
      <c r="M280" s="2"/>
      <c r="N280" s="46"/>
      <c r="O280" s="2"/>
    </row>
    <row r="281" spans="3:15" ht="14.25" customHeight="1">
      <c r="C281" s="47"/>
      <c r="D281" s="47"/>
      <c r="E281" s="51"/>
      <c r="F281" s="48"/>
      <c r="G281" s="48"/>
      <c r="H281" s="49"/>
      <c r="I281" s="49"/>
      <c r="J281" s="49"/>
      <c r="K281" s="53"/>
      <c r="L281" s="2"/>
      <c r="M281" s="2"/>
      <c r="N281" s="46"/>
      <c r="O281" s="2"/>
    </row>
    <row r="282" spans="3:15" ht="14.25" customHeight="1">
      <c r="C282" s="47"/>
      <c r="D282" s="47"/>
      <c r="E282" s="51"/>
      <c r="F282" s="48"/>
      <c r="G282" s="48"/>
      <c r="H282" s="49"/>
      <c r="I282" s="49"/>
      <c r="J282" s="49"/>
      <c r="K282" s="53"/>
      <c r="L282" s="2"/>
      <c r="M282" s="2"/>
      <c r="N282" s="46"/>
      <c r="O282" s="2"/>
    </row>
    <row r="283" spans="3:15" ht="14.25" customHeight="1">
      <c r="C283" s="47"/>
      <c r="D283" s="47"/>
      <c r="E283" s="51"/>
      <c r="F283" s="48"/>
      <c r="G283" s="48"/>
      <c r="H283" s="49"/>
      <c r="I283" s="49"/>
      <c r="J283" s="49"/>
      <c r="K283" s="53"/>
      <c r="L283" s="2"/>
      <c r="M283" s="2"/>
      <c r="N283" s="46"/>
      <c r="O283" s="2"/>
    </row>
    <row r="284" spans="3:15" ht="14.25" customHeight="1">
      <c r="C284" s="47"/>
      <c r="D284" s="47"/>
      <c r="E284" s="51"/>
      <c r="F284" s="48"/>
      <c r="G284" s="48"/>
      <c r="H284" s="49"/>
      <c r="I284" s="49"/>
      <c r="J284" s="49"/>
      <c r="K284" s="53"/>
      <c r="L284" s="2"/>
      <c r="M284" s="2"/>
      <c r="N284" s="46"/>
      <c r="O284" s="2"/>
    </row>
    <row r="285" spans="3:15" ht="14.25" customHeight="1">
      <c r="C285" s="47"/>
      <c r="D285" s="47"/>
      <c r="E285" s="51"/>
      <c r="F285" s="48"/>
      <c r="G285" s="48"/>
      <c r="H285" s="49"/>
      <c r="I285" s="49"/>
      <c r="J285" s="49"/>
      <c r="K285" s="53"/>
      <c r="L285" s="2"/>
      <c r="M285" s="2"/>
      <c r="N285" s="46"/>
      <c r="O285" s="2"/>
    </row>
    <row r="286" spans="3:15" ht="14.25" customHeight="1">
      <c r="C286" s="47"/>
      <c r="D286" s="47"/>
      <c r="E286" s="51"/>
      <c r="F286" s="48"/>
      <c r="G286" s="48"/>
      <c r="H286" s="49"/>
      <c r="I286" s="49"/>
      <c r="J286" s="49"/>
      <c r="K286" s="53"/>
      <c r="L286" s="2"/>
      <c r="M286" s="2"/>
      <c r="N286" s="46"/>
      <c r="O286" s="2"/>
    </row>
    <row r="287" spans="3:15" ht="14.25" customHeight="1">
      <c r="C287" s="47"/>
      <c r="D287" s="47"/>
      <c r="E287" s="51"/>
      <c r="F287" s="48"/>
      <c r="G287" s="48"/>
      <c r="H287" s="49"/>
      <c r="I287" s="49"/>
      <c r="J287" s="49"/>
      <c r="K287" s="53"/>
      <c r="L287" s="2"/>
      <c r="M287" s="2"/>
      <c r="N287" s="46"/>
      <c r="O287" s="2"/>
    </row>
    <row r="288" spans="3:15" ht="14.25" customHeight="1">
      <c r="C288" s="47"/>
      <c r="D288" s="47"/>
      <c r="E288" s="51"/>
      <c r="F288" s="48"/>
      <c r="G288" s="48"/>
      <c r="H288" s="49"/>
      <c r="I288" s="49"/>
      <c r="J288" s="49"/>
      <c r="K288" s="53"/>
      <c r="L288" s="2"/>
      <c r="M288" s="2"/>
      <c r="N288" s="46"/>
      <c r="O288" s="2"/>
    </row>
    <row r="289" spans="3:15" ht="14.25" customHeight="1">
      <c r="C289" s="47"/>
      <c r="D289" s="47"/>
      <c r="E289" s="51"/>
      <c r="F289" s="48"/>
      <c r="G289" s="48"/>
      <c r="H289" s="49"/>
      <c r="I289" s="49"/>
      <c r="J289" s="49"/>
      <c r="K289" s="53"/>
      <c r="L289" s="2"/>
      <c r="M289" s="2"/>
      <c r="N289" s="46"/>
      <c r="O289" s="2"/>
    </row>
    <row r="290" spans="3:15" ht="14.25" customHeight="1">
      <c r="C290" s="47"/>
      <c r="D290" s="47"/>
      <c r="E290" s="51"/>
      <c r="F290" s="48"/>
      <c r="G290" s="48"/>
      <c r="H290" s="49"/>
      <c r="I290" s="49"/>
      <c r="J290" s="49"/>
      <c r="K290" s="53"/>
      <c r="L290" s="2"/>
      <c r="M290" s="2"/>
      <c r="N290" s="46"/>
      <c r="O290" s="2"/>
    </row>
    <row r="291" spans="3:15" ht="14.25" customHeight="1">
      <c r="C291" s="47"/>
      <c r="D291" s="47"/>
      <c r="E291" s="51"/>
      <c r="F291" s="48"/>
      <c r="G291" s="48"/>
      <c r="H291" s="49"/>
      <c r="I291" s="49"/>
      <c r="J291" s="49"/>
      <c r="K291" s="53"/>
      <c r="L291" s="2"/>
      <c r="M291" s="2"/>
      <c r="N291" s="46"/>
      <c r="O291" s="2"/>
    </row>
    <row r="292" spans="3:15" ht="14.25" customHeight="1">
      <c r="C292" s="47"/>
      <c r="D292" s="47"/>
      <c r="E292" s="51"/>
      <c r="F292" s="48"/>
      <c r="G292" s="48"/>
      <c r="H292" s="49"/>
      <c r="I292" s="49"/>
      <c r="J292" s="49"/>
      <c r="K292" s="53"/>
      <c r="L292" s="2"/>
      <c r="M292" s="2"/>
      <c r="N292" s="46"/>
      <c r="O292" s="2"/>
    </row>
    <row r="293" spans="3:15" ht="14.25" customHeight="1">
      <c r="C293" s="47"/>
      <c r="D293" s="47"/>
      <c r="E293" s="51"/>
      <c r="F293" s="48"/>
      <c r="G293" s="48"/>
      <c r="H293" s="49"/>
      <c r="I293" s="49"/>
      <c r="J293" s="49"/>
      <c r="K293" s="53"/>
      <c r="L293" s="2"/>
      <c r="M293" s="2"/>
      <c r="N293" s="46"/>
      <c r="O293" s="2"/>
    </row>
    <row r="294" spans="3:15" ht="14.25" customHeight="1">
      <c r="C294" s="47"/>
      <c r="D294" s="47"/>
      <c r="E294" s="51"/>
      <c r="F294" s="48"/>
      <c r="G294" s="48"/>
      <c r="H294" s="49"/>
      <c r="I294" s="49"/>
      <c r="J294" s="49"/>
      <c r="K294" s="53"/>
      <c r="L294" s="2"/>
      <c r="M294" s="2"/>
      <c r="N294" s="46"/>
      <c r="O294" s="2"/>
    </row>
    <row r="295" spans="3:15" ht="14.25" customHeight="1">
      <c r="C295" s="47"/>
      <c r="D295" s="47"/>
      <c r="E295" s="51"/>
      <c r="F295" s="48"/>
      <c r="G295" s="48"/>
      <c r="H295" s="49"/>
      <c r="I295" s="49"/>
      <c r="J295" s="49"/>
      <c r="K295" s="53"/>
      <c r="L295" s="2"/>
      <c r="M295" s="2"/>
      <c r="N295" s="46"/>
      <c r="O295" s="2"/>
    </row>
    <row r="296" spans="3:15" ht="14.25" customHeight="1">
      <c r="C296" s="47"/>
      <c r="D296" s="47"/>
      <c r="E296" s="51"/>
      <c r="F296" s="48"/>
      <c r="G296" s="48"/>
      <c r="H296" s="49"/>
      <c r="I296" s="49"/>
      <c r="J296" s="49"/>
      <c r="K296" s="53"/>
      <c r="L296" s="2"/>
      <c r="M296" s="2"/>
      <c r="N296" s="46"/>
      <c r="O296" s="2"/>
    </row>
    <row r="297" spans="3:15" ht="14.25" customHeight="1">
      <c r="C297" s="47"/>
      <c r="D297" s="47"/>
      <c r="E297" s="51"/>
      <c r="F297" s="48"/>
      <c r="G297" s="48"/>
      <c r="H297" s="49"/>
      <c r="I297" s="49"/>
      <c r="J297" s="49"/>
      <c r="K297" s="53"/>
      <c r="L297" s="2"/>
      <c r="M297" s="2"/>
      <c r="N297" s="46"/>
      <c r="O297" s="2"/>
    </row>
    <row r="298" spans="3:15" ht="14.25" customHeight="1">
      <c r="C298" s="47"/>
      <c r="D298" s="47"/>
      <c r="E298" s="51"/>
      <c r="F298" s="48"/>
      <c r="G298" s="48"/>
      <c r="H298" s="49"/>
      <c r="I298" s="49"/>
      <c r="J298" s="49"/>
      <c r="K298" s="53"/>
      <c r="L298" s="2"/>
      <c r="M298" s="2"/>
      <c r="N298" s="46"/>
      <c r="O298" s="2"/>
    </row>
    <row r="299" spans="3:15" ht="14.25" customHeight="1">
      <c r="C299" s="47"/>
      <c r="D299" s="47"/>
      <c r="E299" s="51"/>
      <c r="F299" s="48"/>
      <c r="G299" s="48"/>
      <c r="H299" s="49"/>
      <c r="I299" s="49"/>
      <c r="J299" s="49"/>
      <c r="K299" s="53"/>
      <c r="L299" s="2"/>
      <c r="M299" s="2"/>
      <c r="N299" s="46"/>
      <c r="O299" s="2"/>
    </row>
    <row r="300" spans="3:15" ht="14.25" customHeight="1">
      <c r="C300" s="47"/>
      <c r="D300" s="47"/>
      <c r="E300" s="51"/>
      <c r="F300" s="48"/>
      <c r="G300" s="48"/>
      <c r="H300" s="49"/>
      <c r="I300" s="49"/>
      <c r="J300" s="49"/>
      <c r="K300" s="53"/>
      <c r="L300" s="2"/>
      <c r="M300" s="2"/>
      <c r="N300" s="46"/>
      <c r="O300" s="2"/>
    </row>
    <row r="301" spans="3:15" ht="14.25" customHeight="1">
      <c r="C301" s="47"/>
      <c r="D301" s="47"/>
      <c r="E301" s="51"/>
      <c r="F301" s="48"/>
      <c r="G301" s="48"/>
      <c r="H301" s="49"/>
      <c r="I301" s="49"/>
      <c r="J301" s="49"/>
      <c r="K301" s="53"/>
      <c r="L301" s="2"/>
      <c r="M301" s="2"/>
      <c r="N301" s="46"/>
      <c r="O301" s="2"/>
    </row>
    <row r="302" spans="3:15" ht="14.25" customHeight="1">
      <c r="C302" s="47"/>
      <c r="D302" s="47"/>
      <c r="E302" s="51"/>
      <c r="F302" s="48"/>
      <c r="G302" s="48"/>
      <c r="H302" s="49"/>
      <c r="I302" s="49"/>
      <c r="J302" s="49"/>
      <c r="K302" s="53"/>
      <c r="L302" s="2"/>
      <c r="M302" s="2"/>
      <c r="N302" s="46"/>
      <c r="O302" s="2"/>
    </row>
    <row r="303" spans="3:15" ht="14.25" customHeight="1">
      <c r="C303" s="47"/>
      <c r="D303" s="47"/>
      <c r="E303" s="51"/>
      <c r="F303" s="48"/>
      <c r="G303" s="48"/>
      <c r="H303" s="49"/>
      <c r="I303" s="49"/>
      <c r="J303" s="49"/>
      <c r="K303" s="53"/>
      <c r="L303" s="2"/>
      <c r="M303" s="2"/>
      <c r="N303" s="46"/>
      <c r="O303" s="2"/>
    </row>
    <row r="304" spans="3:15" ht="14.25" customHeight="1">
      <c r="C304" s="47"/>
      <c r="D304" s="47"/>
      <c r="E304" s="51"/>
      <c r="F304" s="48"/>
      <c r="G304" s="48"/>
      <c r="H304" s="49"/>
      <c r="I304" s="49"/>
      <c r="J304" s="49"/>
      <c r="K304" s="53"/>
      <c r="L304" s="2"/>
      <c r="M304" s="2"/>
      <c r="N304" s="46"/>
      <c r="O304" s="2"/>
    </row>
    <row r="305" spans="3:15" ht="14.25" customHeight="1">
      <c r="C305" s="47"/>
      <c r="D305" s="47"/>
      <c r="E305" s="51"/>
      <c r="F305" s="48"/>
      <c r="G305" s="48"/>
      <c r="H305" s="49"/>
      <c r="I305" s="49"/>
      <c r="J305" s="49"/>
      <c r="K305" s="53"/>
      <c r="L305" s="2"/>
      <c r="M305" s="2"/>
      <c r="N305" s="46"/>
      <c r="O305" s="2"/>
    </row>
    <row r="306" spans="3:15" ht="14.25" customHeight="1">
      <c r="C306" s="47"/>
      <c r="D306" s="47"/>
      <c r="E306" s="51"/>
      <c r="F306" s="48"/>
      <c r="G306" s="48"/>
      <c r="H306" s="49"/>
      <c r="I306" s="49"/>
      <c r="J306" s="49"/>
      <c r="K306" s="53"/>
      <c r="L306" s="2"/>
      <c r="M306" s="2"/>
      <c r="N306" s="46"/>
      <c r="O306" s="2"/>
    </row>
    <row r="307" spans="3:15" ht="14.25" customHeight="1">
      <c r="C307" s="47"/>
      <c r="D307" s="47"/>
      <c r="E307" s="51"/>
      <c r="F307" s="48"/>
      <c r="G307" s="48"/>
      <c r="H307" s="49"/>
      <c r="I307" s="49"/>
      <c r="J307" s="49"/>
      <c r="K307" s="53"/>
      <c r="L307" s="2"/>
      <c r="M307" s="2"/>
      <c r="N307" s="46"/>
      <c r="O307" s="2"/>
    </row>
    <row r="308" spans="3:15" ht="14.25" customHeight="1">
      <c r="C308" s="47"/>
      <c r="D308" s="47"/>
      <c r="E308" s="51"/>
      <c r="F308" s="48"/>
      <c r="G308" s="48"/>
      <c r="H308" s="49"/>
      <c r="I308" s="49"/>
      <c r="J308" s="49"/>
      <c r="K308" s="53"/>
      <c r="L308" s="2"/>
      <c r="M308" s="2"/>
      <c r="N308" s="46"/>
      <c r="O308" s="2"/>
    </row>
    <row r="309" spans="3:15" ht="14.25" customHeight="1">
      <c r="C309" s="47"/>
      <c r="D309" s="47"/>
      <c r="E309" s="51"/>
      <c r="F309" s="48"/>
      <c r="G309" s="48"/>
      <c r="H309" s="49"/>
      <c r="I309" s="49"/>
      <c r="J309" s="49"/>
      <c r="K309" s="53"/>
      <c r="L309" s="2"/>
      <c r="M309" s="2"/>
      <c r="N309" s="46"/>
      <c r="O309" s="2"/>
    </row>
    <row r="310" spans="3:15" ht="14.25" customHeight="1">
      <c r="C310" s="47"/>
      <c r="D310" s="47"/>
      <c r="E310" s="51"/>
      <c r="F310" s="48"/>
      <c r="G310" s="48"/>
      <c r="H310" s="49"/>
      <c r="I310" s="49"/>
      <c r="J310" s="49"/>
      <c r="K310" s="53"/>
      <c r="L310" s="2"/>
      <c r="M310" s="2"/>
      <c r="N310" s="46"/>
      <c r="O310" s="2"/>
    </row>
    <row r="311" spans="3:15" ht="14.25" customHeight="1">
      <c r="C311" s="47"/>
      <c r="D311" s="47"/>
      <c r="E311" s="51"/>
      <c r="F311" s="48"/>
      <c r="G311" s="48"/>
      <c r="H311" s="49"/>
      <c r="I311" s="49"/>
      <c r="J311" s="49"/>
      <c r="K311" s="53"/>
      <c r="L311" s="2"/>
      <c r="M311" s="2"/>
      <c r="N311" s="46"/>
      <c r="O311" s="2"/>
    </row>
    <row r="312" spans="3:15" ht="14.25" customHeight="1">
      <c r="C312" s="47"/>
      <c r="D312" s="47"/>
      <c r="E312" s="51"/>
      <c r="F312" s="48"/>
      <c r="G312" s="48"/>
      <c r="H312" s="49"/>
      <c r="I312" s="49"/>
      <c r="J312" s="49"/>
      <c r="K312" s="53"/>
      <c r="L312" s="2"/>
      <c r="M312" s="2"/>
      <c r="N312" s="46"/>
      <c r="O312" s="2"/>
    </row>
    <row r="313" spans="3:15" ht="14.25" customHeight="1">
      <c r="C313" s="47"/>
      <c r="D313" s="47"/>
      <c r="E313" s="51"/>
      <c r="F313" s="48"/>
      <c r="G313" s="48"/>
      <c r="H313" s="49"/>
      <c r="I313" s="49"/>
      <c r="J313" s="49"/>
      <c r="K313" s="53"/>
      <c r="L313" s="2"/>
      <c r="M313" s="2"/>
      <c r="N313" s="46"/>
      <c r="O313" s="2"/>
    </row>
    <row r="314" spans="3:15" ht="14.25" customHeight="1">
      <c r="C314" s="47"/>
      <c r="D314" s="47"/>
      <c r="E314" s="51"/>
      <c r="F314" s="48"/>
      <c r="G314" s="48"/>
      <c r="H314" s="49"/>
      <c r="I314" s="49"/>
      <c r="J314" s="49"/>
      <c r="K314" s="53"/>
      <c r="L314" s="2"/>
      <c r="M314" s="2"/>
      <c r="N314" s="46"/>
      <c r="O314" s="2"/>
    </row>
    <row r="315" spans="3:15" ht="14.25" customHeight="1">
      <c r="C315" s="47"/>
      <c r="D315" s="47"/>
      <c r="E315" s="51"/>
      <c r="F315" s="48"/>
      <c r="G315" s="48"/>
      <c r="H315" s="49"/>
      <c r="I315" s="49"/>
      <c r="J315" s="49"/>
      <c r="K315" s="53"/>
      <c r="L315" s="2"/>
      <c r="M315" s="2"/>
      <c r="N315" s="46"/>
      <c r="O315" s="2"/>
    </row>
    <row r="316" spans="3:15" ht="14.25" customHeight="1">
      <c r="C316" s="47"/>
      <c r="D316" s="47"/>
      <c r="E316" s="51"/>
      <c r="F316" s="48"/>
      <c r="G316" s="48"/>
      <c r="H316" s="49"/>
      <c r="I316" s="49"/>
      <c r="J316" s="49"/>
      <c r="K316" s="53"/>
      <c r="L316" s="2"/>
      <c r="M316" s="2"/>
      <c r="N316" s="46"/>
      <c r="O316" s="2"/>
    </row>
    <row r="317" spans="3:15" ht="14.25" customHeight="1">
      <c r="C317" s="47"/>
      <c r="D317" s="47"/>
      <c r="E317" s="51"/>
      <c r="F317" s="48"/>
      <c r="G317" s="48"/>
      <c r="H317" s="49"/>
      <c r="I317" s="49"/>
      <c r="J317" s="49"/>
      <c r="K317" s="53"/>
      <c r="L317" s="2"/>
      <c r="M317" s="2"/>
      <c r="N317" s="46"/>
      <c r="O317" s="2"/>
    </row>
    <row r="318" spans="3:15" ht="14.25" customHeight="1">
      <c r="C318" s="47"/>
      <c r="D318" s="47"/>
      <c r="E318" s="51"/>
      <c r="F318" s="48"/>
      <c r="G318" s="48"/>
      <c r="H318" s="49"/>
      <c r="I318" s="49"/>
      <c r="J318" s="49"/>
      <c r="K318" s="53"/>
      <c r="L318" s="2"/>
      <c r="M318" s="2"/>
      <c r="N318" s="46"/>
      <c r="O318" s="2"/>
    </row>
    <row r="319" spans="3:15" ht="14.25" customHeight="1">
      <c r="C319" s="47"/>
      <c r="D319" s="47"/>
      <c r="E319" s="51"/>
      <c r="F319" s="48"/>
      <c r="G319" s="48"/>
      <c r="H319" s="49"/>
      <c r="I319" s="49"/>
      <c r="J319" s="49"/>
      <c r="K319" s="53"/>
      <c r="L319" s="2"/>
      <c r="M319" s="2"/>
      <c r="N319" s="46"/>
      <c r="O319" s="2"/>
    </row>
    <row r="320" spans="3:15" ht="14.25" customHeight="1">
      <c r="C320" s="47"/>
      <c r="D320" s="47"/>
      <c r="E320" s="51"/>
      <c r="F320" s="48"/>
      <c r="G320" s="48"/>
      <c r="H320" s="49"/>
      <c r="I320" s="49"/>
      <c r="J320" s="49"/>
      <c r="K320" s="53"/>
      <c r="L320" s="2"/>
      <c r="M320" s="2"/>
      <c r="N320" s="46"/>
      <c r="O320" s="2"/>
    </row>
    <row r="321" spans="3:15" ht="14.25" customHeight="1">
      <c r="C321" s="47"/>
      <c r="D321" s="47"/>
      <c r="E321" s="51"/>
      <c r="F321" s="48"/>
      <c r="G321" s="48"/>
      <c r="H321" s="49"/>
      <c r="I321" s="49"/>
      <c r="J321" s="49"/>
      <c r="K321" s="53"/>
      <c r="L321" s="2"/>
      <c r="M321" s="2"/>
      <c r="N321" s="46"/>
      <c r="O321" s="2"/>
    </row>
    <row r="322" spans="3:15" ht="14.25" customHeight="1">
      <c r="C322" s="47"/>
      <c r="D322" s="47"/>
      <c r="E322" s="51"/>
      <c r="F322" s="48"/>
      <c r="G322" s="48"/>
      <c r="H322" s="49"/>
      <c r="I322" s="49"/>
      <c r="J322" s="49"/>
      <c r="K322" s="53"/>
      <c r="L322" s="2"/>
      <c r="M322" s="2"/>
      <c r="N322" s="46"/>
      <c r="O322" s="2"/>
    </row>
    <row r="323" spans="3:15" ht="14.25" customHeight="1">
      <c r="C323" s="47"/>
      <c r="D323" s="47"/>
      <c r="E323" s="51"/>
      <c r="F323" s="48"/>
      <c r="G323" s="48"/>
      <c r="H323" s="49"/>
      <c r="I323" s="49"/>
      <c r="J323" s="49"/>
      <c r="K323" s="53"/>
      <c r="L323" s="2"/>
      <c r="M323" s="2"/>
      <c r="N323" s="46"/>
      <c r="O323" s="2"/>
    </row>
    <row r="324" spans="3:15" ht="14.25" customHeight="1">
      <c r="C324" s="47"/>
      <c r="D324" s="47"/>
      <c r="E324" s="51"/>
      <c r="F324" s="48"/>
      <c r="G324" s="48"/>
      <c r="H324" s="49"/>
      <c r="I324" s="49"/>
      <c r="J324" s="49"/>
      <c r="K324" s="53"/>
      <c r="L324" s="2"/>
      <c r="M324" s="2"/>
      <c r="N324" s="46"/>
      <c r="O324" s="2"/>
    </row>
    <row r="325" spans="3:15" ht="14.25" customHeight="1">
      <c r="C325" s="47"/>
      <c r="D325" s="47"/>
      <c r="E325" s="51"/>
      <c r="F325" s="48"/>
      <c r="G325" s="48"/>
      <c r="H325" s="49"/>
      <c r="I325" s="49"/>
      <c r="J325" s="49"/>
      <c r="K325" s="53"/>
      <c r="L325" s="2"/>
      <c r="M325" s="2"/>
      <c r="N325" s="46"/>
      <c r="O325" s="2"/>
    </row>
    <row r="326" spans="3:15" ht="14.25" customHeight="1">
      <c r="C326" s="47"/>
      <c r="D326" s="47"/>
      <c r="E326" s="51"/>
      <c r="F326" s="48"/>
      <c r="G326" s="48"/>
      <c r="H326" s="49"/>
      <c r="I326" s="49"/>
      <c r="J326" s="49"/>
      <c r="K326" s="53"/>
      <c r="L326" s="2"/>
      <c r="M326" s="2"/>
      <c r="N326" s="46"/>
      <c r="O326" s="2"/>
    </row>
    <row r="327" spans="3:15" ht="14.25" customHeight="1">
      <c r="C327" s="47"/>
      <c r="D327" s="47"/>
      <c r="E327" s="51"/>
      <c r="F327" s="48"/>
      <c r="G327" s="48"/>
      <c r="H327" s="49"/>
      <c r="I327" s="49"/>
      <c r="J327" s="49"/>
      <c r="K327" s="53"/>
      <c r="L327" s="2"/>
      <c r="M327" s="2"/>
      <c r="N327" s="46"/>
      <c r="O327" s="2"/>
    </row>
    <row r="328" spans="3:15" ht="14.25" customHeight="1">
      <c r="C328" s="47"/>
      <c r="D328" s="47"/>
      <c r="E328" s="51"/>
      <c r="F328" s="48"/>
      <c r="G328" s="48"/>
      <c r="H328" s="49"/>
      <c r="I328" s="49"/>
      <c r="J328" s="49"/>
      <c r="K328" s="53"/>
      <c r="L328" s="2"/>
      <c r="M328" s="2"/>
      <c r="N328" s="46"/>
      <c r="O328" s="2"/>
    </row>
    <row r="329" spans="3:15" ht="14.25" customHeight="1">
      <c r="C329" s="47"/>
      <c r="D329" s="47"/>
      <c r="E329" s="51"/>
      <c r="F329" s="48"/>
      <c r="G329" s="48"/>
      <c r="H329" s="49"/>
      <c r="I329" s="49"/>
      <c r="J329" s="49"/>
      <c r="K329" s="53"/>
      <c r="L329" s="2"/>
      <c r="M329" s="2"/>
      <c r="N329" s="46"/>
      <c r="O329" s="2"/>
    </row>
    <row r="330" spans="3:15" ht="14.25" customHeight="1">
      <c r="C330" s="47"/>
      <c r="D330" s="47"/>
      <c r="E330" s="51"/>
      <c r="F330" s="48"/>
      <c r="G330" s="48"/>
      <c r="H330" s="49"/>
      <c r="I330" s="49"/>
      <c r="J330" s="49"/>
      <c r="K330" s="53"/>
      <c r="L330" s="2"/>
      <c r="M330" s="2"/>
      <c r="N330" s="46"/>
      <c r="O330" s="2"/>
    </row>
    <row r="331" spans="3:15" ht="14.25" customHeight="1">
      <c r="C331" s="47"/>
      <c r="D331" s="47"/>
      <c r="E331" s="51"/>
      <c r="F331" s="48"/>
      <c r="G331" s="48"/>
      <c r="H331" s="49"/>
      <c r="I331" s="49"/>
      <c r="J331" s="49"/>
      <c r="K331" s="53"/>
      <c r="L331" s="2"/>
      <c r="M331" s="2"/>
      <c r="N331" s="46"/>
      <c r="O331" s="2"/>
    </row>
    <row r="332" spans="3:15" ht="14.25" customHeight="1">
      <c r="C332" s="47"/>
      <c r="D332" s="47"/>
      <c r="E332" s="51"/>
      <c r="F332" s="48"/>
      <c r="G332" s="48"/>
      <c r="H332" s="49"/>
      <c r="I332" s="49"/>
      <c r="J332" s="49"/>
      <c r="K332" s="53"/>
      <c r="L332" s="2"/>
      <c r="M332" s="2"/>
      <c r="N332" s="46"/>
      <c r="O332" s="2"/>
    </row>
    <row r="333" spans="3:15" ht="14.25" customHeight="1">
      <c r="C333" s="47"/>
      <c r="D333" s="47"/>
      <c r="E333" s="51"/>
      <c r="F333" s="48"/>
      <c r="G333" s="48"/>
      <c r="H333" s="49"/>
      <c r="I333" s="49"/>
      <c r="J333" s="49"/>
      <c r="K333" s="53"/>
      <c r="L333" s="2"/>
      <c r="M333" s="2"/>
      <c r="N333" s="46"/>
      <c r="O333" s="2"/>
    </row>
    <row r="334" spans="3:15" ht="14.25" customHeight="1">
      <c r="C334" s="47"/>
      <c r="D334" s="47"/>
      <c r="E334" s="51"/>
      <c r="F334" s="48"/>
      <c r="G334" s="48"/>
      <c r="H334" s="49"/>
      <c r="I334" s="49"/>
      <c r="J334" s="49"/>
      <c r="K334" s="53"/>
      <c r="L334" s="2"/>
      <c r="M334" s="2"/>
      <c r="N334" s="46"/>
      <c r="O334" s="2"/>
    </row>
    <row r="335" spans="3:15" ht="14.25" customHeight="1">
      <c r="C335" s="47"/>
      <c r="D335" s="47"/>
      <c r="E335" s="51"/>
      <c r="F335" s="48"/>
      <c r="G335" s="48"/>
      <c r="H335" s="49"/>
      <c r="I335" s="49"/>
      <c r="J335" s="49"/>
      <c r="K335" s="53"/>
      <c r="L335" s="2"/>
      <c r="M335" s="2"/>
      <c r="N335" s="46"/>
      <c r="O335" s="2"/>
    </row>
    <row r="336" spans="3:15" ht="14.25" customHeight="1">
      <c r="C336" s="47"/>
      <c r="D336" s="47"/>
      <c r="E336" s="51"/>
      <c r="F336" s="48"/>
      <c r="G336" s="48"/>
      <c r="H336" s="49"/>
      <c r="I336" s="49"/>
      <c r="J336" s="49"/>
      <c r="K336" s="53"/>
      <c r="L336" s="2"/>
      <c r="M336" s="2"/>
      <c r="N336" s="46"/>
      <c r="O336" s="2"/>
    </row>
    <row r="337" spans="3:15" ht="14.25" customHeight="1">
      <c r="C337" s="47"/>
      <c r="D337" s="47"/>
      <c r="E337" s="51"/>
      <c r="F337" s="48"/>
      <c r="G337" s="48"/>
      <c r="H337" s="49"/>
      <c r="I337" s="49"/>
      <c r="J337" s="49"/>
      <c r="K337" s="53"/>
      <c r="L337" s="2"/>
      <c r="M337" s="2"/>
      <c r="N337" s="46"/>
      <c r="O337" s="2"/>
    </row>
    <row r="338" spans="3:15" ht="14.25" customHeight="1">
      <c r="C338" s="47"/>
      <c r="D338" s="47"/>
      <c r="E338" s="51"/>
      <c r="F338" s="48"/>
      <c r="G338" s="48"/>
      <c r="H338" s="49"/>
      <c r="I338" s="49"/>
      <c r="J338" s="49"/>
      <c r="K338" s="53"/>
      <c r="L338" s="2"/>
      <c r="M338" s="2"/>
      <c r="N338" s="46"/>
      <c r="O338" s="2"/>
    </row>
    <row r="339" spans="3:15" ht="14.25" customHeight="1">
      <c r="C339" s="47"/>
      <c r="D339" s="47"/>
      <c r="E339" s="51"/>
      <c r="F339" s="48"/>
      <c r="G339" s="48"/>
      <c r="H339" s="49"/>
      <c r="I339" s="49"/>
      <c r="J339" s="49"/>
      <c r="K339" s="53"/>
      <c r="L339" s="2"/>
      <c r="M339" s="2"/>
      <c r="N339" s="46"/>
      <c r="O339" s="2"/>
    </row>
    <row r="340" spans="3:15" ht="14.25" customHeight="1">
      <c r="C340" s="47"/>
      <c r="D340" s="47"/>
      <c r="E340" s="51"/>
      <c r="F340" s="48"/>
      <c r="G340" s="48"/>
      <c r="H340" s="49"/>
      <c r="I340" s="49"/>
      <c r="J340" s="49"/>
      <c r="K340" s="53"/>
      <c r="L340" s="2"/>
      <c r="M340" s="2"/>
      <c r="N340" s="46"/>
      <c r="O340" s="2"/>
    </row>
    <row r="341" spans="3:15" ht="14.25" customHeight="1">
      <c r="C341" s="47"/>
      <c r="D341" s="47"/>
      <c r="E341" s="51"/>
      <c r="F341" s="48"/>
      <c r="G341" s="48"/>
      <c r="H341" s="49"/>
      <c r="I341" s="49"/>
      <c r="J341" s="49"/>
      <c r="K341" s="53"/>
      <c r="L341" s="2"/>
      <c r="M341" s="2"/>
      <c r="N341" s="46"/>
      <c r="O341" s="2"/>
    </row>
    <row r="342" spans="3:15" ht="14.25" customHeight="1">
      <c r="C342" s="47"/>
      <c r="D342" s="47"/>
      <c r="E342" s="51"/>
      <c r="F342" s="48"/>
      <c r="G342" s="48"/>
      <c r="H342" s="49"/>
      <c r="I342" s="49"/>
      <c r="J342" s="49"/>
      <c r="K342" s="53"/>
      <c r="L342" s="2"/>
      <c r="M342" s="2"/>
      <c r="N342" s="46"/>
      <c r="O342" s="2"/>
    </row>
    <row r="343" spans="3:15" ht="14.25" customHeight="1">
      <c r="C343" s="47"/>
      <c r="D343" s="47"/>
      <c r="E343" s="51"/>
      <c r="F343" s="48"/>
      <c r="G343" s="48"/>
      <c r="H343" s="49"/>
      <c r="I343" s="49"/>
      <c r="J343" s="49"/>
      <c r="K343" s="53"/>
      <c r="L343" s="2"/>
      <c r="M343" s="2"/>
      <c r="N343" s="46"/>
      <c r="O343" s="2"/>
    </row>
    <row r="344" spans="3:15" ht="14.25" customHeight="1">
      <c r="C344" s="47"/>
      <c r="D344" s="47"/>
      <c r="E344" s="51"/>
      <c r="F344" s="48"/>
      <c r="G344" s="48"/>
      <c r="H344" s="49"/>
      <c r="I344" s="49"/>
      <c r="J344" s="49"/>
      <c r="K344" s="53"/>
      <c r="L344" s="2"/>
      <c r="M344" s="2"/>
      <c r="N344" s="46"/>
      <c r="O344" s="2"/>
    </row>
    <row r="345" spans="3:15" ht="14.25" customHeight="1">
      <c r="C345" s="47"/>
      <c r="D345" s="47"/>
      <c r="E345" s="51"/>
      <c r="F345" s="48"/>
      <c r="G345" s="48"/>
      <c r="H345" s="49"/>
      <c r="I345" s="49"/>
      <c r="J345" s="49"/>
      <c r="K345" s="53"/>
      <c r="L345" s="2"/>
      <c r="M345" s="2"/>
      <c r="N345" s="46"/>
      <c r="O345" s="2"/>
    </row>
    <row r="346" spans="3:15" ht="14.25" customHeight="1">
      <c r="C346" s="47"/>
      <c r="D346" s="47"/>
      <c r="E346" s="51"/>
      <c r="F346" s="48"/>
      <c r="G346" s="48"/>
      <c r="H346" s="49"/>
      <c r="I346" s="49"/>
      <c r="J346" s="49"/>
      <c r="K346" s="53"/>
      <c r="L346" s="2"/>
      <c r="M346" s="2"/>
      <c r="N346" s="46"/>
      <c r="O346" s="2"/>
    </row>
    <row r="347" spans="3:15" ht="14.25" customHeight="1">
      <c r="C347" s="47"/>
      <c r="D347" s="47"/>
      <c r="E347" s="51"/>
      <c r="F347" s="48"/>
      <c r="G347" s="48"/>
      <c r="H347" s="49"/>
      <c r="I347" s="49"/>
      <c r="J347" s="49"/>
      <c r="K347" s="53"/>
      <c r="L347" s="2"/>
      <c r="M347" s="2"/>
      <c r="N347" s="46"/>
      <c r="O347" s="2"/>
    </row>
    <row r="348" spans="3:15" ht="14.25" customHeight="1">
      <c r="C348" s="47"/>
      <c r="D348" s="47"/>
      <c r="E348" s="51"/>
      <c r="F348" s="48"/>
      <c r="G348" s="48"/>
      <c r="H348" s="49"/>
      <c r="I348" s="49"/>
      <c r="J348" s="49"/>
      <c r="K348" s="53"/>
      <c r="L348" s="2"/>
      <c r="M348" s="2"/>
      <c r="N348" s="46"/>
      <c r="O348" s="2"/>
    </row>
    <row r="349" spans="3:15" ht="14.25" customHeight="1">
      <c r="C349" s="47"/>
      <c r="D349" s="47"/>
      <c r="E349" s="51"/>
      <c r="F349" s="48"/>
      <c r="G349" s="48"/>
      <c r="H349" s="49"/>
      <c r="I349" s="49"/>
      <c r="J349" s="49"/>
      <c r="K349" s="53"/>
      <c r="L349" s="2"/>
      <c r="M349" s="2"/>
      <c r="N349" s="46"/>
      <c r="O349" s="2"/>
    </row>
    <row r="350" spans="3:15" ht="14.25" customHeight="1">
      <c r="C350" s="47"/>
      <c r="D350" s="47"/>
      <c r="E350" s="51"/>
      <c r="F350" s="48"/>
      <c r="G350" s="48"/>
      <c r="H350" s="49"/>
      <c r="I350" s="49"/>
      <c r="J350" s="49"/>
      <c r="K350" s="53"/>
      <c r="L350" s="2"/>
      <c r="M350" s="2"/>
      <c r="N350" s="46"/>
      <c r="O350" s="2"/>
    </row>
    <row r="351" spans="3:15" ht="14.25" customHeight="1">
      <c r="C351" s="47"/>
      <c r="D351" s="47"/>
      <c r="E351" s="51"/>
      <c r="F351" s="48"/>
      <c r="G351" s="48"/>
      <c r="H351" s="49"/>
      <c r="I351" s="49"/>
      <c r="J351" s="49"/>
      <c r="K351" s="53"/>
      <c r="L351" s="2"/>
      <c r="M351" s="2"/>
      <c r="N351" s="46"/>
      <c r="O351" s="2"/>
    </row>
    <row r="352" spans="3:15" ht="14.25" customHeight="1">
      <c r="C352" s="47"/>
      <c r="D352" s="47"/>
      <c r="E352" s="51"/>
      <c r="F352" s="48"/>
      <c r="G352" s="48"/>
      <c r="H352" s="49"/>
      <c r="I352" s="49"/>
      <c r="J352" s="49"/>
      <c r="K352" s="53"/>
      <c r="L352" s="2"/>
      <c r="M352" s="2"/>
      <c r="N352" s="46"/>
      <c r="O352" s="2"/>
    </row>
    <row r="353" spans="3:15" ht="14.25" customHeight="1">
      <c r="C353" s="47"/>
      <c r="D353" s="47"/>
      <c r="E353" s="51"/>
      <c r="F353" s="48"/>
      <c r="G353" s="48"/>
      <c r="H353" s="49"/>
      <c r="I353" s="49"/>
      <c r="J353" s="49"/>
      <c r="K353" s="53"/>
      <c r="L353" s="2"/>
      <c r="M353" s="2"/>
      <c r="N353" s="46"/>
      <c r="O353" s="2"/>
    </row>
    <row r="354" spans="3:15" ht="14.25" customHeight="1">
      <c r="C354" s="47"/>
      <c r="D354" s="47"/>
      <c r="E354" s="51"/>
      <c r="F354" s="48"/>
      <c r="G354" s="48"/>
      <c r="H354" s="49"/>
      <c r="I354" s="49"/>
      <c r="J354" s="49"/>
      <c r="K354" s="53"/>
      <c r="L354" s="2"/>
      <c r="M354" s="2"/>
      <c r="N354" s="46"/>
      <c r="O354" s="2"/>
    </row>
    <row r="355" spans="3:15" ht="14.25" customHeight="1">
      <c r="C355" s="47"/>
      <c r="D355" s="47"/>
      <c r="E355" s="51"/>
      <c r="F355" s="48"/>
      <c r="G355" s="48"/>
      <c r="H355" s="49"/>
      <c r="I355" s="49"/>
      <c r="J355" s="49"/>
      <c r="K355" s="53"/>
      <c r="L355" s="2"/>
      <c r="M355" s="2"/>
      <c r="N355" s="46"/>
      <c r="O355" s="2"/>
    </row>
    <row r="356" spans="3:15" ht="14.25" customHeight="1">
      <c r="C356" s="47"/>
      <c r="D356" s="47"/>
      <c r="E356" s="51"/>
      <c r="F356" s="48"/>
      <c r="G356" s="48"/>
      <c r="H356" s="49"/>
      <c r="I356" s="49"/>
      <c r="J356" s="49"/>
      <c r="K356" s="53"/>
      <c r="L356" s="2"/>
      <c r="M356" s="2"/>
      <c r="N356" s="46"/>
      <c r="O356" s="2"/>
    </row>
    <row r="357" spans="3:15" ht="14.25" customHeight="1">
      <c r="C357" s="47"/>
      <c r="D357" s="47"/>
      <c r="E357" s="51"/>
      <c r="F357" s="48"/>
      <c r="G357" s="48"/>
      <c r="H357" s="49"/>
      <c r="I357" s="49"/>
      <c r="J357" s="49"/>
      <c r="K357" s="53"/>
      <c r="L357" s="2"/>
      <c r="M357" s="2"/>
      <c r="N357" s="46"/>
      <c r="O357" s="2"/>
    </row>
    <row r="358" spans="3:15" ht="14.25" customHeight="1">
      <c r="C358" s="47"/>
      <c r="D358" s="47"/>
      <c r="E358" s="51"/>
      <c r="F358" s="48"/>
      <c r="G358" s="48"/>
      <c r="H358" s="49"/>
      <c r="I358" s="49"/>
      <c r="J358" s="49"/>
      <c r="K358" s="53"/>
      <c r="L358" s="2"/>
      <c r="M358" s="2"/>
      <c r="N358" s="46"/>
      <c r="O358" s="2"/>
    </row>
    <row r="359" spans="3:15" ht="14.25" customHeight="1">
      <c r="C359" s="47"/>
      <c r="D359" s="47"/>
      <c r="E359" s="51"/>
      <c r="F359" s="48"/>
      <c r="G359" s="48"/>
      <c r="H359" s="49"/>
      <c r="I359" s="49"/>
      <c r="J359" s="49"/>
      <c r="K359" s="53"/>
      <c r="L359" s="2"/>
      <c r="M359" s="2"/>
      <c r="N359" s="46"/>
      <c r="O359" s="2"/>
    </row>
    <row r="360" spans="3:15" ht="14.25" customHeight="1">
      <c r="C360" s="47"/>
      <c r="D360" s="47"/>
      <c r="E360" s="51"/>
      <c r="F360" s="48"/>
      <c r="G360" s="48"/>
      <c r="H360" s="49"/>
      <c r="I360" s="49"/>
      <c r="J360" s="49"/>
      <c r="K360" s="53"/>
      <c r="L360" s="2"/>
      <c r="M360" s="2"/>
      <c r="N360" s="46"/>
      <c r="O360" s="2"/>
    </row>
    <row r="361" spans="3:15" ht="14.25" customHeight="1">
      <c r="C361" s="47"/>
      <c r="D361" s="47"/>
      <c r="E361" s="51"/>
      <c r="F361" s="48"/>
      <c r="G361" s="48"/>
      <c r="H361" s="49"/>
      <c r="I361" s="49"/>
      <c r="J361" s="49"/>
      <c r="K361" s="53"/>
      <c r="L361" s="2"/>
      <c r="M361" s="2"/>
      <c r="N361" s="46"/>
      <c r="O361" s="2"/>
    </row>
    <row r="362" spans="3:15" ht="14.25" customHeight="1">
      <c r="C362" s="47"/>
      <c r="D362" s="47"/>
      <c r="E362" s="51"/>
      <c r="F362" s="48"/>
      <c r="G362" s="48"/>
      <c r="H362" s="49"/>
      <c r="I362" s="49"/>
      <c r="J362" s="49"/>
      <c r="K362" s="53"/>
      <c r="L362" s="2"/>
      <c r="M362" s="2"/>
      <c r="N362" s="46"/>
      <c r="O362" s="2"/>
    </row>
    <row r="363" spans="3:15" ht="14.25" customHeight="1">
      <c r="C363" s="47"/>
      <c r="D363" s="47"/>
      <c r="E363" s="51"/>
      <c r="F363" s="48"/>
      <c r="G363" s="48"/>
      <c r="H363" s="49"/>
      <c r="I363" s="49"/>
      <c r="J363" s="49"/>
      <c r="K363" s="53"/>
      <c r="L363" s="2"/>
      <c r="M363" s="2"/>
      <c r="N363" s="46"/>
      <c r="O363" s="2"/>
    </row>
    <row r="364" spans="3:15" ht="14.25" customHeight="1">
      <c r="C364" s="47"/>
      <c r="D364" s="47"/>
      <c r="E364" s="51"/>
      <c r="F364" s="48"/>
      <c r="G364" s="48"/>
      <c r="H364" s="49"/>
      <c r="I364" s="49"/>
      <c r="J364" s="49"/>
      <c r="K364" s="53"/>
      <c r="L364" s="2"/>
      <c r="M364" s="2"/>
      <c r="N364" s="46"/>
      <c r="O364" s="2"/>
    </row>
    <row r="365" spans="3:15" ht="14.25" customHeight="1">
      <c r="C365" s="47"/>
      <c r="D365" s="47"/>
      <c r="E365" s="51"/>
      <c r="F365" s="48"/>
      <c r="G365" s="48"/>
      <c r="H365" s="49"/>
      <c r="I365" s="49"/>
      <c r="J365" s="49"/>
      <c r="K365" s="53"/>
      <c r="L365" s="2"/>
      <c r="M365" s="2"/>
      <c r="N365" s="46"/>
      <c r="O365" s="2"/>
    </row>
    <row r="366" spans="3:15" ht="14.25" customHeight="1">
      <c r="C366" s="47"/>
      <c r="D366" s="47"/>
      <c r="E366" s="51"/>
      <c r="F366" s="48"/>
      <c r="G366" s="48"/>
      <c r="H366" s="49"/>
      <c r="I366" s="49"/>
      <c r="J366" s="49"/>
      <c r="K366" s="53"/>
      <c r="L366" s="2"/>
      <c r="M366" s="2"/>
      <c r="N366" s="46"/>
      <c r="O366" s="2"/>
    </row>
    <row r="367" spans="3:15" ht="14.25" customHeight="1">
      <c r="C367" s="47"/>
      <c r="D367" s="47"/>
      <c r="E367" s="51"/>
      <c r="F367" s="48"/>
      <c r="G367" s="48"/>
      <c r="H367" s="49"/>
      <c r="I367" s="49"/>
      <c r="J367" s="49"/>
      <c r="K367" s="53"/>
      <c r="L367" s="2"/>
      <c r="M367" s="2"/>
      <c r="N367" s="46"/>
      <c r="O367" s="2"/>
    </row>
    <row r="368" spans="3:15" ht="14.25" customHeight="1">
      <c r="C368" s="47"/>
      <c r="D368" s="47"/>
      <c r="E368" s="51"/>
      <c r="F368" s="48"/>
      <c r="G368" s="48"/>
      <c r="H368" s="49"/>
      <c r="I368" s="49"/>
      <c r="J368" s="49"/>
      <c r="K368" s="53"/>
      <c r="L368" s="2"/>
      <c r="M368" s="2"/>
      <c r="N368" s="46"/>
      <c r="O368" s="2"/>
    </row>
    <row r="369" spans="3:15" ht="14.25" customHeight="1">
      <c r="C369" s="47"/>
      <c r="D369" s="47"/>
      <c r="E369" s="51"/>
      <c r="F369" s="48"/>
      <c r="G369" s="48"/>
      <c r="H369" s="49"/>
      <c r="I369" s="49"/>
      <c r="J369" s="49"/>
      <c r="K369" s="53"/>
      <c r="L369" s="2"/>
      <c r="M369" s="2"/>
      <c r="N369" s="46"/>
      <c r="O369" s="2"/>
    </row>
    <row r="370" spans="3:15" ht="14.25" customHeight="1">
      <c r="C370" s="47"/>
      <c r="D370" s="47"/>
      <c r="E370" s="51"/>
      <c r="F370" s="48"/>
      <c r="G370" s="48"/>
      <c r="H370" s="49"/>
      <c r="I370" s="49"/>
      <c r="J370" s="49"/>
      <c r="K370" s="53"/>
      <c r="L370" s="2"/>
      <c r="M370" s="2"/>
      <c r="N370" s="46"/>
      <c r="O370" s="2"/>
    </row>
    <row r="371" spans="3:15" ht="14.25" customHeight="1">
      <c r="C371" s="47"/>
      <c r="D371" s="47"/>
      <c r="E371" s="51"/>
      <c r="F371" s="48"/>
      <c r="G371" s="48"/>
      <c r="H371" s="49"/>
      <c r="I371" s="49"/>
      <c r="J371" s="49"/>
      <c r="K371" s="53"/>
      <c r="L371" s="2"/>
      <c r="M371" s="2"/>
      <c r="N371" s="46"/>
      <c r="O371" s="2"/>
    </row>
    <row r="372" spans="3:15" ht="14.25" customHeight="1">
      <c r="C372" s="47"/>
      <c r="D372" s="47"/>
      <c r="E372" s="51"/>
      <c r="F372" s="48"/>
      <c r="G372" s="48"/>
      <c r="H372" s="49"/>
      <c r="I372" s="49"/>
      <c r="J372" s="49"/>
      <c r="K372" s="53"/>
      <c r="L372" s="2"/>
      <c r="M372" s="2"/>
      <c r="N372" s="46"/>
      <c r="O372" s="2"/>
    </row>
    <row r="373" spans="3:15" ht="14.25" customHeight="1">
      <c r="C373" s="47"/>
      <c r="D373" s="47"/>
      <c r="E373" s="51"/>
      <c r="F373" s="48"/>
      <c r="G373" s="48"/>
      <c r="H373" s="49"/>
      <c r="I373" s="49"/>
      <c r="J373" s="49"/>
      <c r="K373" s="53"/>
      <c r="L373" s="2"/>
      <c r="M373" s="2"/>
      <c r="N373" s="46"/>
      <c r="O373" s="2"/>
    </row>
    <row r="374" spans="3:15" ht="14.25" customHeight="1">
      <c r="C374" s="47"/>
      <c r="D374" s="47"/>
      <c r="E374" s="51"/>
      <c r="F374" s="48"/>
      <c r="G374" s="48"/>
      <c r="H374" s="49"/>
      <c r="I374" s="49"/>
      <c r="J374" s="49"/>
      <c r="K374" s="53"/>
      <c r="L374" s="2"/>
      <c r="M374" s="2"/>
      <c r="N374" s="46"/>
      <c r="O374" s="2"/>
    </row>
    <row r="375" spans="3:15" ht="14.25" customHeight="1">
      <c r="C375" s="47"/>
      <c r="D375" s="47"/>
      <c r="E375" s="51"/>
      <c r="F375" s="48"/>
      <c r="G375" s="48"/>
      <c r="H375" s="49"/>
      <c r="I375" s="49"/>
      <c r="J375" s="49"/>
      <c r="K375" s="53"/>
      <c r="L375" s="2"/>
      <c r="M375" s="2"/>
      <c r="N375" s="46"/>
      <c r="O375" s="2"/>
    </row>
    <row r="376" spans="3:15" ht="14.25" customHeight="1">
      <c r="C376" s="47"/>
      <c r="D376" s="47"/>
      <c r="E376" s="51"/>
      <c r="F376" s="48"/>
      <c r="G376" s="48"/>
      <c r="H376" s="49"/>
      <c r="I376" s="49"/>
      <c r="J376" s="49"/>
      <c r="K376" s="53"/>
      <c r="L376" s="2"/>
      <c r="M376" s="2"/>
      <c r="N376" s="46"/>
      <c r="O376" s="2"/>
    </row>
    <row r="377" spans="3:15" ht="14.25" customHeight="1">
      <c r="C377" s="47"/>
      <c r="D377" s="47"/>
      <c r="E377" s="51"/>
      <c r="F377" s="48"/>
      <c r="G377" s="48"/>
      <c r="H377" s="49"/>
      <c r="I377" s="49"/>
      <c r="J377" s="49"/>
      <c r="K377" s="53"/>
      <c r="L377" s="2"/>
      <c r="M377" s="2"/>
      <c r="N377" s="46"/>
      <c r="O377" s="2"/>
    </row>
    <row r="378" spans="3:15" ht="14.25" customHeight="1">
      <c r="C378" s="47"/>
      <c r="D378" s="47"/>
      <c r="E378" s="51"/>
      <c r="F378" s="48"/>
      <c r="G378" s="48"/>
      <c r="H378" s="49"/>
      <c r="I378" s="49"/>
      <c r="J378" s="49"/>
      <c r="K378" s="53"/>
      <c r="L378" s="2"/>
      <c r="M378" s="2"/>
      <c r="N378" s="46"/>
      <c r="O378" s="2"/>
    </row>
    <row r="379" spans="3:15" ht="14.25" customHeight="1">
      <c r="C379" s="47"/>
      <c r="D379" s="47"/>
      <c r="E379" s="51"/>
      <c r="F379" s="48"/>
      <c r="G379" s="48"/>
      <c r="H379" s="49"/>
      <c r="I379" s="49"/>
      <c r="J379" s="49"/>
      <c r="K379" s="53"/>
      <c r="L379" s="2"/>
      <c r="M379" s="2"/>
      <c r="N379" s="46"/>
      <c r="O379" s="2"/>
    </row>
    <row r="380" spans="3:15" ht="14.25" customHeight="1">
      <c r="C380" s="47"/>
      <c r="D380" s="47"/>
      <c r="E380" s="51"/>
      <c r="F380" s="48"/>
      <c r="G380" s="48"/>
      <c r="H380" s="49"/>
      <c r="I380" s="49"/>
      <c r="J380" s="49"/>
      <c r="K380" s="53"/>
      <c r="L380" s="2"/>
      <c r="M380" s="2"/>
      <c r="N380" s="46"/>
      <c r="O380" s="2"/>
    </row>
    <row r="381" spans="3:15" ht="14.25" customHeight="1">
      <c r="C381" s="47"/>
      <c r="D381" s="47"/>
      <c r="E381" s="51"/>
      <c r="F381" s="48"/>
      <c r="G381" s="48"/>
      <c r="H381" s="49"/>
      <c r="I381" s="49"/>
      <c r="J381" s="49"/>
      <c r="K381" s="53"/>
      <c r="L381" s="2"/>
      <c r="M381" s="2"/>
      <c r="N381" s="46"/>
      <c r="O381" s="2"/>
    </row>
    <row r="382" spans="3:15" ht="14.25" customHeight="1">
      <c r="C382" s="47"/>
      <c r="D382" s="47"/>
      <c r="E382" s="51"/>
      <c r="F382" s="48"/>
      <c r="G382" s="48"/>
      <c r="H382" s="49"/>
      <c r="I382" s="49"/>
      <c r="J382" s="49"/>
      <c r="K382" s="53"/>
      <c r="L382" s="2"/>
      <c r="M382" s="2"/>
      <c r="N382" s="46"/>
      <c r="O382" s="2"/>
    </row>
    <row r="383" spans="3:15" ht="14.25" customHeight="1">
      <c r="C383" s="47"/>
      <c r="D383" s="47"/>
      <c r="E383" s="51"/>
      <c r="F383" s="48"/>
      <c r="G383" s="48"/>
      <c r="H383" s="49"/>
      <c r="I383" s="49"/>
      <c r="J383" s="49"/>
      <c r="K383" s="53"/>
      <c r="L383" s="2"/>
      <c r="M383" s="2"/>
      <c r="N383" s="46"/>
      <c r="O383" s="2"/>
    </row>
    <row r="384" spans="3:15" ht="14.25" customHeight="1">
      <c r="C384" s="47"/>
      <c r="D384" s="47"/>
      <c r="E384" s="51"/>
      <c r="F384" s="48"/>
      <c r="G384" s="48"/>
      <c r="H384" s="49"/>
      <c r="I384" s="49"/>
      <c r="J384" s="49"/>
      <c r="K384" s="53"/>
      <c r="L384" s="2"/>
      <c r="M384" s="2"/>
      <c r="N384" s="46"/>
      <c r="O384" s="2"/>
    </row>
    <row r="385" spans="3:15" ht="14.25" customHeight="1">
      <c r="C385" s="47"/>
      <c r="D385" s="47"/>
      <c r="E385" s="51"/>
      <c r="F385" s="48"/>
      <c r="G385" s="48"/>
      <c r="H385" s="49"/>
      <c r="I385" s="49"/>
      <c r="J385" s="49"/>
      <c r="K385" s="53"/>
      <c r="L385" s="2"/>
      <c r="M385" s="2"/>
      <c r="N385" s="46"/>
      <c r="O385" s="2"/>
    </row>
    <row r="386" spans="3:15" ht="14.25" customHeight="1">
      <c r="C386" s="47"/>
      <c r="D386" s="47"/>
      <c r="E386" s="51"/>
      <c r="F386" s="48"/>
      <c r="G386" s="48"/>
      <c r="H386" s="49"/>
      <c r="I386" s="49"/>
      <c r="J386" s="49"/>
      <c r="K386" s="53"/>
      <c r="L386" s="2"/>
      <c r="M386" s="2"/>
      <c r="N386" s="46"/>
      <c r="O386" s="2"/>
    </row>
    <row r="387" spans="3:15" ht="14.25" customHeight="1">
      <c r="C387" s="47"/>
      <c r="D387" s="47"/>
      <c r="E387" s="51"/>
      <c r="F387" s="48"/>
      <c r="G387" s="48"/>
      <c r="H387" s="49"/>
      <c r="I387" s="49"/>
      <c r="J387" s="49"/>
      <c r="K387" s="53"/>
      <c r="L387" s="2"/>
      <c r="M387" s="2"/>
      <c r="N387" s="46"/>
      <c r="O387" s="2"/>
    </row>
    <row r="388" spans="3:15" ht="14.25" customHeight="1">
      <c r="C388" s="47"/>
      <c r="D388" s="47"/>
      <c r="E388" s="51"/>
      <c r="F388" s="48"/>
      <c r="G388" s="48"/>
      <c r="H388" s="49"/>
      <c r="I388" s="49"/>
      <c r="J388" s="49"/>
      <c r="K388" s="53"/>
      <c r="L388" s="2"/>
      <c r="M388" s="2"/>
      <c r="N388" s="46"/>
      <c r="O388" s="2"/>
    </row>
    <row r="389" spans="3:15" ht="14.25" customHeight="1">
      <c r="C389" s="47"/>
      <c r="D389" s="47"/>
      <c r="E389" s="51"/>
      <c r="F389" s="48"/>
      <c r="G389" s="48"/>
      <c r="H389" s="49"/>
      <c r="I389" s="49"/>
      <c r="J389" s="49"/>
      <c r="K389" s="53"/>
      <c r="L389" s="2"/>
      <c r="M389" s="2"/>
      <c r="N389" s="46"/>
      <c r="O389" s="2"/>
    </row>
    <row r="390" spans="3:15" ht="14.25" customHeight="1">
      <c r="C390" s="47"/>
      <c r="D390" s="47"/>
      <c r="E390" s="51"/>
      <c r="F390" s="48"/>
      <c r="G390" s="48"/>
      <c r="H390" s="49"/>
      <c r="I390" s="49"/>
      <c r="J390" s="49"/>
      <c r="K390" s="53"/>
      <c r="L390" s="2"/>
      <c r="M390" s="2"/>
      <c r="N390" s="46"/>
      <c r="O390" s="2"/>
    </row>
    <row r="391" spans="3:15" ht="14.25" customHeight="1">
      <c r="C391" s="47"/>
      <c r="D391" s="47"/>
      <c r="E391" s="51"/>
      <c r="F391" s="48"/>
      <c r="G391" s="48"/>
      <c r="H391" s="49"/>
      <c r="I391" s="49"/>
      <c r="J391" s="49"/>
      <c r="K391" s="53"/>
      <c r="L391" s="2"/>
      <c r="M391" s="2"/>
      <c r="N391" s="46"/>
      <c r="O391" s="2"/>
    </row>
    <row r="392" spans="3:15" ht="14.25" customHeight="1">
      <c r="C392" s="47"/>
      <c r="D392" s="47"/>
      <c r="E392" s="51"/>
      <c r="F392" s="48"/>
      <c r="G392" s="48"/>
      <c r="H392" s="49"/>
      <c r="I392" s="49"/>
      <c r="J392" s="49"/>
      <c r="K392" s="53"/>
      <c r="L392" s="2"/>
      <c r="M392" s="2"/>
      <c r="N392" s="46"/>
      <c r="O392" s="2"/>
    </row>
    <row r="393" spans="3:15" ht="14.25" customHeight="1">
      <c r="C393" s="47"/>
      <c r="D393" s="47"/>
      <c r="E393" s="51"/>
      <c r="F393" s="48"/>
      <c r="G393" s="48"/>
      <c r="H393" s="49"/>
      <c r="I393" s="49"/>
      <c r="J393" s="49"/>
      <c r="K393" s="53"/>
      <c r="L393" s="2"/>
      <c r="M393" s="2"/>
      <c r="N393" s="46"/>
      <c r="O393" s="2"/>
    </row>
    <row r="394" spans="3:15" ht="14.25" customHeight="1">
      <c r="C394" s="47"/>
      <c r="D394" s="47"/>
      <c r="E394" s="51"/>
      <c r="F394" s="48"/>
      <c r="G394" s="48"/>
      <c r="H394" s="49"/>
      <c r="I394" s="49"/>
      <c r="J394" s="49"/>
      <c r="K394" s="53"/>
      <c r="L394" s="2"/>
      <c r="M394" s="2"/>
      <c r="N394" s="46"/>
      <c r="O394" s="2"/>
    </row>
    <row r="395" spans="3:15" ht="14.25" customHeight="1">
      <c r="C395" s="47"/>
      <c r="D395" s="47"/>
      <c r="E395" s="51"/>
      <c r="F395" s="48"/>
      <c r="G395" s="48"/>
      <c r="H395" s="49"/>
      <c r="I395" s="49"/>
      <c r="J395" s="49"/>
      <c r="K395" s="53"/>
      <c r="L395" s="2"/>
      <c r="M395" s="2"/>
      <c r="N395" s="46"/>
      <c r="O395" s="2"/>
    </row>
    <row r="396" spans="3:15" ht="14.25" customHeight="1">
      <c r="C396" s="47"/>
      <c r="D396" s="47"/>
      <c r="E396" s="51"/>
      <c r="F396" s="48"/>
      <c r="G396" s="48"/>
      <c r="H396" s="49"/>
      <c r="I396" s="49"/>
      <c r="J396" s="49"/>
      <c r="K396" s="53"/>
      <c r="L396" s="2"/>
      <c r="M396" s="2"/>
      <c r="N396" s="46"/>
      <c r="O396" s="2"/>
    </row>
    <row r="397" spans="3:15" ht="14.25" customHeight="1">
      <c r="C397" s="47"/>
      <c r="D397" s="47"/>
      <c r="E397" s="51"/>
      <c r="F397" s="48"/>
      <c r="G397" s="48"/>
      <c r="H397" s="49"/>
      <c r="I397" s="49"/>
      <c r="J397" s="49"/>
      <c r="K397" s="53"/>
      <c r="L397" s="2"/>
      <c r="M397" s="2"/>
      <c r="N397" s="46"/>
      <c r="O397" s="2"/>
    </row>
    <row r="398" spans="3:15" ht="14.25" customHeight="1">
      <c r="C398" s="47"/>
      <c r="D398" s="47"/>
      <c r="E398" s="51"/>
      <c r="F398" s="48"/>
      <c r="G398" s="48"/>
      <c r="H398" s="49"/>
      <c r="I398" s="49"/>
      <c r="J398" s="49"/>
      <c r="K398" s="53"/>
      <c r="L398" s="2"/>
      <c r="M398" s="2"/>
      <c r="N398" s="46"/>
      <c r="O398" s="2"/>
    </row>
    <row r="399" spans="3:15" ht="14.25" customHeight="1">
      <c r="C399" s="47"/>
      <c r="D399" s="47"/>
      <c r="E399" s="51"/>
      <c r="F399" s="48"/>
      <c r="G399" s="48"/>
      <c r="H399" s="49"/>
      <c r="I399" s="49"/>
      <c r="J399" s="49"/>
      <c r="K399" s="53"/>
      <c r="L399" s="2"/>
      <c r="M399" s="2"/>
      <c r="N399" s="46"/>
      <c r="O399" s="2"/>
    </row>
    <row r="400" spans="3:15" ht="14.25" customHeight="1">
      <c r="C400" s="47"/>
      <c r="D400" s="47"/>
      <c r="E400" s="51"/>
      <c r="F400" s="48"/>
      <c r="G400" s="48"/>
      <c r="H400" s="49"/>
      <c r="I400" s="49"/>
      <c r="J400" s="49"/>
      <c r="K400" s="53"/>
      <c r="L400" s="2"/>
      <c r="M400" s="2"/>
      <c r="N400" s="46"/>
      <c r="O400" s="2"/>
    </row>
    <row r="401" spans="3:15" ht="14.25" customHeight="1">
      <c r="C401" s="47"/>
      <c r="D401" s="47"/>
      <c r="E401" s="51"/>
      <c r="F401" s="48"/>
      <c r="G401" s="48"/>
      <c r="H401" s="49"/>
      <c r="I401" s="49"/>
      <c r="J401" s="49"/>
      <c r="K401" s="53"/>
      <c r="L401" s="2"/>
      <c r="M401" s="2"/>
      <c r="N401" s="46"/>
      <c r="O401" s="2"/>
    </row>
    <row r="402" spans="3:15" ht="14.25" customHeight="1">
      <c r="C402" s="47"/>
      <c r="D402" s="47"/>
      <c r="E402" s="51"/>
      <c r="F402" s="48"/>
      <c r="G402" s="48"/>
      <c r="H402" s="49"/>
      <c r="I402" s="49"/>
      <c r="J402" s="49"/>
      <c r="K402" s="53"/>
      <c r="L402" s="2"/>
      <c r="M402" s="2"/>
      <c r="N402" s="46"/>
      <c r="O402" s="2"/>
    </row>
    <row r="403" spans="3:15" ht="14.25" customHeight="1">
      <c r="C403" s="47"/>
      <c r="D403" s="47"/>
      <c r="E403" s="51"/>
      <c r="F403" s="48"/>
      <c r="G403" s="48"/>
      <c r="H403" s="49"/>
      <c r="I403" s="49"/>
      <c r="J403" s="49"/>
      <c r="K403" s="53"/>
      <c r="L403" s="2"/>
      <c r="M403" s="2"/>
      <c r="N403" s="46"/>
      <c r="O403" s="2"/>
    </row>
    <row r="404" spans="3:15" ht="14.25" customHeight="1">
      <c r="C404" s="47"/>
      <c r="D404" s="47"/>
      <c r="E404" s="51"/>
      <c r="F404" s="48"/>
      <c r="G404" s="48"/>
      <c r="H404" s="49"/>
      <c r="I404" s="49"/>
      <c r="J404" s="49"/>
      <c r="K404" s="53"/>
      <c r="L404" s="2"/>
      <c r="M404" s="2"/>
      <c r="N404" s="46"/>
      <c r="O404" s="2"/>
    </row>
    <row r="405" spans="3:15" ht="14.25" customHeight="1">
      <c r="C405" s="47"/>
      <c r="D405" s="47"/>
      <c r="E405" s="51"/>
      <c r="F405" s="48"/>
      <c r="G405" s="48"/>
      <c r="H405" s="49"/>
      <c r="I405" s="49"/>
      <c r="J405" s="49"/>
      <c r="K405" s="53"/>
      <c r="L405" s="2"/>
      <c r="M405" s="2"/>
      <c r="N405" s="46"/>
      <c r="O405" s="2"/>
    </row>
    <row r="406" spans="3:15" ht="14.25" customHeight="1">
      <c r="C406" s="47"/>
      <c r="D406" s="47"/>
      <c r="E406" s="51"/>
      <c r="F406" s="48"/>
      <c r="G406" s="48"/>
      <c r="H406" s="49"/>
      <c r="I406" s="49"/>
      <c r="J406" s="49"/>
      <c r="K406" s="53"/>
      <c r="L406" s="2"/>
      <c r="M406" s="2"/>
      <c r="N406" s="46"/>
      <c r="O406" s="2"/>
    </row>
    <row r="407" spans="3:15" ht="14.25" customHeight="1">
      <c r="C407" s="47"/>
      <c r="D407" s="47"/>
      <c r="E407" s="51"/>
      <c r="F407" s="48"/>
      <c r="G407" s="48"/>
      <c r="H407" s="49"/>
      <c r="I407" s="49"/>
      <c r="J407" s="49"/>
      <c r="K407" s="53"/>
      <c r="L407" s="2"/>
      <c r="M407" s="2"/>
      <c r="N407" s="46"/>
      <c r="O407" s="2"/>
    </row>
    <row r="408" spans="3:15" ht="14.25" customHeight="1">
      <c r="C408" s="47"/>
      <c r="D408" s="47"/>
      <c r="E408" s="51"/>
      <c r="F408" s="48"/>
      <c r="G408" s="48"/>
      <c r="H408" s="49"/>
      <c r="I408" s="49"/>
      <c r="J408" s="49"/>
      <c r="K408" s="53"/>
      <c r="L408" s="2"/>
      <c r="M408" s="2"/>
      <c r="N408" s="46"/>
      <c r="O408" s="2"/>
    </row>
    <row r="409" spans="3:15" ht="14.25" customHeight="1">
      <c r="C409" s="47"/>
      <c r="D409" s="47"/>
      <c r="E409" s="51"/>
      <c r="F409" s="48"/>
      <c r="G409" s="48"/>
      <c r="H409" s="49"/>
      <c r="I409" s="49"/>
      <c r="J409" s="49"/>
      <c r="K409" s="53"/>
      <c r="L409" s="2"/>
      <c r="M409" s="2"/>
      <c r="N409" s="46"/>
      <c r="O409" s="2"/>
    </row>
    <row r="410" spans="3:15" ht="14.25" customHeight="1">
      <c r="C410" s="47"/>
      <c r="D410" s="47"/>
      <c r="E410" s="51"/>
      <c r="F410" s="48"/>
      <c r="G410" s="48"/>
      <c r="H410" s="49"/>
      <c r="I410" s="49"/>
      <c r="J410" s="49"/>
      <c r="K410" s="53"/>
      <c r="L410" s="2"/>
      <c r="M410" s="2"/>
      <c r="N410" s="46"/>
      <c r="O410" s="2"/>
    </row>
    <row r="411" spans="3:15" ht="14.25" customHeight="1">
      <c r="C411" s="47"/>
      <c r="D411" s="47"/>
      <c r="E411" s="51"/>
      <c r="F411" s="48"/>
      <c r="G411" s="48"/>
      <c r="H411" s="49"/>
      <c r="I411" s="49"/>
      <c r="J411" s="49"/>
      <c r="K411" s="53"/>
      <c r="L411" s="2"/>
      <c r="M411" s="2"/>
      <c r="N411" s="46"/>
      <c r="O411" s="2"/>
    </row>
    <row r="412" spans="3:15" ht="14.25" customHeight="1">
      <c r="C412" s="47"/>
      <c r="D412" s="47"/>
      <c r="E412" s="51"/>
      <c r="F412" s="48"/>
      <c r="G412" s="48"/>
      <c r="H412" s="49"/>
      <c r="I412" s="49"/>
      <c r="J412" s="49"/>
      <c r="K412" s="53"/>
      <c r="L412" s="2"/>
      <c r="M412" s="2"/>
      <c r="N412" s="46"/>
      <c r="O412" s="2"/>
    </row>
    <row r="413" spans="3:15" ht="14.25" customHeight="1">
      <c r="C413" s="47"/>
      <c r="D413" s="47"/>
      <c r="E413" s="51"/>
      <c r="F413" s="48"/>
      <c r="G413" s="48"/>
      <c r="H413" s="49"/>
      <c r="I413" s="49"/>
      <c r="J413" s="49"/>
      <c r="K413" s="53"/>
      <c r="L413" s="2"/>
      <c r="M413" s="2"/>
      <c r="N413" s="46"/>
      <c r="O413" s="2"/>
    </row>
    <row r="414" spans="3:15" ht="14.25" customHeight="1">
      <c r="C414" s="47"/>
      <c r="D414" s="47"/>
      <c r="E414" s="51"/>
      <c r="F414" s="48"/>
      <c r="G414" s="48"/>
      <c r="H414" s="49"/>
      <c r="I414" s="49"/>
      <c r="J414" s="49"/>
      <c r="K414" s="53"/>
      <c r="L414" s="2"/>
      <c r="M414" s="2"/>
      <c r="N414" s="46"/>
      <c r="O414" s="2"/>
    </row>
    <row r="415" spans="3:15" ht="14.25" customHeight="1">
      <c r="C415" s="47"/>
      <c r="D415" s="47"/>
      <c r="E415" s="51"/>
      <c r="F415" s="48"/>
      <c r="G415" s="48"/>
      <c r="H415" s="49"/>
      <c r="I415" s="49"/>
      <c r="J415" s="49"/>
      <c r="K415" s="53"/>
      <c r="L415" s="2"/>
      <c r="M415" s="2"/>
      <c r="N415" s="46"/>
      <c r="O415" s="2"/>
    </row>
    <row r="416" spans="3:15" ht="14.25" customHeight="1">
      <c r="C416" s="47"/>
      <c r="D416" s="47"/>
      <c r="E416" s="51"/>
      <c r="F416" s="48"/>
      <c r="G416" s="48"/>
      <c r="H416" s="49"/>
      <c r="I416" s="49"/>
      <c r="J416" s="49"/>
      <c r="K416" s="53"/>
      <c r="L416" s="2"/>
      <c r="M416" s="2"/>
      <c r="N416" s="46"/>
      <c r="O416" s="2"/>
    </row>
    <row r="417" spans="3:15" ht="14.25" customHeight="1">
      <c r="C417" s="47"/>
      <c r="D417" s="47"/>
      <c r="E417" s="51"/>
      <c r="F417" s="48"/>
      <c r="G417" s="48"/>
      <c r="H417" s="49"/>
      <c r="I417" s="49"/>
      <c r="J417" s="49"/>
      <c r="K417" s="53"/>
      <c r="L417" s="2"/>
      <c r="M417" s="2"/>
      <c r="N417" s="46"/>
      <c r="O417" s="2"/>
    </row>
    <row r="418" spans="3:15" ht="14.25" customHeight="1">
      <c r="C418" s="47"/>
      <c r="D418" s="47"/>
      <c r="E418" s="51"/>
      <c r="F418" s="48"/>
      <c r="G418" s="48"/>
      <c r="H418" s="49"/>
      <c r="I418" s="49"/>
      <c r="J418" s="49"/>
      <c r="K418" s="53"/>
      <c r="L418" s="2"/>
      <c r="M418" s="2"/>
      <c r="N418" s="46"/>
      <c r="O418" s="2"/>
    </row>
    <row r="419" spans="3:15" ht="14.25" customHeight="1">
      <c r="C419" s="47"/>
      <c r="D419" s="47"/>
      <c r="E419" s="51"/>
      <c r="F419" s="48"/>
      <c r="G419" s="48"/>
      <c r="H419" s="49"/>
      <c r="I419" s="49"/>
      <c r="J419" s="49"/>
      <c r="K419" s="53"/>
      <c r="L419" s="2"/>
      <c r="M419" s="2"/>
      <c r="N419" s="46"/>
      <c r="O419" s="2"/>
    </row>
    <row r="420" spans="3:15" ht="14.25" customHeight="1">
      <c r="C420" s="47"/>
      <c r="D420" s="47"/>
      <c r="E420" s="51"/>
      <c r="F420" s="48"/>
      <c r="G420" s="48"/>
      <c r="H420" s="49"/>
      <c r="I420" s="49"/>
      <c r="J420" s="49"/>
      <c r="K420" s="53"/>
      <c r="L420" s="2"/>
      <c r="M420" s="2"/>
      <c r="N420" s="46"/>
      <c r="O420" s="2"/>
    </row>
    <row r="421" spans="3:15" ht="14.25" customHeight="1">
      <c r="C421" s="47"/>
      <c r="D421" s="47"/>
      <c r="E421" s="51"/>
      <c r="F421" s="48"/>
      <c r="G421" s="48"/>
      <c r="H421" s="49"/>
      <c r="I421" s="49"/>
      <c r="J421" s="49"/>
      <c r="K421" s="53"/>
      <c r="L421" s="2"/>
      <c r="M421" s="2"/>
      <c r="N421" s="46"/>
      <c r="O421" s="2"/>
    </row>
    <row r="422" spans="3:15" ht="14.25" customHeight="1">
      <c r="C422" s="47"/>
      <c r="D422" s="47"/>
      <c r="E422" s="51"/>
      <c r="F422" s="48"/>
      <c r="G422" s="48"/>
      <c r="H422" s="49"/>
      <c r="I422" s="49"/>
      <c r="J422" s="49"/>
      <c r="K422" s="53"/>
      <c r="L422" s="2"/>
      <c r="M422" s="2"/>
      <c r="N422" s="46"/>
      <c r="O422" s="2"/>
    </row>
    <row r="423" spans="3:15" ht="14.25" customHeight="1">
      <c r="C423" s="47"/>
      <c r="D423" s="47"/>
      <c r="E423" s="51"/>
      <c r="F423" s="48"/>
      <c r="G423" s="48"/>
      <c r="H423" s="49"/>
      <c r="I423" s="49"/>
      <c r="J423" s="49"/>
      <c r="K423" s="53"/>
      <c r="L423" s="2"/>
      <c r="M423" s="2"/>
      <c r="N423" s="46"/>
      <c r="O423" s="2"/>
    </row>
    <row r="424" spans="3:15" ht="14.25" customHeight="1">
      <c r="C424" s="47"/>
      <c r="D424" s="47"/>
      <c r="E424" s="51"/>
      <c r="F424" s="48"/>
      <c r="G424" s="48"/>
      <c r="H424" s="49"/>
      <c r="I424" s="49"/>
      <c r="J424" s="49"/>
      <c r="K424" s="53"/>
      <c r="L424" s="2"/>
      <c r="M424" s="2"/>
      <c r="N424" s="46"/>
      <c r="O424" s="2"/>
    </row>
    <row r="425" spans="3:15" ht="14.25" customHeight="1">
      <c r="C425" s="47"/>
      <c r="D425" s="47"/>
      <c r="E425" s="51"/>
      <c r="F425" s="48"/>
      <c r="G425" s="48"/>
      <c r="H425" s="49"/>
      <c r="I425" s="49"/>
      <c r="J425" s="49"/>
      <c r="K425" s="53"/>
      <c r="L425" s="2"/>
      <c r="M425" s="2"/>
      <c r="N425" s="46"/>
      <c r="O425" s="2"/>
    </row>
    <row r="426" spans="3:15" ht="14.25" customHeight="1">
      <c r="C426" s="47"/>
      <c r="D426" s="47"/>
      <c r="E426" s="51"/>
      <c r="F426" s="48"/>
      <c r="G426" s="48"/>
      <c r="H426" s="49"/>
      <c r="I426" s="49"/>
      <c r="J426" s="49"/>
      <c r="K426" s="53"/>
      <c r="L426" s="2"/>
      <c r="M426" s="2"/>
      <c r="N426" s="46"/>
      <c r="O426" s="2"/>
    </row>
    <row r="427" spans="3:15" ht="14.25" customHeight="1">
      <c r="C427" s="47"/>
      <c r="D427" s="47"/>
      <c r="E427" s="51"/>
      <c r="F427" s="48"/>
      <c r="G427" s="48"/>
      <c r="H427" s="49"/>
      <c r="I427" s="49"/>
      <c r="J427" s="49"/>
      <c r="K427" s="53"/>
      <c r="L427" s="2"/>
      <c r="M427" s="2"/>
      <c r="N427" s="46"/>
      <c r="O427" s="2"/>
    </row>
    <row r="428" spans="3:15" ht="14.25" customHeight="1">
      <c r="C428" s="47"/>
      <c r="D428" s="47"/>
      <c r="E428" s="51"/>
      <c r="F428" s="48"/>
      <c r="G428" s="48"/>
      <c r="H428" s="49"/>
      <c r="I428" s="49"/>
      <c r="J428" s="49"/>
      <c r="K428" s="53"/>
      <c r="L428" s="2"/>
      <c r="M428" s="2"/>
      <c r="N428" s="46"/>
      <c r="O428" s="2"/>
    </row>
    <row r="429" spans="3:15" ht="14.25" customHeight="1">
      <c r="C429" s="47"/>
      <c r="D429" s="47"/>
      <c r="E429" s="51"/>
      <c r="F429" s="48"/>
      <c r="G429" s="48"/>
      <c r="H429" s="49"/>
      <c r="I429" s="49"/>
      <c r="J429" s="49"/>
      <c r="K429" s="53"/>
      <c r="L429" s="2"/>
      <c r="M429" s="2"/>
      <c r="N429" s="46"/>
      <c r="O429" s="2"/>
    </row>
    <row r="430" spans="3:15" ht="14.25" customHeight="1">
      <c r="C430" s="47"/>
      <c r="D430" s="47"/>
      <c r="E430" s="51"/>
      <c r="F430" s="48"/>
      <c r="G430" s="48"/>
      <c r="H430" s="49"/>
      <c r="I430" s="49"/>
      <c r="J430" s="49"/>
      <c r="K430" s="53"/>
      <c r="L430" s="2"/>
      <c r="M430" s="2"/>
      <c r="N430" s="46"/>
      <c r="O430" s="2"/>
    </row>
  </sheetData>
  <autoFilter ref="L4:O4" xr:uid="{ED139CE0-C549-4E52-88D0-64A960826B5C}">
    <sortState xmlns:xlrd2="http://schemas.microsoft.com/office/spreadsheetml/2017/richdata2" ref="L5:O29">
      <sortCondition ref="N4"/>
    </sortState>
  </autoFilter>
  <phoneticPr fontId="3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D7A9-DD8B-4349-956A-150055D7DBFF}">
  <dimension ref="A1:Z430"/>
  <sheetViews>
    <sheetView zoomScale="84" zoomScaleNormal="84" workbookViewId="0">
      <selection activeCell="J5" sqref="J5"/>
    </sheetView>
  </sheetViews>
  <sheetFormatPr defaultColWidth="9" defaultRowHeight="14.25" customHeight="1"/>
  <cols>
    <col min="1" max="1" width="14.375" style="36" customWidth="1"/>
    <col min="2" max="2" width="12.75" style="36" customWidth="1"/>
    <col min="3" max="4" width="14.625" style="36" customWidth="1"/>
    <col min="5" max="5" width="14.625" style="52" customWidth="1"/>
    <col min="6" max="10" width="14.625" style="36" customWidth="1"/>
    <col min="11" max="11" width="19.625" style="54" customWidth="1"/>
    <col min="12" max="12" width="11.375" style="36" hidden="1" customWidth="1"/>
    <col min="13" max="13" width="9.375" style="36" hidden="1" customWidth="1"/>
    <col min="14" max="14" width="14.875" style="36" hidden="1" customWidth="1"/>
    <col min="15" max="15" width="11.25" style="36" hidden="1" customWidth="1"/>
    <col min="16" max="16" width="9" style="36"/>
    <col min="17" max="17" width="29.375" style="36" customWidth="1"/>
    <col min="18" max="18" width="23.125" style="36" customWidth="1"/>
    <col min="19" max="19" width="16.125" style="36" customWidth="1"/>
    <col min="20" max="16384" width="9" style="36"/>
  </cols>
  <sheetData>
    <row r="1" spans="1:19" ht="23.25">
      <c r="A1" s="26" t="s">
        <v>45</v>
      </c>
      <c r="C1" s="26"/>
      <c r="D1" s="26"/>
      <c r="E1" s="42"/>
      <c r="F1" s="2"/>
      <c r="G1" s="2"/>
      <c r="H1" s="2"/>
      <c r="I1" s="2"/>
      <c r="J1" s="2"/>
      <c r="K1" s="53"/>
      <c r="L1" s="2"/>
      <c r="M1" s="2"/>
      <c r="N1" s="2"/>
      <c r="O1" s="2"/>
      <c r="P1" s="2"/>
      <c r="Q1" s="2"/>
      <c r="R1" s="2"/>
      <c r="S1" s="2"/>
    </row>
    <row r="2" spans="1:19" ht="15">
      <c r="C2" s="2"/>
      <c r="D2" s="2"/>
      <c r="E2" s="42"/>
      <c r="F2" s="2"/>
      <c r="G2" s="2"/>
      <c r="H2" s="2"/>
      <c r="I2" s="2"/>
      <c r="J2" s="2"/>
      <c r="K2" s="53"/>
      <c r="L2" s="2"/>
      <c r="M2" s="2"/>
      <c r="N2" s="2"/>
      <c r="O2" s="2"/>
      <c r="P2" s="2"/>
      <c r="Q2" s="2"/>
      <c r="R2" s="2"/>
      <c r="S2" s="2"/>
    </row>
    <row r="3" spans="1:19" s="100" customFormat="1" ht="19.5" thickBot="1">
      <c r="A3" s="101"/>
      <c r="B3" s="102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  <c r="N3" s="99"/>
      <c r="O3" s="99"/>
      <c r="P3" s="99"/>
      <c r="Q3" s="99"/>
      <c r="R3" s="99"/>
      <c r="S3" s="99"/>
    </row>
    <row r="4" spans="1:19" ht="45.75" thickBot="1">
      <c r="A4" s="87" t="s">
        <v>49</v>
      </c>
      <c r="B4" s="87" t="s">
        <v>55</v>
      </c>
      <c r="C4" s="87" t="s">
        <v>21</v>
      </c>
      <c r="D4" s="87" t="s">
        <v>57</v>
      </c>
      <c r="E4" s="87" t="s">
        <v>25</v>
      </c>
      <c r="F4" s="87" t="s">
        <v>22</v>
      </c>
      <c r="G4" s="87" t="s">
        <v>47</v>
      </c>
      <c r="H4" s="87" t="s">
        <v>23</v>
      </c>
      <c r="I4" s="87" t="s">
        <v>24</v>
      </c>
      <c r="J4" s="87" t="s">
        <v>78</v>
      </c>
      <c r="K4" s="97" t="s">
        <v>56</v>
      </c>
      <c r="L4" s="87" t="s">
        <v>25</v>
      </c>
      <c r="M4" s="87" t="s">
        <v>22</v>
      </c>
      <c r="N4" s="87" t="s">
        <v>26</v>
      </c>
      <c r="O4" s="87" t="s">
        <v>24</v>
      </c>
      <c r="P4" s="3"/>
      <c r="Q4" s="88" t="s">
        <v>27</v>
      </c>
      <c r="R4" s="89"/>
      <c r="S4" s="90"/>
    </row>
    <row r="5" spans="1:19" ht="15">
      <c r="A5" s="47" t="s">
        <v>41</v>
      </c>
      <c r="B5" s="98">
        <f>N5</f>
        <v>45468.397962962961</v>
      </c>
      <c r="C5" s="47">
        <f t="shared" ref="C5" si="0">N5</f>
        <v>45468.397962962961</v>
      </c>
      <c r="D5" s="47" t="s">
        <v>42</v>
      </c>
      <c r="E5" s="51">
        <f>L5</f>
        <v>78</v>
      </c>
      <c r="F5" s="48">
        <f t="shared" ref="F5" si="1">M5</f>
        <v>5.84</v>
      </c>
      <c r="G5" s="48" t="s">
        <v>48</v>
      </c>
      <c r="H5" s="49">
        <f t="shared" ref="H5:H21" si="2">IF(L5=0," ",E5*F5)</f>
        <v>455.52</v>
      </c>
      <c r="I5" s="53" t="str">
        <f>SUBSTITUTE(O5,"XETRA","Xetra")</f>
        <v>Xetra</v>
      </c>
      <c r="J5" s="53" t="s">
        <v>79</v>
      </c>
      <c r="K5" s="104">
        <v>2689304046045</v>
      </c>
      <c r="L5" s="2">
        <v>78</v>
      </c>
      <c r="M5" s="2">
        <v>5.84</v>
      </c>
      <c r="N5" s="46">
        <v>45468.397962962961</v>
      </c>
      <c r="O5" s="2" t="s">
        <v>61</v>
      </c>
      <c r="P5" s="2"/>
      <c r="Q5" s="27" t="s">
        <v>28</v>
      </c>
      <c r="R5" s="55" t="s">
        <v>12</v>
      </c>
      <c r="S5" s="38" t="s">
        <v>29</v>
      </c>
    </row>
    <row r="6" spans="1:19" ht="15">
      <c r="A6" s="47" t="s">
        <v>41</v>
      </c>
      <c r="B6" s="98">
        <f t="shared" ref="B6:B21" si="3">N6</f>
        <v>45468.397962962961</v>
      </c>
      <c r="C6" s="47">
        <f t="shared" ref="C6:C21" si="4">N6</f>
        <v>45468.397962962961</v>
      </c>
      <c r="D6" s="47" t="s">
        <v>62</v>
      </c>
      <c r="E6" s="51">
        <f t="shared" ref="E6:E21" si="5">L6</f>
        <v>16</v>
      </c>
      <c r="F6" s="48">
        <f t="shared" ref="F6:F21" si="6">M6</f>
        <v>5.84</v>
      </c>
      <c r="G6" s="48" t="s">
        <v>48</v>
      </c>
      <c r="H6" s="49">
        <f t="shared" si="2"/>
        <v>93.44</v>
      </c>
      <c r="I6" s="53" t="str">
        <f t="shared" ref="I6:I21" si="7">SUBSTITUTE(O6,"XETRA","Xetra")</f>
        <v>Xetra</v>
      </c>
      <c r="J6" s="53" t="s">
        <v>80</v>
      </c>
      <c r="K6" s="104">
        <v>2689271563045</v>
      </c>
      <c r="L6" s="2">
        <v>16</v>
      </c>
      <c r="M6" s="2">
        <v>5.84</v>
      </c>
      <c r="N6" s="46">
        <v>45468.397962962961</v>
      </c>
      <c r="O6" s="2" t="s">
        <v>61</v>
      </c>
      <c r="P6" s="2"/>
      <c r="Q6" s="24" t="s">
        <v>40</v>
      </c>
      <c r="R6" s="56">
        <f>SUMIF(I:I,$Q$6,E:E)</f>
        <v>3325</v>
      </c>
      <c r="S6" s="59">
        <f>ROUND(SUMIF(I:I,$Q$6,H:H),2)</f>
        <v>19525.16</v>
      </c>
    </row>
    <row r="7" spans="1:19" ht="15.75" thickBot="1">
      <c r="A7" s="47" t="s">
        <v>41</v>
      </c>
      <c r="B7" s="98">
        <f t="shared" si="3"/>
        <v>45468.397962962961</v>
      </c>
      <c r="C7" s="47">
        <f t="shared" si="4"/>
        <v>45468.397962962961</v>
      </c>
      <c r="D7" s="47" t="s">
        <v>63</v>
      </c>
      <c r="E7" s="51">
        <f t="shared" si="5"/>
        <v>33</v>
      </c>
      <c r="F7" s="48">
        <f t="shared" si="6"/>
        <v>5.84</v>
      </c>
      <c r="G7" s="48" t="s">
        <v>48</v>
      </c>
      <c r="H7" s="49">
        <f t="shared" si="2"/>
        <v>192.72</v>
      </c>
      <c r="I7" s="53" t="str">
        <f t="shared" si="7"/>
        <v>Xetra</v>
      </c>
      <c r="J7" s="53" t="s">
        <v>81</v>
      </c>
      <c r="K7" s="104">
        <v>2689271562045</v>
      </c>
      <c r="L7" s="2">
        <v>33</v>
      </c>
      <c r="M7" s="2">
        <v>5.84</v>
      </c>
      <c r="N7" s="46">
        <v>45468.397962962961</v>
      </c>
      <c r="O7" s="2" t="s">
        <v>61</v>
      </c>
      <c r="P7" s="2"/>
      <c r="Q7" s="37" t="s">
        <v>30</v>
      </c>
      <c r="R7" s="58">
        <f>ROUND((S6/R6),4)</f>
        <v>5.8722000000000003</v>
      </c>
      <c r="S7" s="57"/>
    </row>
    <row r="8" spans="1:19" ht="15">
      <c r="A8" s="47" t="s">
        <v>41</v>
      </c>
      <c r="B8" s="98">
        <f t="shared" si="3"/>
        <v>45468.399143518516</v>
      </c>
      <c r="C8" s="47">
        <f t="shared" si="4"/>
        <v>45468.399143518516</v>
      </c>
      <c r="D8" s="47" t="s">
        <v>64</v>
      </c>
      <c r="E8" s="51">
        <f t="shared" si="5"/>
        <v>16</v>
      </c>
      <c r="F8" s="48">
        <f t="shared" si="6"/>
        <v>5.82</v>
      </c>
      <c r="G8" s="48" t="s">
        <v>48</v>
      </c>
      <c r="H8" s="49">
        <f t="shared" si="2"/>
        <v>93.12</v>
      </c>
      <c r="I8" s="53" t="str">
        <f t="shared" si="7"/>
        <v>Xetra</v>
      </c>
      <c r="J8" s="53" t="s">
        <v>82</v>
      </c>
      <c r="K8" s="104">
        <v>2689269063045</v>
      </c>
      <c r="L8" s="2">
        <v>16</v>
      </c>
      <c r="M8" s="2">
        <v>5.82</v>
      </c>
      <c r="N8" s="46">
        <v>45468.399143518516</v>
      </c>
      <c r="O8" s="2" t="s">
        <v>61</v>
      </c>
      <c r="P8" s="2"/>
    </row>
    <row r="9" spans="1:19" ht="15">
      <c r="A9" s="47" t="s">
        <v>41</v>
      </c>
      <c r="B9" s="98">
        <f t="shared" si="3"/>
        <v>45468.399143518516</v>
      </c>
      <c r="C9" s="47">
        <f t="shared" si="4"/>
        <v>45468.399143518516</v>
      </c>
      <c r="D9" s="47" t="s">
        <v>65</v>
      </c>
      <c r="E9" s="51">
        <f t="shared" si="5"/>
        <v>109</v>
      </c>
      <c r="F9" s="48">
        <f t="shared" si="6"/>
        <v>5.82</v>
      </c>
      <c r="G9" s="48" t="s">
        <v>48</v>
      </c>
      <c r="H9" s="49">
        <f t="shared" si="2"/>
        <v>634.38</v>
      </c>
      <c r="I9" s="53" t="str">
        <f t="shared" si="7"/>
        <v>Xetra</v>
      </c>
      <c r="J9" s="53" t="s">
        <v>83</v>
      </c>
      <c r="K9" s="104">
        <v>2689269062045</v>
      </c>
      <c r="L9" s="2">
        <v>109</v>
      </c>
      <c r="M9" s="2">
        <v>5.82</v>
      </c>
      <c r="N9" s="46">
        <v>45468.399143518516</v>
      </c>
      <c r="O9" s="2" t="s">
        <v>61</v>
      </c>
      <c r="P9" s="2"/>
      <c r="Q9" s="2"/>
      <c r="R9" s="2"/>
      <c r="S9" s="2"/>
    </row>
    <row r="10" spans="1:19" ht="15.75" thickBot="1">
      <c r="A10" s="47" t="s">
        <v>41</v>
      </c>
      <c r="B10" s="98">
        <f t="shared" si="3"/>
        <v>45468.502615740741</v>
      </c>
      <c r="C10" s="47">
        <f t="shared" si="4"/>
        <v>45468.502615740741</v>
      </c>
      <c r="D10" s="47" t="s">
        <v>66</v>
      </c>
      <c r="E10" s="51">
        <f t="shared" si="5"/>
        <v>275</v>
      </c>
      <c r="F10" s="48">
        <f t="shared" si="6"/>
        <v>5.86</v>
      </c>
      <c r="G10" s="48" t="s">
        <v>48</v>
      </c>
      <c r="H10" s="49">
        <f t="shared" si="2"/>
        <v>1611.5</v>
      </c>
      <c r="I10" s="53" t="str">
        <f t="shared" si="7"/>
        <v>Xetra</v>
      </c>
      <c r="J10" s="53" t="s">
        <v>84</v>
      </c>
      <c r="K10" s="104">
        <v>2689269061045</v>
      </c>
      <c r="L10" s="2">
        <v>275</v>
      </c>
      <c r="M10" s="2">
        <v>5.86</v>
      </c>
      <c r="N10" s="46">
        <v>45468.502615740741</v>
      </c>
      <c r="O10" s="2" t="s">
        <v>61</v>
      </c>
      <c r="P10" s="2"/>
      <c r="Q10" s="2"/>
      <c r="R10" s="2"/>
      <c r="S10" s="2"/>
    </row>
    <row r="11" spans="1:19" ht="15">
      <c r="A11" s="47" t="s">
        <v>41</v>
      </c>
      <c r="B11" s="98">
        <f t="shared" si="3"/>
        <v>45468.502615740741</v>
      </c>
      <c r="C11" s="47">
        <f t="shared" si="4"/>
        <v>45468.502615740741</v>
      </c>
      <c r="D11" s="47" t="s">
        <v>67</v>
      </c>
      <c r="E11" s="51">
        <f t="shared" si="5"/>
        <v>315</v>
      </c>
      <c r="F11" s="48">
        <f t="shared" si="6"/>
        <v>5.86</v>
      </c>
      <c r="G11" s="48" t="s">
        <v>48</v>
      </c>
      <c r="H11" s="49">
        <f t="shared" si="2"/>
        <v>1845.9</v>
      </c>
      <c r="I11" s="53" t="str">
        <f t="shared" si="7"/>
        <v>Xetra</v>
      </c>
      <c r="J11" s="53" t="s">
        <v>84</v>
      </c>
      <c r="K11" s="104">
        <v>2689199929045</v>
      </c>
      <c r="L11" s="2">
        <v>315</v>
      </c>
      <c r="M11" s="2">
        <v>5.86</v>
      </c>
      <c r="N11" s="46">
        <v>45468.502615740741</v>
      </c>
      <c r="O11" s="2" t="s">
        <v>61</v>
      </c>
      <c r="P11" s="2"/>
      <c r="Q11" s="91" t="s">
        <v>52</v>
      </c>
      <c r="R11" s="22" t="s">
        <v>31</v>
      </c>
      <c r="S11" s="2"/>
    </row>
    <row r="12" spans="1:19" ht="15">
      <c r="A12" s="47" t="s">
        <v>41</v>
      </c>
      <c r="B12" s="98">
        <f t="shared" si="3"/>
        <v>45468.503784722219</v>
      </c>
      <c r="C12" s="47">
        <f t="shared" si="4"/>
        <v>45468.503784722219</v>
      </c>
      <c r="D12" s="47" t="s">
        <v>68</v>
      </c>
      <c r="E12" s="51">
        <f t="shared" si="5"/>
        <v>120</v>
      </c>
      <c r="F12" s="48">
        <f t="shared" si="6"/>
        <v>5.84</v>
      </c>
      <c r="G12" s="48" t="s">
        <v>48</v>
      </c>
      <c r="H12" s="49">
        <f t="shared" si="2"/>
        <v>700.8</v>
      </c>
      <c r="I12" s="53" t="str">
        <f t="shared" si="7"/>
        <v>Xetra</v>
      </c>
      <c r="J12" s="53" t="s">
        <v>85</v>
      </c>
      <c r="K12" s="104">
        <v>2689072821045</v>
      </c>
      <c r="L12" s="2">
        <v>120</v>
      </c>
      <c r="M12" s="2">
        <v>5.84</v>
      </c>
      <c r="N12" s="46">
        <v>45468.503784722219</v>
      </c>
      <c r="O12" s="2" t="s">
        <v>61</v>
      </c>
      <c r="P12" s="2"/>
      <c r="Q12" s="92" t="s">
        <v>53</v>
      </c>
      <c r="R12" s="21" t="s">
        <v>54</v>
      </c>
      <c r="S12" s="2"/>
    </row>
    <row r="13" spans="1:19" ht="15">
      <c r="A13" s="47" t="s">
        <v>41</v>
      </c>
      <c r="B13" s="98">
        <f t="shared" si="3"/>
        <v>45468.530092592591</v>
      </c>
      <c r="C13" s="47">
        <f t="shared" si="4"/>
        <v>45468.530092592591</v>
      </c>
      <c r="D13" s="47" t="s">
        <v>69</v>
      </c>
      <c r="E13" s="51">
        <f t="shared" si="5"/>
        <v>713</v>
      </c>
      <c r="F13" s="48">
        <f t="shared" si="6"/>
        <v>5.9</v>
      </c>
      <c r="G13" s="48" t="s">
        <v>48</v>
      </c>
      <c r="H13" s="49">
        <f t="shared" si="2"/>
        <v>4206.7</v>
      </c>
      <c r="I13" s="53" t="str">
        <f t="shared" si="7"/>
        <v>Xetra</v>
      </c>
      <c r="J13" s="53" t="s">
        <v>86</v>
      </c>
      <c r="K13" s="104">
        <v>2689005581045</v>
      </c>
      <c r="L13" s="2">
        <v>713</v>
      </c>
      <c r="M13" s="2">
        <v>5.9</v>
      </c>
      <c r="N13" s="46">
        <v>45468.530092592591</v>
      </c>
      <c r="O13" s="2" t="s">
        <v>61</v>
      </c>
      <c r="P13" s="2"/>
      <c r="Q13" s="92" t="s">
        <v>58</v>
      </c>
      <c r="R13" s="21" t="s">
        <v>41</v>
      </c>
      <c r="S13" s="2"/>
    </row>
    <row r="14" spans="1:19" ht="15">
      <c r="A14" s="47" t="s">
        <v>41</v>
      </c>
      <c r="B14" s="98">
        <f t="shared" si="3"/>
        <v>45468.59847222222</v>
      </c>
      <c r="C14" s="47">
        <f t="shared" si="4"/>
        <v>45468.59847222222</v>
      </c>
      <c r="D14" s="47" t="s">
        <v>70</v>
      </c>
      <c r="E14" s="51">
        <f t="shared" si="5"/>
        <v>362</v>
      </c>
      <c r="F14" s="48">
        <f t="shared" si="6"/>
        <v>5.88</v>
      </c>
      <c r="G14" s="48" t="s">
        <v>48</v>
      </c>
      <c r="H14" s="49">
        <f t="shared" si="2"/>
        <v>2128.56</v>
      </c>
      <c r="I14" s="53" t="str">
        <f t="shared" si="7"/>
        <v>Xetra</v>
      </c>
      <c r="J14" s="53" t="s">
        <v>87</v>
      </c>
      <c r="K14" s="104">
        <v>2688980407045</v>
      </c>
      <c r="L14" s="2">
        <v>362</v>
      </c>
      <c r="M14" s="2">
        <v>5.88</v>
      </c>
      <c r="N14" s="46">
        <v>45468.59847222222</v>
      </c>
      <c r="O14" s="2" t="s">
        <v>61</v>
      </c>
      <c r="P14" s="2"/>
      <c r="Q14" s="92" t="s">
        <v>50</v>
      </c>
      <c r="R14" s="21" t="s">
        <v>60</v>
      </c>
      <c r="S14" s="2"/>
    </row>
    <row r="15" spans="1:19" ht="14.25" customHeight="1">
      <c r="A15" s="47" t="s">
        <v>41</v>
      </c>
      <c r="B15" s="98">
        <f t="shared" si="3"/>
        <v>45468.668854166666</v>
      </c>
      <c r="C15" s="47">
        <f t="shared" si="4"/>
        <v>45468.668854166666</v>
      </c>
      <c r="D15" s="47" t="s">
        <v>71</v>
      </c>
      <c r="E15" s="51">
        <f t="shared" si="5"/>
        <v>300</v>
      </c>
      <c r="F15" s="48">
        <f t="shared" si="6"/>
        <v>5.88</v>
      </c>
      <c r="G15" s="48" t="s">
        <v>48</v>
      </c>
      <c r="H15" s="49">
        <f t="shared" si="2"/>
        <v>1764</v>
      </c>
      <c r="I15" s="53" t="str">
        <f t="shared" si="7"/>
        <v>Xetra</v>
      </c>
      <c r="J15" s="53" t="s">
        <v>88</v>
      </c>
      <c r="K15" s="104">
        <v>2688979303045</v>
      </c>
      <c r="L15" s="2">
        <v>300</v>
      </c>
      <c r="M15" s="2">
        <v>5.88</v>
      </c>
      <c r="N15" s="46">
        <v>45468.668854166666</v>
      </c>
      <c r="O15" s="2" t="s">
        <v>61</v>
      </c>
      <c r="Q15" s="92" t="s">
        <v>51</v>
      </c>
      <c r="R15" s="21" t="s">
        <v>42</v>
      </c>
    </row>
    <row r="16" spans="1:19" ht="14.25" customHeight="1">
      <c r="A16" s="47" t="s">
        <v>41</v>
      </c>
      <c r="B16" s="98">
        <f t="shared" si="3"/>
        <v>45468.702962962961</v>
      </c>
      <c r="C16" s="47">
        <f t="shared" si="4"/>
        <v>45468.702962962961</v>
      </c>
      <c r="D16" s="47" t="s">
        <v>72</v>
      </c>
      <c r="E16" s="51">
        <f t="shared" si="5"/>
        <v>22</v>
      </c>
      <c r="F16" s="48">
        <f t="shared" si="6"/>
        <v>5.84</v>
      </c>
      <c r="G16" s="48" t="s">
        <v>48</v>
      </c>
      <c r="H16" s="49">
        <f t="shared" si="2"/>
        <v>128.47999999999999</v>
      </c>
      <c r="I16" s="53" t="str">
        <f t="shared" si="7"/>
        <v>Xetra</v>
      </c>
      <c r="J16" s="53" t="s">
        <v>89</v>
      </c>
      <c r="K16" s="104">
        <v>2688979302045</v>
      </c>
      <c r="L16" s="2">
        <v>22</v>
      </c>
      <c r="M16" s="2">
        <v>5.84</v>
      </c>
      <c r="N16" s="46">
        <v>45468.702962962961</v>
      </c>
      <c r="O16" s="2" t="s">
        <v>61</v>
      </c>
      <c r="Q16" s="92" t="s">
        <v>47</v>
      </c>
      <c r="R16" s="21" t="s">
        <v>48</v>
      </c>
    </row>
    <row r="17" spans="1:26" ht="14.25" customHeight="1" thickBot="1">
      <c r="A17" s="47" t="s">
        <v>41</v>
      </c>
      <c r="B17" s="98">
        <f t="shared" si="3"/>
        <v>45468.702962962961</v>
      </c>
      <c r="C17" s="47">
        <f t="shared" si="4"/>
        <v>45468.702962962961</v>
      </c>
      <c r="D17" s="47" t="s">
        <v>73</v>
      </c>
      <c r="E17" s="51">
        <f t="shared" si="5"/>
        <v>112</v>
      </c>
      <c r="F17" s="48">
        <f t="shared" si="6"/>
        <v>5.84</v>
      </c>
      <c r="G17" s="48" t="s">
        <v>48</v>
      </c>
      <c r="H17" s="49">
        <f t="shared" si="2"/>
        <v>654.07999999999993</v>
      </c>
      <c r="I17" s="53" t="str">
        <f t="shared" si="7"/>
        <v>Xetra</v>
      </c>
      <c r="J17" s="53" t="s">
        <v>90</v>
      </c>
      <c r="K17" s="104">
        <v>2688828753045</v>
      </c>
      <c r="L17" s="2">
        <v>112</v>
      </c>
      <c r="M17" s="2">
        <v>5.84</v>
      </c>
      <c r="N17" s="46">
        <v>45468.702962962961</v>
      </c>
      <c r="O17" s="2" t="s">
        <v>61</v>
      </c>
      <c r="Q17" s="93" t="s">
        <v>59</v>
      </c>
      <c r="R17" s="20" t="s">
        <v>32</v>
      </c>
    </row>
    <row r="18" spans="1:26" ht="14.25" customHeight="1">
      <c r="A18" s="47" t="s">
        <v>41</v>
      </c>
      <c r="B18" s="98">
        <f t="shared" si="3"/>
        <v>45468.702962962961</v>
      </c>
      <c r="C18" s="47">
        <f t="shared" si="4"/>
        <v>45468.702962962961</v>
      </c>
      <c r="D18" s="47" t="s">
        <v>74</v>
      </c>
      <c r="E18" s="51">
        <f t="shared" si="5"/>
        <v>16</v>
      </c>
      <c r="F18" s="48">
        <f t="shared" si="6"/>
        <v>5.84</v>
      </c>
      <c r="G18" s="48" t="s">
        <v>48</v>
      </c>
      <c r="H18" s="49">
        <f t="shared" si="2"/>
        <v>93.44</v>
      </c>
      <c r="I18" s="53" t="str">
        <f t="shared" si="7"/>
        <v>Xetra</v>
      </c>
      <c r="J18" s="53" t="s">
        <v>91</v>
      </c>
      <c r="K18" s="104">
        <v>2688828752045</v>
      </c>
      <c r="L18" s="2">
        <v>16</v>
      </c>
      <c r="M18" s="2">
        <v>5.84</v>
      </c>
      <c r="N18" s="46">
        <v>45468.702962962961</v>
      </c>
      <c r="O18" s="2" t="s">
        <v>61</v>
      </c>
    </row>
    <row r="19" spans="1:26" ht="14.25" customHeight="1">
      <c r="A19" s="47" t="s">
        <v>41</v>
      </c>
      <c r="B19" s="98">
        <f t="shared" si="3"/>
        <v>45468.704826388886</v>
      </c>
      <c r="C19" s="47">
        <f t="shared" si="4"/>
        <v>45468.704826388886</v>
      </c>
      <c r="D19" s="47" t="s">
        <v>75</v>
      </c>
      <c r="E19" s="51">
        <f t="shared" si="5"/>
        <v>16</v>
      </c>
      <c r="F19" s="48">
        <f t="shared" si="6"/>
        <v>5.84</v>
      </c>
      <c r="G19" s="48" t="s">
        <v>48</v>
      </c>
      <c r="H19" s="49">
        <f t="shared" si="2"/>
        <v>93.44</v>
      </c>
      <c r="I19" s="53" t="str">
        <f t="shared" si="7"/>
        <v>Xetra</v>
      </c>
      <c r="J19" s="53" t="s">
        <v>92</v>
      </c>
      <c r="K19" s="104">
        <v>2688827172045</v>
      </c>
      <c r="L19" s="2">
        <v>16</v>
      </c>
      <c r="M19" s="2">
        <v>5.84</v>
      </c>
      <c r="N19" s="46">
        <v>45468.704826388886</v>
      </c>
      <c r="O19" s="2" t="s">
        <v>61</v>
      </c>
    </row>
    <row r="20" spans="1:26" ht="14.25" customHeight="1">
      <c r="A20" s="47" t="s">
        <v>41</v>
      </c>
      <c r="B20" s="98">
        <f t="shared" si="3"/>
        <v>45468.704826388886</v>
      </c>
      <c r="C20" s="47">
        <f t="shared" si="4"/>
        <v>45468.704826388886</v>
      </c>
      <c r="D20" s="47" t="s">
        <v>76</v>
      </c>
      <c r="E20" s="51">
        <f t="shared" si="5"/>
        <v>107</v>
      </c>
      <c r="F20" s="48">
        <f t="shared" si="6"/>
        <v>5.84</v>
      </c>
      <c r="G20" s="48" t="s">
        <v>48</v>
      </c>
      <c r="H20" s="49">
        <f t="shared" si="2"/>
        <v>624.88</v>
      </c>
      <c r="I20" s="53" t="str">
        <f t="shared" si="7"/>
        <v>Xetra</v>
      </c>
      <c r="J20" s="53" t="s">
        <v>93</v>
      </c>
      <c r="K20" s="104">
        <v>2688827171045</v>
      </c>
      <c r="L20" s="2">
        <v>107</v>
      </c>
      <c r="M20" s="2">
        <v>5.84</v>
      </c>
      <c r="N20" s="46">
        <v>45468.704826388886</v>
      </c>
      <c r="O20" s="2" t="s">
        <v>61</v>
      </c>
    </row>
    <row r="21" spans="1:26" ht="14.25" customHeight="1">
      <c r="A21" s="47" t="s">
        <v>41</v>
      </c>
      <c r="B21" s="98">
        <f t="shared" si="3"/>
        <v>45468.721250000002</v>
      </c>
      <c r="C21" s="47">
        <f t="shared" si="4"/>
        <v>45468.721250000002</v>
      </c>
      <c r="D21" s="47" t="s">
        <v>77</v>
      </c>
      <c r="E21" s="51">
        <f t="shared" si="5"/>
        <v>715</v>
      </c>
      <c r="F21" s="48">
        <f t="shared" si="6"/>
        <v>5.88</v>
      </c>
      <c r="G21" s="48" t="s">
        <v>48</v>
      </c>
      <c r="H21" s="49">
        <f t="shared" si="2"/>
        <v>4204.2</v>
      </c>
      <c r="I21" s="53" t="str">
        <f t="shared" si="7"/>
        <v>Xetra</v>
      </c>
      <c r="J21" s="53" t="s">
        <v>94</v>
      </c>
      <c r="K21" s="104">
        <v>2688827170045</v>
      </c>
      <c r="L21" s="2">
        <v>715</v>
      </c>
      <c r="M21" s="2">
        <v>5.88</v>
      </c>
      <c r="N21" s="46">
        <v>45468.721250000002</v>
      </c>
      <c r="O21" s="2" t="s">
        <v>61</v>
      </c>
    </row>
    <row r="22" spans="1:26" ht="14.25" customHeight="1">
      <c r="C22" s="47"/>
      <c r="D22" s="47"/>
      <c r="E22" s="51"/>
      <c r="F22" s="48"/>
      <c r="G22" s="48"/>
      <c r="H22" s="49"/>
      <c r="I22" s="49"/>
      <c r="J22" s="49"/>
      <c r="K22" s="103"/>
      <c r="L22" s="2"/>
      <c r="M22" s="2"/>
      <c r="N22" s="46"/>
      <c r="O22" s="2"/>
    </row>
    <row r="23" spans="1:26" ht="14.25" customHeight="1">
      <c r="C23" s="47"/>
      <c r="D23" s="47"/>
      <c r="E23" s="51"/>
      <c r="F23" s="48"/>
      <c r="G23" s="48"/>
      <c r="H23" s="49"/>
      <c r="I23" s="49"/>
      <c r="J23" s="49"/>
      <c r="K23" s="53"/>
      <c r="L23" s="2"/>
      <c r="M23" s="2"/>
      <c r="N23" s="46"/>
      <c r="O23" s="2"/>
    </row>
    <row r="24" spans="1:26" ht="14.25" customHeight="1">
      <c r="C24" s="47"/>
      <c r="D24" s="47"/>
      <c r="E24" s="51"/>
      <c r="F24" s="48"/>
      <c r="G24" s="48"/>
      <c r="H24" s="49"/>
      <c r="I24" s="49"/>
      <c r="J24" s="49"/>
      <c r="K24" s="53"/>
      <c r="L24" s="2"/>
      <c r="M24" s="2"/>
      <c r="N24" s="46"/>
      <c r="O24" s="2"/>
    </row>
    <row r="25" spans="1:26" ht="14.25" customHeight="1">
      <c r="C25" s="47"/>
      <c r="D25" s="47"/>
      <c r="E25" s="51"/>
      <c r="F25" s="48"/>
      <c r="G25" s="48"/>
      <c r="H25" s="49"/>
      <c r="I25" s="49"/>
      <c r="J25" s="49"/>
      <c r="K25" s="53"/>
      <c r="L25" s="2"/>
      <c r="M25" s="2"/>
      <c r="N25" s="46"/>
      <c r="O25" s="2"/>
    </row>
    <row r="26" spans="1:26" ht="14.25" customHeight="1">
      <c r="C26" s="47"/>
      <c r="D26" s="47"/>
      <c r="E26" s="51"/>
      <c r="F26" s="48"/>
      <c r="G26" s="48"/>
      <c r="H26" s="49"/>
      <c r="I26" s="49"/>
      <c r="J26" s="49"/>
      <c r="K26" s="53"/>
      <c r="L26" s="2"/>
      <c r="M26" s="2"/>
      <c r="N26" s="46"/>
      <c r="O26" s="2"/>
    </row>
    <row r="27" spans="1:26" ht="14.25" customHeight="1">
      <c r="C27" s="47"/>
      <c r="D27" s="47"/>
      <c r="E27" s="51"/>
      <c r="F27" s="48"/>
      <c r="G27" s="48"/>
      <c r="H27" s="49"/>
      <c r="I27" s="49"/>
      <c r="J27" s="49"/>
      <c r="K27" s="53"/>
      <c r="L27" s="2"/>
      <c r="M27" s="2"/>
      <c r="N27" s="46"/>
      <c r="O27" s="2"/>
    </row>
    <row r="28" spans="1:26" ht="14.25" customHeight="1">
      <c r="C28" s="47"/>
      <c r="D28" s="47"/>
      <c r="E28" s="51"/>
      <c r="F28" s="48"/>
      <c r="G28" s="48"/>
      <c r="H28" s="49"/>
      <c r="I28" s="49"/>
      <c r="J28" s="49"/>
      <c r="K28" s="53"/>
      <c r="L28" s="2"/>
      <c r="M28" s="2"/>
      <c r="N28" s="46"/>
      <c r="O28" s="2"/>
      <c r="R28" s="94"/>
      <c r="S28" s="94"/>
      <c r="T28" s="94"/>
      <c r="U28" s="95"/>
      <c r="V28" s="95"/>
      <c r="W28" s="95"/>
      <c r="X28" s="94"/>
      <c r="Y28" s="94"/>
      <c r="Z28" s="95"/>
    </row>
    <row r="29" spans="1:26" ht="14.25" customHeight="1">
      <c r="C29" s="47"/>
      <c r="D29" s="47"/>
      <c r="E29" s="51"/>
      <c r="F29" s="48"/>
      <c r="G29" s="48"/>
      <c r="H29" s="49"/>
      <c r="I29" s="49"/>
      <c r="J29" s="49"/>
      <c r="K29" s="53"/>
      <c r="L29" s="2"/>
      <c r="M29" s="2"/>
      <c r="N29" s="46"/>
      <c r="O29" s="2"/>
      <c r="S29" s="96"/>
    </row>
    <row r="30" spans="1:26" ht="14.25" customHeight="1">
      <c r="C30" s="47"/>
      <c r="D30" s="47"/>
      <c r="E30" s="51"/>
      <c r="F30" s="48"/>
      <c r="G30" s="48"/>
      <c r="H30" s="49"/>
      <c r="I30" s="49"/>
      <c r="J30" s="49"/>
      <c r="K30" s="53"/>
      <c r="L30" s="2"/>
      <c r="M30" s="2"/>
      <c r="N30" s="46"/>
      <c r="O30" s="2"/>
    </row>
    <row r="31" spans="1:26" ht="14.25" customHeight="1">
      <c r="C31" s="47"/>
      <c r="D31" s="47"/>
      <c r="E31" s="51"/>
      <c r="F31" s="48"/>
      <c r="G31" s="48"/>
      <c r="H31" s="49"/>
      <c r="I31" s="49"/>
      <c r="J31" s="49"/>
      <c r="K31" s="53"/>
      <c r="L31" s="2"/>
      <c r="M31" s="2"/>
      <c r="N31" s="46"/>
      <c r="O31" s="2"/>
    </row>
    <row r="32" spans="1:26" ht="14.25" customHeight="1">
      <c r="C32" s="47"/>
      <c r="D32" s="47"/>
      <c r="E32" s="51"/>
      <c r="F32" s="48"/>
      <c r="G32" s="48"/>
      <c r="H32" s="49"/>
      <c r="I32" s="49"/>
      <c r="J32" s="49"/>
      <c r="K32" s="53"/>
      <c r="L32" s="2"/>
      <c r="M32" s="2"/>
      <c r="N32" s="46"/>
      <c r="O32" s="2"/>
    </row>
    <row r="33" spans="3:15" ht="14.25" customHeight="1">
      <c r="C33" s="47"/>
      <c r="D33" s="47"/>
      <c r="E33" s="51"/>
      <c r="F33" s="48"/>
      <c r="G33" s="48"/>
      <c r="H33" s="49"/>
      <c r="I33" s="49"/>
      <c r="J33" s="49"/>
      <c r="K33" s="53"/>
      <c r="L33" s="2"/>
      <c r="M33" s="2"/>
      <c r="N33" s="46"/>
      <c r="O33" s="2"/>
    </row>
    <row r="34" spans="3:15" ht="14.25" customHeight="1">
      <c r="C34" s="47"/>
      <c r="D34" s="47"/>
      <c r="E34" s="51"/>
      <c r="F34" s="48"/>
      <c r="G34" s="48"/>
      <c r="H34" s="49"/>
      <c r="I34" s="49"/>
      <c r="J34" s="49"/>
      <c r="K34" s="53"/>
      <c r="L34" s="2"/>
      <c r="M34" s="2"/>
      <c r="N34" s="46"/>
      <c r="O34" s="2"/>
    </row>
    <row r="35" spans="3:15" ht="14.25" customHeight="1">
      <c r="C35" s="47"/>
      <c r="D35" s="47"/>
      <c r="E35" s="51"/>
      <c r="F35" s="48"/>
      <c r="G35" s="48"/>
      <c r="H35" s="49"/>
      <c r="I35" s="49"/>
      <c r="J35" s="49"/>
      <c r="K35" s="53"/>
      <c r="L35" s="2"/>
      <c r="M35" s="2"/>
      <c r="N35" s="46"/>
      <c r="O35" s="2"/>
    </row>
    <row r="36" spans="3:15" ht="14.25" customHeight="1">
      <c r="C36" s="47"/>
      <c r="D36" s="47"/>
      <c r="E36" s="51"/>
      <c r="F36" s="48"/>
      <c r="G36" s="48"/>
      <c r="H36" s="49"/>
      <c r="I36" s="49"/>
      <c r="J36" s="49"/>
      <c r="K36" s="53"/>
      <c r="L36" s="2"/>
      <c r="M36" s="2"/>
      <c r="N36" s="46"/>
      <c r="O36" s="2"/>
    </row>
    <row r="37" spans="3:15" ht="14.25" customHeight="1">
      <c r="C37" s="47"/>
      <c r="D37" s="47"/>
      <c r="E37" s="51"/>
      <c r="F37" s="48"/>
      <c r="G37" s="48"/>
      <c r="H37" s="49"/>
      <c r="I37" s="49"/>
      <c r="J37" s="49"/>
      <c r="K37" s="53"/>
      <c r="L37" s="2"/>
      <c r="M37" s="2"/>
      <c r="N37" s="46"/>
      <c r="O37" s="2"/>
    </row>
    <row r="38" spans="3:15" ht="14.25" customHeight="1">
      <c r="C38" s="47"/>
      <c r="D38" s="47"/>
      <c r="E38" s="51"/>
      <c r="F38" s="48"/>
      <c r="G38" s="48"/>
      <c r="H38" s="49"/>
      <c r="I38" s="49"/>
      <c r="J38" s="49"/>
      <c r="K38" s="53"/>
      <c r="L38" s="2"/>
      <c r="M38" s="2"/>
      <c r="N38" s="46"/>
      <c r="O38" s="2"/>
    </row>
    <row r="39" spans="3:15" ht="14.25" customHeight="1">
      <c r="C39" s="47"/>
      <c r="D39" s="47"/>
      <c r="E39" s="51"/>
      <c r="F39" s="48"/>
      <c r="G39" s="48"/>
      <c r="H39" s="49"/>
      <c r="I39" s="49"/>
      <c r="J39" s="49"/>
      <c r="K39" s="53"/>
      <c r="L39" s="2"/>
      <c r="M39" s="2"/>
      <c r="N39" s="46"/>
      <c r="O39" s="2"/>
    </row>
    <row r="40" spans="3:15" ht="14.25" customHeight="1">
      <c r="C40" s="47"/>
      <c r="D40" s="47"/>
      <c r="E40" s="51"/>
      <c r="F40" s="48"/>
      <c r="G40" s="48"/>
      <c r="H40" s="49"/>
      <c r="I40" s="49"/>
      <c r="J40" s="49"/>
      <c r="K40" s="53"/>
      <c r="L40" s="2"/>
      <c r="M40" s="2"/>
      <c r="N40" s="46"/>
      <c r="O40" s="2"/>
    </row>
    <row r="41" spans="3:15" ht="14.25" customHeight="1">
      <c r="C41" s="47"/>
      <c r="D41" s="47"/>
      <c r="E41" s="51"/>
      <c r="F41" s="48"/>
      <c r="G41" s="48"/>
      <c r="H41" s="49"/>
      <c r="I41" s="49"/>
      <c r="J41" s="49"/>
      <c r="K41" s="53"/>
      <c r="L41" s="2"/>
      <c r="M41" s="2"/>
      <c r="N41" s="46"/>
      <c r="O41" s="2"/>
    </row>
    <row r="42" spans="3:15" ht="14.25" customHeight="1">
      <c r="C42" s="47"/>
      <c r="D42" s="47"/>
      <c r="E42" s="51"/>
      <c r="F42" s="48"/>
      <c r="G42" s="48"/>
      <c r="H42" s="49"/>
      <c r="I42" s="49"/>
      <c r="J42" s="49"/>
      <c r="K42" s="53"/>
      <c r="L42" s="2"/>
      <c r="M42" s="2"/>
      <c r="N42" s="46"/>
      <c r="O42" s="2"/>
    </row>
    <row r="43" spans="3:15" ht="14.25" customHeight="1">
      <c r="C43" s="47"/>
      <c r="D43" s="47"/>
      <c r="E43" s="51"/>
      <c r="F43" s="48"/>
      <c r="G43" s="48"/>
      <c r="H43" s="49"/>
      <c r="I43" s="49"/>
      <c r="J43" s="49"/>
      <c r="K43" s="53"/>
      <c r="L43" s="2"/>
      <c r="M43" s="2"/>
      <c r="N43" s="46"/>
      <c r="O43" s="2"/>
    </row>
    <row r="44" spans="3:15" ht="14.25" customHeight="1">
      <c r="C44" s="47"/>
      <c r="D44" s="47"/>
      <c r="E44" s="51"/>
      <c r="F44" s="48"/>
      <c r="G44" s="48"/>
      <c r="H44" s="49"/>
      <c r="I44" s="49"/>
      <c r="J44" s="49"/>
      <c r="K44" s="53"/>
      <c r="L44" s="2"/>
      <c r="M44" s="2"/>
      <c r="N44" s="46"/>
      <c r="O44" s="2"/>
    </row>
    <row r="45" spans="3:15" ht="14.25" customHeight="1">
      <c r="C45" s="47"/>
      <c r="D45" s="47"/>
      <c r="E45" s="51"/>
      <c r="F45" s="48"/>
      <c r="G45" s="48"/>
      <c r="H45" s="49"/>
      <c r="I45" s="49"/>
      <c r="J45" s="49"/>
      <c r="K45" s="53"/>
      <c r="L45" s="2"/>
      <c r="M45" s="2"/>
      <c r="N45" s="46"/>
      <c r="O45" s="2"/>
    </row>
    <row r="46" spans="3:15" ht="14.25" customHeight="1">
      <c r="C46" s="47"/>
      <c r="D46" s="47"/>
      <c r="E46" s="51"/>
      <c r="F46" s="48"/>
      <c r="G46" s="48"/>
      <c r="H46" s="49"/>
      <c r="I46" s="49"/>
      <c r="J46" s="49"/>
      <c r="K46" s="53"/>
      <c r="L46" s="2"/>
      <c r="M46" s="2"/>
      <c r="N46" s="46"/>
      <c r="O46" s="2"/>
    </row>
    <row r="47" spans="3:15" ht="14.25" customHeight="1">
      <c r="C47" s="47"/>
      <c r="D47" s="47"/>
      <c r="E47" s="51"/>
      <c r="F47" s="48"/>
      <c r="G47" s="48"/>
      <c r="H47" s="49"/>
      <c r="I47" s="49"/>
      <c r="J47" s="49"/>
      <c r="K47" s="53"/>
      <c r="L47" s="2"/>
      <c r="M47" s="2"/>
      <c r="N47" s="46"/>
      <c r="O47" s="2"/>
    </row>
    <row r="48" spans="3:15" ht="14.25" customHeight="1">
      <c r="C48" s="47"/>
      <c r="D48" s="47"/>
      <c r="E48" s="51"/>
      <c r="F48" s="48"/>
      <c r="G48" s="48"/>
      <c r="H48" s="49"/>
      <c r="I48" s="49"/>
      <c r="J48" s="49"/>
      <c r="K48" s="53"/>
      <c r="L48" s="2"/>
      <c r="M48" s="2"/>
      <c r="N48" s="46"/>
      <c r="O48" s="2"/>
    </row>
    <row r="49" spans="3:15" ht="14.25" customHeight="1">
      <c r="C49" s="47"/>
      <c r="D49" s="47"/>
      <c r="E49" s="51"/>
      <c r="F49" s="48"/>
      <c r="G49" s="48"/>
      <c r="H49" s="49"/>
      <c r="I49" s="49"/>
      <c r="J49" s="49"/>
      <c r="K49" s="53"/>
      <c r="L49" s="2"/>
      <c r="M49" s="2"/>
      <c r="N49" s="46"/>
      <c r="O49" s="2"/>
    </row>
    <row r="50" spans="3:15" ht="14.25" customHeight="1">
      <c r="C50" s="47"/>
      <c r="D50" s="47"/>
      <c r="E50" s="51"/>
      <c r="F50" s="48"/>
      <c r="G50" s="48"/>
      <c r="H50" s="49"/>
      <c r="I50" s="49"/>
      <c r="J50" s="49"/>
      <c r="K50" s="53"/>
      <c r="L50" s="2"/>
      <c r="M50" s="2"/>
      <c r="N50" s="46"/>
      <c r="O50" s="2"/>
    </row>
    <row r="51" spans="3:15" ht="14.25" customHeight="1">
      <c r="C51" s="47"/>
      <c r="D51" s="47"/>
      <c r="E51" s="51"/>
      <c r="F51" s="48"/>
      <c r="G51" s="48"/>
      <c r="H51" s="49"/>
      <c r="I51" s="49"/>
      <c r="J51" s="49"/>
      <c r="K51" s="53"/>
      <c r="L51" s="2"/>
      <c r="M51" s="2"/>
      <c r="N51" s="46"/>
      <c r="O51" s="2"/>
    </row>
    <row r="52" spans="3:15" ht="14.25" customHeight="1">
      <c r="C52" s="47"/>
      <c r="D52" s="47"/>
      <c r="E52" s="51"/>
      <c r="F52" s="48"/>
      <c r="G52" s="48"/>
      <c r="H52" s="49"/>
      <c r="I52" s="49"/>
      <c r="J52" s="49"/>
      <c r="K52" s="53"/>
      <c r="L52" s="2"/>
      <c r="M52" s="2"/>
      <c r="N52" s="46"/>
      <c r="O52" s="2"/>
    </row>
    <row r="53" spans="3:15" ht="14.25" customHeight="1">
      <c r="C53" s="47"/>
      <c r="D53" s="47"/>
      <c r="E53" s="51"/>
      <c r="F53" s="48"/>
      <c r="G53" s="48"/>
      <c r="H53" s="49"/>
      <c r="I53" s="49"/>
      <c r="J53" s="49"/>
      <c r="K53" s="53"/>
      <c r="L53" s="2"/>
      <c r="M53" s="2"/>
      <c r="N53" s="46"/>
      <c r="O53" s="2"/>
    </row>
    <row r="54" spans="3:15" ht="14.25" customHeight="1">
      <c r="C54" s="47"/>
      <c r="D54" s="47"/>
      <c r="E54" s="51"/>
      <c r="F54" s="48"/>
      <c r="G54" s="48"/>
      <c r="H54" s="49"/>
      <c r="I54" s="49"/>
      <c r="J54" s="49"/>
      <c r="K54" s="53"/>
      <c r="L54" s="2"/>
      <c r="M54" s="2"/>
      <c r="N54" s="46"/>
      <c r="O54" s="2"/>
    </row>
    <row r="55" spans="3:15" ht="14.25" customHeight="1">
      <c r="C55" s="47"/>
      <c r="D55" s="47"/>
      <c r="E55" s="51"/>
      <c r="F55" s="48"/>
      <c r="G55" s="48"/>
      <c r="H55" s="49"/>
      <c r="I55" s="49"/>
      <c r="J55" s="49"/>
      <c r="K55" s="53"/>
      <c r="L55" s="2"/>
      <c r="M55" s="2"/>
      <c r="N55" s="46"/>
      <c r="O55" s="2"/>
    </row>
    <row r="56" spans="3:15" ht="14.25" customHeight="1">
      <c r="C56" s="47"/>
      <c r="D56" s="47"/>
      <c r="E56" s="51"/>
      <c r="F56" s="48"/>
      <c r="G56" s="48"/>
      <c r="H56" s="49"/>
      <c r="I56" s="49"/>
      <c r="J56" s="49"/>
      <c r="K56" s="53"/>
      <c r="L56" s="2"/>
      <c r="M56" s="2"/>
      <c r="N56" s="46"/>
      <c r="O56" s="2"/>
    </row>
    <row r="57" spans="3:15" ht="14.25" customHeight="1">
      <c r="C57" s="47"/>
      <c r="D57" s="47"/>
      <c r="E57" s="51"/>
      <c r="F57" s="48"/>
      <c r="G57" s="48"/>
      <c r="H57" s="49"/>
      <c r="I57" s="49"/>
      <c r="J57" s="49"/>
      <c r="K57" s="53"/>
      <c r="L57" s="2"/>
      <c r="M57" s="2"/>
      <c r="N57" s="46"/>
      <c r="O57" s="2"/>
    </row>
    <row r="58" spans="3:15" ht="14.25" customHeight="1">
      <c r="C58" s="47"/>
      <c r="D58" s="47"/>
      <c r="E58" s="51"/>
      <c r="F58" s="48"/>
      <c r="G58" s="48"/>
      <c r="H58" s="49"/>
      <c r="I58" s="49"/>
      <c r="J58" s="49"/>
      <c r="K58" s="53"/>
      <c r="L58" s="2"/>
      <c r="M58" s="2"/>
      <c r="N58" s="46"/>
      <c r="O58" s="2"/>
    </row>
    <row r="59" spans="3:15" ht="14.25" customHeight="1">
      <c r="C59" s="47"/>
      <c r="D59" s="47"/>
      <c r="E59" s="51"/>
      <c r="F59" s="48"/>
      <c r="G59" s="48"/>
      <c r="H59" s="49"/>
      <c r="I59" s="49"/>
      <c r="J59" s="49"/>
      <c r="K59" s="53"/>
      <c r="L59" s="2"/>
      <c r="M59" s="2"/>
      <c r="N59" s="46"/>
      <c r="O59" s="2"/>
    </row>
    <row r="60" spans="3:15" ht="14.25" customHeight="1">
      <c r="C60" s="47"/>
      <c r="D60" s="47"/>
      <c r="E60" s="51"/>
      <c r="F60" s="48"/>
      <c r="G60" s="48"/>
      <c r="H60" s="49"/>
      <c r="I60" s="49"/>
      <c r="J60" s="49"/>
      <c r="K60" s="53"/>
      <c r="L60" s="2"/>
      <c r="M60" s="2"/>
      <c r="N60" s="46"/>
      <c r="O60" s="2"/>
    </row>
    <row r="61" spans="3:15" ht="14.25" customHeight="1">
      <c r="C61" s="47"/>
      <c r="D61" s="47"/>
      <c r="E61" s="51"/>
      <c r="F61" s="48"/>
      <c r="G61" s="48"/>
      <c r="H61" s="49"/>
      <c r="I61" s="49"/>
      <c r="J61" s="49"/>
      <c r="K61" s="53"/>
      <c r="L61" s="2"/>
      <c r="M61" s="2"/>
      <c r="N61" s="46"/>
      <c r="O61" s="2"/>
    </row>
    <row r="62" spans="3:15" ht="14.25" customHeight="1">
      <c r="C62" s="47"/>
      <c r="D62" s="47"/>
      <c r="E62" s="51"/>
      <c r="F62" s="48"/>
      <c r="G62" s="48"/>
      <c r="H62" s="49"/>
      <c r="I62" s="49"/>
      <c r="J62" s="49"/>
      <c r="K62" s="53"/>
      <c r="L62" s="2"/>
      <c r="M62" s="2"/>
      <c r="N62" s="46"/>
      <c r="O62" s="2"/>
    </row>
    <row r="63" spans="3:15" ht="14.25" customHeight="1">
      <c r="C63" s="47"/>
      <c r="D63" s="47"/>
      <c r="E63" s="51"/>
      <c r="F63" s="48"/>
      <c r="G63" s="48"/>
      <c r="H63" s="49"/>
      <c r="I63" s="49"/>
      <c r="J63" s="49"/>
      <c r="K63" s="53"/>
      <c r="L63" s="2"/>
      <c r="M63" s="2"/>
      <c r="N63" s="46"/>
      <c r="O63" s="2"/>
    </row>
    <row r="64" spans="3:15" ht="14.25" customHeight="1">
      <c r="C64" s="47"/>
      <c r="D64" s="47"/>
      <c r="E64" s="51"/>
      <c r="F64" s="48"/>
      <c r="G64" s="48"/>
      <c r="H64" s="49"/>
      <c r="I64" s="49"/>
      <c r="J64" s="49"/>
      <c r="K64" s="53"/>
      <c r="L64" s="2"/>
      <c r="M64" s="2"/>
      <c r="N64" s="46"/>
      <c r="O64" s="2"/>
    </row>
    <row r="65" spans="3:15" ht="14.25" customHeight="1">
      <c r="C65" s="47"/>
      <c r="D65" s="47"/>
      <c r="E65" s="51"/>
      <c r="F65" s="48"/>
      <c r="G65" s="48"/>
      <c r="H65" s="49"/>
      <c r="I65" s="49"/>
      <c r="J65" s="49"/>
      <c r="K65" s="53"/>
      <c r="L65" s="2"/>
      <c r="M65" s="2"/>
      <c r="N65" s="46"/>
      <c r="O65" s="2"/>
    </row>
    <row r="66" spans="3:15" ht="14.25" customHeight="1">
      <c r="C66" s="47"/>
      <c r="D66" s="47"/>
      <c r="E66" s="51"/>
      <c r="F66" s="48"/>
      <c r="G66" s="48"/>
      <c r="H66" s="49"/>
      <c r="I66" s="49"/>
      <c r="J66" s="49"/>
      <c r="K66" s="53"/>
      <c r="L66" s="2"/>
      <c r="M66" s="2"/>
      <c r="N66" s="46"/>
      <c r="O66" s="2"/>
    </row>
    <row r="67" spans="3:15" ht="14.25" customHeight="1">
      <c r="C67" s="47"/>
      <c r="D67" s="47"/>
      <c r="E67" s="51"/>
      <c r="F67" s="48"/>
      <c r="G67" s="48"/>
      <c r="H67" s="49"/>
      <c r="I67" s="49"/>
      <c r="J67" s="49"/>
      <c r="K67" s="53"/>
      <c r="L67" s="2"/>
      <c r="M67" s="2"/>
      <c r="N67" s="46"/>
      <c r="O67" s="2"/>
    </row>
    <row r="68" spans="3:15" ht="14.25" customHeight="1">
      <c r="C68" s="47"/>
      <c r="D68" s="47"/>
      <c r="E68" s="51"/>
      <c r="F68" s="48"/>
      <c r="G68" s="48"/>
      <c r="H68" s="49"/>
      <c r="I68" s="49"/>
      <c r="J68" s="49"/>
      <c r="K68" s="53"/>
      <c r="L68" s="2"/>
      <c r="M68" s="2"/>
      <c r="N68" s="46"/>
      <c r="O68" s="2"/>
    </row>
    <row r="69" spans="3:15" ht="14.25" customHeight="1">
      <c r="C69" s="47"/>
      <c r="D69" s="47"/>
      <c r="E69" s="51"/>
      <c r="F69" s="48"/>
      <c r="G69" s="48"/>
      <c r="H69" s="49"/>
      <c r="I69" s="49"/>
      <c r="J69" s="49"/>
      <c r="K69" s="53"/>
      <c r="L69" s="2"/>
      <c r="M69" s="2"/>
      <c r="N69" s="46"/>
      <c r="O69" s="2"/>
    </row>
    <row r="70" spans="3:15" ht="14.25" customHeight="1">
      <c r="C70" s="47"/>
      <c r="D70" s="47"/>
      <c r="E70" s="51"/>
      <c r="F70" s="48"/>
      <c r="G70" s="48"/>
      <c r="H70" s="49"/>
      <c r="I70" s="49"/>
      <c r="J70" s="49"/>
      <c r="K70" s="53"/>
      <c r="L70" s="2"/>
      <c r="M70" s="2"/>
      <c r="N70" s="46"/>
      <c r="O70" s="2"/>
    </row>
    <row r="71" spans="3:15" ht="14.25" customHeight="1">
      <c r="C71" s="47"/>
      <c r="D71" s="47"/>
      <c r="E71" s="51"/>
      <c r="F71" s="48"/>
      <c r="G71" s="48"/>
      <c r="H71" s="49"/>
      <c r="I71" s="49"/>
      <c r="J71" s="49"/>
      <c r="K71" s="53"/>
      <c r="L71" s="2"/>
      <c r="M71" s="2"/>
      <c r="N71" s="46"/>
      <c r="O71" s="2"/>
    </row>
    <row r="72" spans="3:15" ht="14.25" customHeight="1">
      <c r="C72" s="47"/>
      <c r="D72" s="47"/>
      <c r="E72" s="51"/>
      <c r="F72" s="48"/>
      <c r="G72" s="48"/>
      <c r="H72" s="49"/>
      <c r="I72" s="49"/>
      <c r="J72" s="49"/>
      <c r="K72" s="53"/>
      <c r="L72" s="2"/>
      <c r="M72" s="2"/>
      <c r="N72" s="46"/>
      <c r="O72" s="2"/>
    </row>
    <row r="73" spans="3:15" ht="14.25" customHeight="1">
      <c r="C73" s="47"/>
      <c r="D73" s="47"/>
      <c r="E73" s="51"/>
      <c r="F73" s="48"/>
      <c r="G73" s="48"/>
      <c r="H73" s="49"/>
      <c r="I73" s="49"/>
      <c r="J73" s="49"/>
      <c r="K73" s="53"/>
      <c r="L73" s="2"/>
      <c r="M73" s="2"/>
      <c r="N73" s="46"/>
      <c r="O73" s="2"/>
    </row>
    <row r="74" spans="3:15" ht="14.25" customHeight="1">
      <c r="C74" s="47"/>
      <c r="D74" s="47"/>
      <c r="E74" s="51"/>
      <c r="F74" s="48"/>
      <c r="G74" s="48"/>
      <c r="H74" s="49"/>
      <c r="I74" s="49"/>
      <c r="J74" s="49"/>
      <c r="K74" s="53"/>
      <c r="L74" s="2"/>
      <c r="M74" s="2"/>
      <c r="N74" s="46"/>
      <c r="O74" s="2"/>
    </row>
    <row r="75" spans="3:15" ht="14.25" customHeight="1">
      <c r="C75" s="47"/>
      <c r="D75" s="47"/>
      <c r="E75" s="51"/>
      <c r="F75" s="48"/>
      <c r="G75" s="48"/>
      <c r="H75" s="49"/>
      <c r="I75" s="49"/>
      <c r="J75" s="49"/>
      <c r="K75" s="53"/>
      <c r="L75" s="2"/>
      <c r="M75" s="2"/>
      <c r="N75" s="46"/>
      <c r="O75" s="2"/>
    </row>
    <row r="76" spans="3:15" ht="14.25" customHeight="1">
      <c r="C76" s="47"/>
      <c r="D76" s="47"/>
      <c r="E76" s="51"/>
      <c r="F76" s="48"/>
      <c r="G76" s="48"/>
      <c r="H76" s="49"/>
      <c r="I76" s="49"/>
      <c r="J76" s="49"/>
      <c r="K76" s="53"/>
      <c r="L76" s="2"/>
      <c r="M76" s="2"/>
      <c r="N76" s="46"/>
      <c r="O76" s="2"/>
    </row>
    <row r="77" spans="3:15" ht="14.25" customHeight="1">
      <c r="C77" s="47"/>
      <c r="D77" s="47"/>
      <c r="E77" s="51"/>
      <c r="F77" s="48"/>
      <c r="G77" s="48"/>
      <c r="H77" s="49"/>
      <c r="I77" s="49"/>
      <c r="J77" s="49"/>
      <c r="K77" s="53"/>
      <c r="L77" s="2"/>
      <c r="M77" s="2"/>
      <c r="N77" s="46"/>
      <c r="O77" s="2"/>
    </row>
    <row r="78" spans="3:15" ht="14.25" customHeight="1">
      <c r="C78" s="47"/>
      <c r="D78" s="47"/>
      <c r="E78" s="51"/>
      <c r="F78" s="48"/>
      <c r="G78" s="48"/>
      <c r="H78" s="49"/>
      <c r="I78" s="49"/>
      <c r="J78" s="49"/>
      <c r="K78" s="53"/>
      <c r="L78" s="2"/>
      <c r="M78" s="2"/>
      <c r="N78" s="46"/>
      <c r="O78" s="2"/>
    </row>
    <row r="79" spans="3:15" ht="14.25" customHeight="1">
      <c r="C79" s="47"/>
      <c r="D79" s="47"/>
      <c r="E79" s="51"/>
      <c r="F79" s="48"/>
      <c r="G79" s="48"/>
      <c r="H79" s="49"/>
      <c r="I79" s="49"/>
      <c r="J79" s="49"/>
      <c r="K79" s="53"/>
      <c r="L79" s="2"/>
      <c r="M79" s="2"/>
      <c r="N79" s="46"/>
      <c r="O79" s="2"/>
    </row>
    <row r="80" spans="3:15" ht="14.25" customHeight="1">
      <c r="C80" s="47"/>
      <c r="D80" s="47"/>
      <c r="E80" s="51"/>
      <c r="F80" s="48"/>
      <c r="G80" s="48"/>
      <c r="H80" s="49"/>
      <c r="I80" s="49"/>
      <c r="J80" s="49"/>
      <c r="K80" s="53"/>
      <c r="L80" s="2"/>
      <c r="M80" s="2"/>
      <c r="N80" s="46"/>
      <c r="O80" s="2"/>
    </row>
    <row r="81" spans="3:15" ht="14.25" customHeight="1">
      <c r="C81" s="47"/>
      <c r="D81" s="47"/>
      <c r="E81" s="51"/>
      <c r="F81" s="48"/>
      <c r="G81" s="48"/>
      <c r="H81" s="49"/>
      <c r="I81" s="49"/>
      <c r="J81" s="49"/>
      <c r="K81" s="53"/>
      <c r="L81" s="2"/>
      <c r="M81" s="2"/>
      <c r="N81" s="46"/>
      <c r="O81" s="2"/>
    </row>
    <row r="82" spans="3:15" ht="14.25" customHeight="1">
      <c r="C82" s="47"/>
      <c r="D82" s="47"/>
      <c r="E82" s="51"/>
      <c r="F82" s="48"/>
      <c r="G82" s="48"/>
      <c r="H82" s="49"/>
      <c r="I82" s="49"/>
      <c r="J82" s="49"/>
      <c r="K82" s="53"/>
      <c r="L82" s="2"/>
      <c r="M82" s="2"/>
      <c r="N82" s="46"/>
      <c r="O82" s="2"/>
    </row>
    <row r="83" spans="3:15" ht="14.25" customHeight="1">
      <c r="C83" s="47"/>
      <c r="D83" s="47"/>
      <c r="E83" s="51"/>
      <c r="F83" s="48"/>
      <c r="G83" s="48"/>
      <c r="H83" s="49"/>
      <c r="I83" s="49"/>
      <c r="J83" s="49"/>
      <c r="K83" s="53"/>
      <c r="L83" s="2"/>
      <c r="M83" s="2"/>
      <c r="N83" s="46"/>
      <c r="O83" s="2"/>
    </row>
    <row r="84" spans="3:15" ht="14.25" customHeight="1">
      <c r="C84" s="47"/>
      <c r="D84" s="47"/>
      <c r="E84" s="51"/>
      <c r="F84" s="48"/>
      <c r="G84" s="48"/>
      <c r="H84" s="49"/>
      <c r="I84" s="49"/>
      <c r="J84" s="49"/>
      <c r="K84" s="53"/>
      <c r="L84" s="2"/>
      <c r="M84" s="2"/>
      <c r="N84" s="46"/>
      <c r="O84" s="2"/>
    </row>
    <row r="85" spans="3:15" ht="14.25" customHeight="1">
      <c r="C85" s="47"/>
      <c r="D85" s="47"/>
      <c r="E85" s="51"/>
      <c r="F85" s="48"/>
      <c r="G85" s="48"/>
      <c r="H85" s="49"/>
      <c r="I85" s="49"/>
      <c r="J85" s="49"/>
      <c r="K85" s="53"/>
      <c r="L85" s="2"/>
      <c r="M85" s="2"/>
      <c r="N85" s="46"/>
      <c r="O85" s="2"/>
    </row>
    <row r="86" spans="3:15" ht="14.25" customHeight="1">
      <c r="C86" s="47"/>
      <c r="D86" s="47"/>
      <c r="E86" s="51"/>
      <c r="F86" s="48"/>
      <c r="G86" s="48"/>
      <c r="H86" s="49"/>
      <c r="I86" s="49"/>
      <c r="J86" s="49"/>
      <c r="K86" s="53"/>
      <c r="L86" s="2"/>
      <c r="M86" s="2"/>
      <c r="N86" s="46"/>
      <c r="O86" s="2"/>
    </row>
    <row r="87" spans="3:15" ht="14.25" customHeight="1">
      <c r="C87" s="47"/>
      <c r="D87" s="47"/>
      <c r="E87" s="51"/>
      <c r="F87" s="48"/>
      <c r="G87" s="48"/>
      <c r="H87" s="49"/>
      <c r="I87" s="49"/>
      <c r="J87" s="49"/>
      <c r="K87" s="53"/>
      <c r="L87" s="2"/>
      <c r="M87" s="2"/>
      <c r="N87" s="46"/>
      <c r="O87" s="2"/>
    </row>
    <row r="88" spans="3:15" ht="14.25" customHeight="1">
      <c r="C88" s="47"/>
      <c r="D88" s="47"/>
      <c r="E88" s="51"/>
      <c r="F88" s="48"/>
      <c r="G88" s="48"/>
      <c r="H88" s="49"/>
      <c r="I88" s="49"/>
      <c r="J88" s="49"/>
      <c r="K88" s="53"/>
      <c r="L88" s="2"/>
      <c r="M88" s="2"/>
      <c r="N88" s="46"/>
      <c r="O88" s="2"/>
    </row>
    <row r="89" spans="3:15" ht="14.25" customHeight="1">
      <c r="C89" s="47"/>
      <c r="D89" s="47"/>
      <c r="E89" s="51"/>
      <c r="F89" s="48"/>
      <c r="G89" s="48"/>
      <c r="H89" s="49"/>
      <c r="I89" s="49"/>
      <c r="J89" s="49"/>
      <c r="K89" s="53"/>
      <c r="L89" s="2"/>
      <c r="M89" s="2"/>
      <c r="N89" s="46"/>
      <c r="O89" s="2"/>
    </row>
    <row r="90" spans="3:15" ht="14.25" customHeight="1">
      <c r="C90" s="47"/>
      <c r="D90" s="47"/>
      <c r="E90" s="51"/>
      <c r="F90" s="48"/>
      <c r="G90" s="48"/>
      <c r="H90" s="49"/>
      <c r="I90" s="49"/>
      <c r="J90" s="49"/>
      <c r="K90" s="53"/>
      <c r="L90" s="2"/>
      <c r="M90" s="2"/>
      <c r="N90" s="46"/>
      <c r="O90" s="2"/>
    </row>
    <row r="91" spans="3:15" ht="14.25" customHeight="1">
      <c r="C91" s="47"/>
      <c r="D91" s="47"/>
      <c r="E91" s="51"/>
      <c r="F91" s="48"/>
      <c r="G91" s="48"/>
      <c r="H91" s="49"/>
      <c r="I91" s="49"/>
      <c r="J91" s="49"/>
      <c r="K91" s="53"/>
      <c r="L91" s="2"/>
      <c r="M91" s="2"/>
      <c r="N91" s="46"/>
      <c r="O91" s="2"/>
    </row>
    <row r="92" spans="3:15" ht="14.25" customHeight="1">
      <c r="C92" s="47"/>
      <c r="D92" s="47"/>
      <c r="E92" s="51"/>
      <c r="F92" s="48"/>
      <c r="G92" s="48"/>
      <c r="H92" s="49"/>
      <c r="I92" s="49"/>
      <c r="J92" s="49"/>
      <c r="K92" s="53"/>
      <c r="L92" s="2"/>
      <c r="M92" s="2"/>
      <c r="N92" s="46"/>
      <c r="O92" s="2"/>
    </row>
    <row r="93" spans="3:15" ht="14.25" customHeight="1">
      <c r="C93" s="47"/>
      <c r="D93" s="47"/>
      <c r="E93" s="51"/>
      <c r="F93" s="48"/>
      <c r="G93" s="48"/>
      <c r="H93" s="49"/>
      <c r="I93" s="49"/>
      <c r="J93" s="49"/>
      <c r="K93" s="53"/>
      <c r="L93" s="2"/>
      <c r="M93" s="2"/>
      <c r="N93" s="46"/>
      <c r="O93" s="2"/>
    </row>
    <row r="94" spans="3:15" ht="14.25" customHeight="1">
      <c r="C94" s="47"/>
      <c r="D94" s="47"/>
      <c r="E94" s="51"/>
      <c r="F94" s="48"/>
      <c r="G94" s="48"/>
      <c r="H94" s="49"/>
      <c r="I94" s="49"/>
      <c r="J94" s="49"/>
      <c r="K94" s="53"/>
      <c r="L94" s="2"/>
      <c r="M94" s="2"/>
      <c r="N94" s="46"/>
      <c r="O94" s="2"/>
    </row>
    <row r="95" spans="3:15" ht="14.25" customHeight="1">
      <c r="C95" s="47"/>
      <c r="D95" s="47"/>
      <c r="E95" s="51"/>
      <c r="F95" s="48"/>
      <c r="G95" s="48"/>
      <c r="H95" s="49"/>
      <c r="I95" s="49"/>
      <c r="J95" s="49"/>
      <c r="K95" s="53"/>
      <c r="L95" s="2"/>
      <c r="M95" s="2"/>
      <c r="N95" s="46"/>
      <c r="O95" s="2"/>
    </row>
    <row r="96" spans="3:15" ht="14.25" customHeight="1">
      <c r="C96" s="47"/>
      <c r="D96" s="47"/>
      <c r="E96" s="51"/>
      <c r="F96" s="48"/>
      <c r="G96" s="48"/>
      <c r="H96" s="49"/>
      <c r="I96" s="49"/>
      <c r="J96" s="49"/>
      <c r="K96" s="53"/>
      <c r="L96" s="2"/>
      <c r="M96" s="2"/>
      <c r="N96" s="46"/>
      <c r="O96" s="2"/>
    </row>
    <row r="97" spans="3:15" ht="14.25" customHeight="1">
      <c r="C97" s="47"/>
      <c r="D97" s="47"/>
      <c r="E97" s="51"/>
      <c r="F97" s="48"/>
      <c r="G97" s="48"/>
      <c r="H97" s="49"/>
      <c r="I97" s="49"/>
      <c r="J97" s="49"/>
      <c r="K97" s="53"/>
      <c r="L97" s="2"/>
      <c r="M97" s="2"/>
      <c r="N97" s="46"/>
      <c r="O97" s="2"/>
    </row>
    <row r="98" spans="3:15" ht="14.25" customHeight="1">
      <c r="C98" s="47"/>
      <c r="D98" s="47"/>
      <c r="E98" s="51"/>
      <c r="F98" s="48"/>
      <c r="G98" s="48"/>
      <c r="H98" s="49"/>
      <c r="I98" s="49"/>
      <c r="J98" s="49"/>
      <c r="K98" s="53"/>
      <c r="L98" s="2"/>
      <c r="M98" s="2"/>
      <c r="N98" s="46"/>
      <c r="O98" s="2"/>
    </row>
    <row r="99" spans="3:15" ht="14.25" customHeight="1">
      <c r="C99" s="47"/>
      <c r="D99" s="47"/>
      <c r="E99" s="51"/>
      <c r="F99" s="48"/>
      <c r="G99" s="48"/>
      <c r="H99" s="49"/>
      <c r="I99" s="49"/>
      <c r="J99" s="49"/>
      <c r="K99" s="53"/>
      <c r="L99" s="2"/>
      <c r="M99" s="2"/>
      <c r="N99" s="46"/>
      <c r="O99" s="2"/>
    </row>
    <row r="100" spans="3:15" ht="14.25" customHeight="1">
      <c r="C100" s="47"/>
      <c r="D100" s="47"/>
      <c r="E100" s="51"/>
      <c r="F100" s="48"/>
      <c r="G100" s="48"/>
      <c r="H100" s="49"/>
      <c r="I100" s="49"/>
      <c r="J100" s="49"/>
      <c r="K100" s="53"/>
      <c r="L100" s="2"/>
      <c r="M100" s="2"/>
      <c r="N100" s="46"/>
      <c r="O100" s="2"/>
    </row>
    <row r="101" spans="3:15" ht="14.25" customHeight="1">
      <c r="C101" s="47"/>
      <c r="D101" s="47"/>
      <c r="E101" s="51"/>
      <c r="F101" s="48"/>
      <c r="G101" s="48"/>
      <c r="H101" s="49"/>
      <c r="I101" s="49"/>
      <c r="J101" s="49"/>
      <c r="K101" s="53"/>
      <c r="L101" s="2"/>
      <c r="M101" s="2"/>
      <c r="N101" s="46"/>
      <c r="O101" s="2"/>
    </row>
    <row r="102" spans="3:15" ht="14.25" customHeight="1">
      <c r="C102" s="47"/>
      <c r="D102" s="47"/>
      <c r="E102" s="51"/>
      <c r="F102" s="48"/>
      <c r="G102" s="48"/>
      <c r="H102" s="49"/>
      <c r="I102" s="49"/>
      <c r="J102" s="49"/>
      <c r="K102" s="53"/>
      <c r="L102" s="2"/>
      <c r="M102" s="2"/>
      <c r="N102" s="46"/>
      <c r="O102" s="2"/>
    </row>
    <row r="103" spans="3:15" ht="14.25" customHeight="1">
      <c r="C103" s="47"/>
      <c r="D103" s="47"/>
      <c r="E103" s="51"/>
      <c r="F103" s="48"/>
      <c r="G103" s="48"/>
      <c r="H103" s="49"/>
      <c r="I103" s="49"/>
      <c r="J103" s="49"/>
      <c r="K103" s="53"/>
      <c r="L103" s="2"/>
      <c r="M103" s="2"/>
      <c r="N103" s="46"/>
      <c r="O103" s="2"/>
    </row>
    <row r="104" spans="3:15" ht="14.25" customHeight="1">
      <c r="C104" s="47"/>
      <c r="D104" s="47"/>
      <c r="E104" s="51"/>
      <c r="F104" s="48"/>
      <c r="G104" s="48"/>
      <c r="H104" s="49"/>
      <c r="I104" s="49"/>
      <c r="J104" s="49"/>
      <c r="K104" s="53"/>
      <c r="L104" s="2"/>
      <c r="M104" s="2"/>
      <c r="N104" s="46"/>
      <c r="O104" s="2"/>
    </row>
    <row r="105" spans="3:15" ht="14.25" customHeight="1">
      <c r="C105" s="47"/>
      <c r="D105" s="47"/>
      <c r="E105" s="51"/>
      <c r="F105" s="48"/>
      <c r="G105" s="48"/>
      <c r="H105" s="49"/>
      <c r="I105" s="49"/>
      <c r="J105" s="49"/>
      <c r="K105" s="53"/>
      <c r="L105" s="2"/>
      <c r="M105" s="2"/>
      <c r="N105" s="46"/>
      <c r="O105" s="2"/>
    </row>
    <row r="106" spans="3:15" ht="14.25" customHeight="1">
      <c r="C106" s="47"/>
      <c r="D106" s="47"/>
      <c r="E106" s="51"/>
      <c r="F106" s="48"/>
      <c r="G106" s="48"/>
      <c r="H106" s="49"/>
      <c r="I106" s="49"/>
      <c r="J106" s="49"/>
      <c r="K106" s="53"/>
      <c r="L106" s="2"/>
      <c r="M106" s="2"/>
      <c r="N106" s="46"/>
      <c r="O106" s="2"/>
    </row>
    <row r="107" spans="3:15" ht="14.25" customHeight="1">
      <c r="C107" s="47"/>
      <c r="D107" s="47"/>
      <c r="E107" s="51"/>
      <c r="F107" s="48"/>
      <c r="G107" s="48"/>
      <c r="H107" s="49"/>
      <c r="I107" s="49"/>
      <c r="J107" s="49"/>
      <c r="K107" s="53"/>
      <c r="L107" s="2"/>
      <c r="M107" s="2"/>
      <c r="N107" s="46"/>
      <c r="O107" s="2"/>
    </row>
    <row r="108" spans="3:15" ht="14.25" customHeight="1">
      <c r="C108" s="47"/>
      <c r="D108" s="47"/>
      <c r="E108" s="51"/>
      <c r="F108" s="48"/>
      <c r="G108" s="48"/>
      <c r="H108" s="49"/>
      <c r="I108" s="49"/>
      <c r="J108" s="49"/>
      <c r="K108" s="53"/>
      <c r="L108" s="2"/>
      <c r="M108" s="2"/>
      <c r="N108" s="46"/>
      <c r="O108" s="2"/>
    </row>
    <row r="109" spans="3:15" ht="14.25" customHeight="1">
      <c r="C109" s="47"/>
      <c r="D109" s="47"/>
      <c r="E109" s="51"/>
      <c r="F109" s="48"/>
      <c r="G109" s="48"/>
      <c r="H109" s="49"/>
      <c r="I109" s="49"/>
      <c r="J109" s="49"/>
      <c r="K109" s="53"/>
      <c r="L109" s="2"/>
      <c r="M109" s="2"/>
      <c r="N109" s="46"/>
      <c r="O109" s="2"/>
    </row>
    <row r="110" spans="3:15" ht="14.25" customHeight="1">
      <c r="C110" s="47"/>
      <c r="D110" s="47"/>
      <c r="E110" s="51"/>
      <c r="F110" s="48"/>
      <c r="G110" s="48"/>
      <c r="H110" s="49"/>
      <c r="I110" s="49"/>
      <c r="J110" s="49"/>
      <c r="K110" s="53"/>
      <c r="L110" s="2"/>
      <c r="M110" s="2"/>
      <c r="N110" s="46"/>
      <c r="O110" s="2"/>
    </row>
    <row r="111" spans="3:15" ht="14.25" customHeight="1">
      <c r="C111" s="47"/>
      <c r="D111" s="47"/>
      <c r="E111" s="51"/>
      <c r="F111" s="48"/>
      <c r="G111" s="48"/>
      <c r="H111" s="49"/>
      <c r="I111" s="49"/>
      <c r="J111" s="49"/>
      <c r="K111" s="53"/>
      <c r="L111" s="2"/>
      <c r="M111" s="2"/>
      <c r="N111" s="46"/>
      <c r="O111" s="2"/>
    </row>
    <row r="112" spans="3:15" ht="14.25" customHeight="1">
      <c r="C112" s="47"/>
      <c r="D112" s="47"/>
      <c r="E112" s="51"/>
      <c r="F112" s="48"/>
      <c r="G112" s="48"/>
      <c r="H112" s="49"/>
      <c r="I112" s="49"/>
      <c r="J112" s="49"/>
      <c r="K112" s="53"/>
      <c r="L112" s="2"/>
      <c r="M112" s="2"/>
      <c r="N112" s="46"/>
      <c r="O112" s="2"/>
    </row>
    <row r="113" spans="3:15" ht="14.25" customHeight="1">
      <c r="C113" s="47"/>
      <c r="D113" s="47"/>
      <c r="E113" s="51"/>
      <c r="F113" s="48"/>
      <c r="G113" s="48"/>
      <c r="H113" s="49"/>
      <c r="I113" s="49"/>
      <c r="J113" s="49"/>
      <c r="K113" s="53"/>
      <c r="L113" s="2"/>
      <c r="M113" s="2"/>
      <c r="N113" s="46"/>
      <c r="O113" s="2"/>
    </row>
    <row r="114" spans="3:15" ht="14.25" customHeight="1">
      <c r="C114" s="47"/>
      <c r="D114" s="47"/>
      <c r="E114" s="51"/>
      <c r="F114" s="48"/>
      <c r="G114" s="48"/>
      <c r="H114" s="49"/>
      <c r="I114" s="49"/>
      <c r="J114" s="49"/>
      <c r="K114" s="53"/>
      <c r="L114" s="2"/>
      <c r="M114" s="2"/>
      <c r="N114" s="46"/>
      <c r="O114" s="2"/>
    </row>
    <row r="115" spans="3:15" ht="14.25" customHeight="1">
      <c r="C115" s="47"/>
      <c r="D115" s="47"/>
      <c r="E115" s="51"/>
      <c r="F115" s="48"/>
      <c r="G115" s="48"/>
      <c r="H115" s="49"/>
      <c r="I115" s="49"/>
      <c r="J115" s="49"/>
      <c r="K115" s="53"/>
      <c r="L115" s="2"/>
      <c r="M115" s="2"/>
      <c r="N115" s="46"/>
      <c r="O115" s="2"/>
    </row>
    <row r="116" spans="3:15" ht="14.25" customHeight="1">
      <c r="C116" s="47"/>
      <c r="D116" s="47"/>
      <c r="E116" s="51"/>
      <c r="F116" s="48"/>
      <c r="G116" s="48"/>
      <c r="H116" s="49"/>
      <c r="I116" s="49"/>
      <c r="J116" s="49"/>
      <c r="K116" s="53"/>
      <c r="L116" s="2"/>
      <c r="M116" s="2"/>
      <c r="N116" s="46"/>
      <c r="O116" s="2"/>
    </row>
    <row r="117" spans="3:15" ht="14.25" customHeight="1">
      <c r="C117" s="47"/>
      <c r="D117" s="47"/>
      <c r="E117" s="51"/>
      <c r="F117" s="48"/>
      <c r="G117" s="48"/>
      <c r="H117" s="49"/>
      <c r="I117" s="49"/>
      <c r="J117" s="49"/>
      <c r="K117" s="53"/>
      <c r="L117" s="2"/>
      <c r="M117" s="2"/>
      <c r="N117" s="46"/>
      <c r="O117" s="2"/>
    </row>
    <row r="118" spans="3:15" ht="14.25" customHeight="1">
      <c r="C118" s="47"/>
      <c r="D118" s="47"/>
      <c r="E118" s="51"/>
      <c r="F118" s="48"/>
      <c r="G118" s="48"/>
      <c r="H118" s="49"/>
      <c r="I118" s="49"/>
      <c r="J118" s="49"/>
      <c r="K118" s="53"/>
      <c r="L118" s="2"/>
      <c r="M118" s="2"/>
      <c r="N118" s="46"/>
      <c r="O118" s="2"/>
    </row>
    <row r="119" spans="3:15" ht="14.25" customHeight="1">
      <c r="C119" s="47"/>
      <c r="D119" s="47"/>
      <c r="E119" s="51"/>
      <c r="F119" s="48"/>
      <c r="G119" s="48"/>
      <c r="H119" s="49"/>
      <c r="I119" s="49"/>
      <c r="J119" s="49"/>
      <c r="K119" s="53"/>
      <c r="L119" s="2"/>
      <c r="M119" s="2"/>
      <c r="N119" s="46"/>
      <c r="O119" s="2"/>
    </row>
    <row r="120" spans="3:15" ht="14.25" customHeight="1">
      <c r="C120" s="47"/>
      <c r="D120" s="47"/>
      <c r="E120" s="51"/>
      <c r="F120" s="48"/>
      <c r="G120" s="48"/>
      <c r="H120" s="49"/>
      <c r="I120" s="49"/>
      <c r="J120" s="49"/>
      <c r="K120" s="53"/>
      <c r="L120" s="2"/>
      <c r="M120" s="2"/>
      <c r="N120" s="46"/>
      <c r="O120" s="2"/>
    </row>
    <row r="121" spans="3:15" ht="14.25" customHeight="1">
      <c r="C121" s="47"/>
      <c r="D121" s="47"/>
      <c r="E121" s="51"/>
      <c r="F121" s="48"/>
      <c r="G121" s="48"/>
      <c r="H121" s="49"/>
      <c r="I121" s="49"/>
      <c r="J121" s="49"/>
      <c r="K121" s="53"/>
      <c r="L121" s="2"/>
      <c r="M121" s="2"/>
      <c r="N121" s="46"/>
      <c r="O121" s="2"/>
    </row>
    <row r="122" spans="3:15" ht="14.25" customHeight="1">
      <c r="C122" s="47"/>
      <c r="D122" s="47"/>
      <c r="E122" s="51"/>
      <c r="F122" s="48"/>
      <c r="G122" s="48"/>
      <c r="H122" s="49"/>
      <c r="I122" s="49"/>
      <c r="J122" s="49"/>
      <c r="K122" s="53"/>
      <c r="L122" s="2"/>
      <c r="M122" s="2"/>
      <c r="N122" s="46"/>
      <c r="O122" s="2"/>
    </row>
    <row r="123" spans="3:15" ht="14.25" customHeight="1">
      <c r="C123" s="47"/>
      <c r="D123" s="47"/>
      <c r="E123" s="51"/>
      <c r="F123" s="48"/>
      <c r="G123" s="48"/>
      <c r="H123" s="49"/>
      <c r="I123" s="49"/>
      <c r="J123" s="49"/>
      <c r="K123" s="53"/>
      <c r="L123" s="2"/>
      <c r="M123" s="2"/>
      <c r="N123" s="46"/>
      <c r="O123" s="2"/>
    </row>
    <row r="124" spans="3:15" ht="14.25" customHeight="1">
      <c r="C124" s="47"/>
      <c r="D124" s="47"/>
      <c r="E124" s="51"/>
      <c r="F124" s="48"/>
      <c r="G124" s="48"/>
      <c r="H124" s="49"/>
      <c r="I124" s="49"/>
      <c r="J124" s="49"/>
      <c r="K124" s="53"/>
      <c r="L124" s="2"/>
      <c r="M124" s="2"/>
      <c r="N124" s="46"/>
      <c r="O124" s="2"/>
    </row>
    <row r="125" spans="3:15" ht="14.25" customHeight="1">
      <c r="C125" s="47"/>
      <c r="D125" s="47"/>
      <c r="E125" s="51"/>
      <c r="F125" s="48"/>
      <c r="G125" s="48"/>
      <c r="H125" s="49"/>
      <c r="I125" s="49"/>
      <c r="J125" s="49"/>
      <c r="K125" s="53"/>
      <c r="L125" s="2"/>
      <c r="M125" s="2"/>
      <c r="N125" s="46"/>
      <c r="O125" s="2"/>
    </row>
    <row r="126" spans="3:15" ht="14.25" customHeight="1">
      <c r="C126" s="47"/>
      <c r="D126" s="47"/>
      <c r="E126" s="51"/>
      <c r="F126" s="48"/>
      <c r="G126" s="48"/>
      <c r="H126" s="49"/>
      <c r="I126" s="49"/>
      <c r="J126" s="49"/>
      <c r="K126" s="53"/>
      <c r="L126" s="2"/>
      <c r="M126" s="2"/>
      <c r="N126" s="46"/>
      <c r="O126" s="2"/>
    </row>
    <row r="127" spans="3:15" ht="14.25" customHeight="1">
      <c r="C127" s="47"/>
      <c r="D127" s="47"/>
      <c r="E127" s="51"/>
      <c r="F127" s="48"/>
      <c r="G127" s="48"/>
      <c r="H127" s="49"/>
      <c r="I127" s="49"/>
      <c r="J127" s="49"/>
      <c r="K127" s="53"/>
      <c r="L127" s="2"/>
      <c r="M127" s="2"/>
      <c r="N127" s="46"/>
      <c r="O127" s="2"/>
    </row>
    <row r="128" spans="3:15" ht="14.25" customHeight="1">
      <c r="C128" s="47"/>
      <c r="D128" s="47"/>
      <c r="E128" s="51"/>
      <c r="F128" s="48"/>
      <c r="G128" s="48"/>
      <c r="H128" s="49"/>
      <c r="I128" s="49"/>
      <c r="J128" s="49"/>
      <c r="K128" s="53"/>
      <c r="L128" s="2"/>
      <c r="M128" s="2"/>
      <c r="N128" s="46"/>
      <c r="O128" s="2"/>
    </row>
    <row r="129" spans="3:15" ht="14.25" customHeight="1">
      <c r="C129" s="47"/>
      <c r="D129" s="47"/>
      <c r="E129" s="51"/>
      <c r="F129" s="48"/>
      <c r="G129" s="48"/>
      <c r="H129" s="49"/>
      <c r="I129" s="49"/>
      <c r="J129" s="49"/>
      <c r="K129" s="53"/>
      <c r="L129" s="2"/>
      <c r="M129" s="2"/>
      <c r="N129" s="46"/>
      <c r="O129" s="2"/>
    </row>
    <row r="130" spans="3:15" ht="14.25" customHeight="1">
      <c r="C130" s="47"/>
      <c r="D130" s="47"/>
      <c r="E130" s="51"/>
      <c r="F130" s="48"/>
      <c r="G130" s="48"/>
      <c r="H130" s="49"/>
      <c r="I130" s="49"/>
      <c r="J130" s="49"/>
      <c r="K130" s="53"/>
      <c r="L130" s="2"/>
      <c r="M130" s="2"/>
      <c r="N130" s="46"/>
      <c r="O130" s="2"/>
    </row>
    <row r="131" spans="3:15" ht="14.25" customHeight="1">
      <c r="C131" s="47"/>
      <c r="D131" s="47"/>
      <c r="E131" s="51"/>
      <c r="F131" s="48"/>
      <c r="G131" s="48"/>
      <c r="H131" s="49"/>
      <c r="I131" s="49"/>
      <c r="J131" s="49"/>
      <c r="K131" s="53"/>
      <c r="L131" s="2"/>
      <c r="M131" s="2"/>
      <c r="N131" s="46"/>
      <c r="O131" s="2"/>
    </row>
    <row r="132" spans="3:15" ht="14.25" customHeight="1">
      <c r="C132" s="47"/>
      <c r="D132" s="47"/>
      <c r="E132" s="51"/>
      <c r="F132" s="48"/>
      <c r="G132" s="48"/>
      <c r="H132" s="49"/>
      <c r="I132" s="49"/>
      <c r="J132" s="49"/>
      <c r="K132" s="53"/>
      <c r="L132" s="2"/>
      <c r="M132" s="2"/>
      <c r="N132" s="46"/>
      <c r="O132" s="2"/>
    </row>
    <row r="133" spans="3:15" ht="14.25" customHeight="1">
      <c r="C133" s="47"/>
      <c r="D133" s="47"/>
      <c r="E133" s="51"/>
      <c r="F133" s="48"/>
      <c r="G133" s="48"/>
      <c r="H133" s="49"/>
      <c r="I133" s="49"/>
      <c r="J133" s="49"/>
      <c r="K133" s="53"/>
      <c r="L133" s="2"/>
      <c r="M133" s="2"/>
      <c r="N133" s="46"/>
      <c r="O133" s="2"/>
    </row>
    <row r="134" spans="3:15" ht="14.25" customHeight="1">
      <c r="C134" s="47"/>
      <c r="D134" s="47"/>
      <c r="E134" s="51"/>
      <c r="F134" s="48"/>
      <c r="G134" s="48"/>
      <c r="H134" s="49"/>
      <c r="I134" s="49"/>
      <c r="J134" s="49"/>
      <c r="K134" s="53"/>
      <c r="L134" s="2"/>
      <c r="M134" s="2"/>
      <c r="N134" s="46"/>
      <c r="O134" s="2"/>
    </row>
    <row r="135" spans="3:15" ht="14.25" customHeight="1">
      <c r="C135" s="47"/>
      <c r="D135" s="47"/>
      <c r="E135" s="51"/>
      <c r="F135" s="48"/>
      <c r="G135" s="48"/>
      <c r="H135" s="49"/>
      <c r="I135" s="49"/>
      <c r="J135" s="49"/>
      <c r="K135" s="53"/>
      <c r="L135" s="2"/>
      <c r="M135" s="2"/>
      <c r="N135" s="46"/>
      <c r="O135" s="2"/>
    </row>
    <row r="136" spans="3:15" ht="14.25" customHeight="1">
      <c r="C136" s="47"/>
      <c r="D136" s="47"/>
      <c r="E136" s="51"/>
      <c r="F136" s="48"/>
      <c r="G136" s="48"/>
      <c r="H136" s="49"/>
      <c r="I136" s="49"/>
      <c r="J136" s="49"/>
      <c r="K136" s="53"/>
      <c r="L136" s="2"/>
      <c r="M136" s="2"/>
      <c r="N136" s="46"/>
      <c r="O136" s="2"/>
    </row>
    <row r="137" spans="3:15" ht="14.25" customHeight="1">
      <c r="C137" s="47"/>
      <c r="D137" s="47"/>
      <c r="E137" s="51"/>
      <c r="F137" s="48"/>
      <c r="G137" s="48"/>
      <c r="H137" s="49"/>
      <c r="I137" s="49"/>
      <c r="J137" s="49"/>
      <c r="K137" s="53"/>
      <c r="L137" s="2"/>
      <c r="M137" s="2"/>
      <c r="N137" s="46"/>
      <c r="O137" s="2"/>
    </row>
    <row r="138" spans="3:15" ht="14.25" customHeight="1">
      <c r="C138" s="47"/>
      <c r="D138" s="47"/>
      <c r="E138" s="51"/>
      <c r="F138" s="48"/>
      <c r="G138" s="48"/>
      <c r="H138" s="49"/>
      <c r="I138" s="49"/>
      <c r="J138" s="49"/>
      <c r="K138" s="53"/>
      <c r="L138" s="2"/>
      <c r="M138" s="2"/>
      <c r="N138" s="46"/>
      <c r="O138" s="2"/>
    </row>
    <row r="139" spans="3:15" ht="14.25" customHeight="1">
      <c r="C139" s="47"/>
      <c r="D139" s="47"/>
      <c r="E139" s="51"/>
      <c r="F139" s="48"/>
      <c r="G139" s="48"/>
      <c r="H139" s="49"/>
      <c r="I139" s="49"/>
      <c r="J139" s="49"/>
      <c r="K139" s="53"/>
      <c r="L139" s="2"/>
      <c r="M139" s="2"/>
      <c r="N139" s="46"/>
      <c r="O139" s="2"/>
    </row>
    <row r="140" spans="3:15" ht="14.25" customHeight="1">
      <c r="C140" s="47"/>
      <c r="D140" s="47"/>
      <c r="E140" s="51"/>
      <c r="F140" s="48"/>
      <c r="G140" s="48"/>
      <c r="H140" s="49"/>
      <c r="I140" s="49"/>
      <c r="J140" s="49"/>
      <c r="K140" s="53"/>
      <c r="L140" s="2"/>
      <c r="M140" s="2"/>
      <c r="N140" s="46"/>
      <c r="O140" s="2"/>
    </row>
    <row r="141" spans="3:15" ht="14.25" customHeight="1">
      <c r="C141" s="47"/>
      <c r="D141" s="47"/>
      <c r="E141" s="51"/>
      <c r="F141" s="48"/>
      <c r="G141" s="48"/>
      <c r="H141" s="49"/>
      <c r="I141" s="49"/>
      <c r="J141" s="49"/>
      <c r="K141" s="53"/>
      <c r="L141" s="2"/>
      <c r="M141" s="2"/>
      <c r="N141" s="46"/>
      <c r="O141" s="2"/>
    </row>
    <row r="142" spans="3:15" ht="14.25" customHeight="1">
      <c r="C142" s="47"/>
      <c r="D142" s="47"/>
      <c r="E142" s="51"/>
      <c r="F142" s="48"/>
      <c r="G142" s="48"/>
      <c r="H142" s="49"/>
      <c r="I142" s="49"/>
      <c r="J142" s="49"/>
      <c r="K142" s="53"/>
      <c r="L142" s="2"/>
      <c r="M142" s="2"/>
      <c r="N142" s="46"/>
      <c r="O142" s="2"/>
    </row>
    <row r="143" spans="3:15" ht="14.25" customHeight="1">
      <c r="C143" s="47"/>
      <c r="D143" s="47"/>
      <c r="E143" s="51"/>
      <c r="F143" s="48"/>
      <c r="G143" s="48"/>
      <c r="H143" s="49"/>
      <c r="I143" s="49"/>
      <c r="J143" s="49"/>
      <c r="K143" s="53"/>
      <c r="L143" s="2"/>
      <c r="M143" s="2"/>
      <c r="N143" s="46"/>
      <c r="O143" s="2"/>
    </row>
    <row r="144" spans="3:15" ht="14.25" customHeight="1">
      <c r="C144" s="47"/>
      <c r="D144" s="47"/>
      <c r="E144" s="51"/>
      <c r="F144" s="48"/>
      <c r="G144" s="48"/>
      <c r="H144" s="49"/>
      <c r="I144" s="49"/>
      <c r="J144" s="49"/>
      <c r="K144" s="53"/>
      <c r="L144" s="2"/>
      <c r="M144" s="2"/>
      <c r="N144" s="46"/>
      <c r="O144" s="2"/>
    </row>
    <row r="145" spans="3:15" ht="14.25" customHeight="1">
      <c r="C145" s="47"/>
      <c r="D145" s="47"/>
      <c r="E145" s="51"/>
      <c r="F145" s="48"/>
      <c r="G145" s="48"/>
      <c r="H145" s="49"/>
      <c r="I145" s="49"/>
      <c r="J145" s="49"/>
      <c r="K145" s="53"/>
      <c r="L145" s="2"/>
      <c r="M145" s="2"/>
      <c r="N145" s="46"/>
      <c r="O145" s="2"/>
    </row>
    <row r="146" spans="3:15" ht="14.25" customHeight="1">
      <c r="C146" s="47"/>
      <c r="D146" s="47"/>
      <c r="E146" s="51"/>
      <c r="F146" s="48"/>
      <c r="G146" s="48"/>
      <c r="H146" s="49"/>
      <c r="I146" s="49"/>
      <c r="J146" s="49"/>
      <c r="K146" s="53"/>
      <c r="L146" s="2"/>
      <c r="M146" s="2"/>
      <c r="N146" s="46"/>
      <c r="O146" s="2"/>
    </row>
    <row r="147" spans="3:15" ht="14.25" customHeight="1">
      <c r="C147" s="47"/>
      <c r="D147" s="47"/>
      <c r="E147" s="51"/>
      <c r="F147" s="48"/>
      <c r="G147" s="48"/>
      <c r="H147" s="49"/>
      <c r="I147" s="49"/>
      <c r="J147" s="49"/>
      <c r="K147" s="53"/>
      <c r="L147" s="2"/>
      <c r="M147" s="2"/>
      <c r="N147" s="46"/>
      <c r="O147" s="2"/>
    </row>
    <row r="148" spans="3:15" ht="14.25" customHeight="1">
      <c r="C148" s="47"/>
      <c r="D148" s="47"/>
      <c r="E148" s="51"/>
      <c r="F148" s="48"/>
      <c r="G148" s="48"/>
      <c r="H148" s="49"/>
      <c r="I148" s="49"/>
      <c r="J148" s="49"/>
      <c r="K148" s="53"/>
      <c r="L148" s="2"/>
      <c r="M148" s="2"/>
      <c r="N148" s="46"/>
      <c r="O148" s="2"/>
    </row>
    <row r="149" spans="3:15" ht="14.25" customHeight="1">
      <c r="C149" s="47"/>
      <c r="D149" s="47"/>
      <c r="E149" s="51"/>
      <c r="F149" s="48"/>
      <c r="G149" s="48"/>
      <c r="H149" s="49"/>
      <c r="I149" s="49"/>
      <c r="J149" s="49"/>
      <c r="K149" s="53"/>
      <c r="L149" s="2"/>
      <c r="M149" s="2"/>
      <c r="N149" s="46"/>
      <c r="O149" s="2"/>
    </row>
    <row r="150" spans="3:15" ht="14.25" customHeight="1">
      <c r="C150" s="47"/>
      <c r="D150" s="47"/>
      <c r="E150" s="51"/>
      <c r="F150" s="48"/>
      <c r="G150" s="48"/>
      <c r="H150" s="49"/>
      <c r="I150" s="49"/>
      <c r="J150" s="49"/>
      <c r="K150" s="53"/>
      <c r="L150" s="2"/>
      <c r="M150" s="2"/>
      <c r="N150" s="46"/>
      <c r="O150" s="2"/>
    </row>
    <row r="151" spans="3:15" ht="14.25" customHeight="1">
      <c r="C151" s="47"/>
      <c r="D151" s="47"/>
      <c r="E151" s="51"/>
      <c r="F151" s="48"/>
      <c r="G151" s="48"/>
      <c r="H151" s="49"/>
      <c r="I151" s="49"/>
      <c r="J151" s="49"/>
      <c r="K151" s="53"/>
      <c r="L151" s="2"/>
      <c r="M151" s="2"/>
      <c r="N151" s="46"/>
      <c r="O151" s="2"/>
    </row>
    <row r="152" spans="3:15" ht="14.25" customHeight="1">
      <c r="C152" s="47"/>
      <c r="D152" s="47"/>
      <c r="E152" s="51"/>
      <c r="F152" s="48"/>
      <c r="G152" s="48"/>
      <c r="H152" s="49"/>
      <c r="I152" s="49"/>
      <c r="J152" s="49"/>
      <c r="K152" s="53"/>
      <c r="L152" s="2"/>
      <c r="M152" s="2"/>
      <c r="N152" s="46"/>
      <c r="O152" s="2"/>
    </row>
    <row r="153" spans="3:15" ht="14.25" customHeight="1">
      <c r="C153" s="47"/>
      <c r="D153" s="47"/>
      <c r="E153" s="51"/>
      <c r="F153" s="48"/>
      <c r="G153" s="48"/>
      <c r="H153" s="49"/>
      <c r="I153" s="49"/>
      <c r="J153" s="49"/>
      <c r="K153" s="53"/>
      <c r="L153" s="2"/>
      <c r="M153" s="2"/>
      <c r="N153" s="46"/>
      <c r="O153" s="2"/>
    </row>
    <row r="154" spans="3:15" ht="14.25" customHeight="1">
      <c r="C154" s="47"/>
      <c r="D154" s="47"/>
      <c r="E154" s="51"/>
      <c r="F154" s="48"/>
      <c r="G154" s="48"/>
      <c r="H154" s="49"/>
      <c r="I154" s="49"/>
      <c r="J154" s="49"/>
      <c r="K154" s="53"/>
      <c r="L154" s="2"/>
      <c r="M154" s="2"/>
      <c r="N154" s="46"/>
      <c r="O154" s="2"/>
    </row>
    <row r="155" spans="3:15" ht="14.25" customHeight="1">
      <c r="C155" s="47"/>
      <c r="D155" s="47"/>
      <c r="E155" s="51"/>
      <c r="F155" s="48"/>
      <c r="G155" s="48"/>
      <c r="H155" s="49"/>
      <c r="I155" s="49"/>
      <c r="J155" s="49"/>
      <c r="K155" s="53"/>
      <c r="L155" s="2"/>
      <c r="M155" s="2"/>
      <c r="N155" s="46"/>
      <c r="O155" s="2"/>
    </row>
    <row r="156" spans="3:15" ht="14.25" customHeight="1">
      <c r="C156" s="47"/>
      <c r="D156" s="47"/>
      <c r="E156" s="51"/>
      <c r="F156" s="48"/>
      <c r="G156" s="48"/>
      <c r="H156" s="49"/>
      <c r="I156" s="49"/>
      <c r="J156" s="49"/>
      <c r="K156" s="53"/>
      <c r="L156" s="2"/>
      <c r="M156" s="2"/>
      <c r="N156" s="46"/>
      <c r="O156" s="2"/>
    </row>
    <row r="157" spans="3:15" ht="14.25" customHeight="1">
      <c r="C157" s="47"/>
      <c r="D157" s="47"/>
      <c r="E157" s="51"/>
      <c r="F157" s="48"/>
      <c r="G157" s="48"/>
      <c r="H157" s="49"/>
      <c r="I157" s="49"/>
      <c r="J157" s="49"/>
      <c r="K157" s="53"/>
      <c r="L157" s="2"/>
      <c r="M157" s="2"/>
      <c r="N157" s="46"/>
      <c r="O157" s="2"/>
    </row>
    <row r="158" spans="3:15" ht="14.25" customHeight="1">
      <c r="C158" s="47"/>
      <c r="D158" s="47"/>
      <c r="E158" s="51"/>
      <c r="F158" s="48"/>
      <c r="G158" s="48"/>
      <c r="H158" s="49"/>
      <c r="I158" s="49"/>
      <c r="J158" s="49"/>
      <c r="K158" s="53"/>
      <c r="L158" s="2"/>
      <c r="M158" s="2"/>
      <c r="N158" s="46"/>
      <c r="O158" s="2"/>
    </row>
    <row r="159" spans="3:15" ht="14.25" customHeight="1">
      <c r="C159" s="47"/>
      <c r="D159" s="47"/>
      <c r="E159" s="51"/>
      <c r="F159" s="48"/>
      <c r="G159" s="48"/>
      <c r="H159" s="49"/>
      <c r="I159" s="49"/>
      <c r="J159" s="49"/>
      <c r="K159" s="53"/>
      <c r="L159" s="2"/>
      <c r="M159" s="2"/>
      <c r="N159" s="46"/>
      <c r="O159" s="2"/>
    </row>
    <row r="160" spans="3:15" ht="14.25" customHeight="1">
      <c r="C160" s="47"/>
      <c r="D160" s="47"/>
      <c r="E160" s="51"/>
      <c r="F160" s="48"/>
      <c r="G160" s="48"/>
      <c r="H160" s="49"/>
      <c r="I160" s="49"/>
      <c r="J160" s="49"/>
      <c r="K160" s="53"/>
      <c r="L160" s="2"/>
      <c r="M160" s="2"/>
      <c r="N160" s="46"/>
      <c r="O160" s="2"/>
    </row>
    <row r="161" spans="3:15" ht="14.25" customHeight="1">
      <c r="C161" s="47"/>
      <c r="D161" s="47"/>
      <c r="E161" s="51"/>
      <c r="F161" s="48"/>
      <c r="G161" s="48"/>
      <c r="H161" s="49"/>
      <c r="I161" s="49"/>
      <c r="J161" s="49"/>
      <c r="K161" s="53"/>
      <c r="L161" s="2"/>
      <c r="M161" s="2"/>
      <c r="N161" s="46"/>
      <c r="O161" s="2"/>
    </row>
    <row r="162" spans="3:15" ht="14.25" customHeight="1">
      <c r="C162" s="47"/>
      <c r="D162" s="47"/>
      <c r="E162" s="51"/>
      <c r="F162" s="48"/>
      <c r="G162" s="48"/>
      <c r="H162" s="49"/>
      <c r="I162" s="49"/>
      <c r="J162" s="49"/>
      <c r="K162" s="53"/>
      <c r="L162" s="2"/>
      <c r="M162" s="2"/>
      <c r="N162" s="46"/>
      <c r="O162" s="2"/>
    </row>
    <row r="163" spans="3:15" ht="14.25" customHeight="1">
      <c r="C163" s="47"/>
      <c r="D163" s="47"/>
      <c r="E163" s="51"/>
      <c r="F163" s="48"/>
      <c r="G163" s="48"/>
      <c r="H163" s="49"/>
      <c r="I163" s="49"/>
      <c r="J163" s="49"/>
      <c r="K163" s="53"/>
      <c r="L163" s="2"/>
      <c r="M163" s="2"/>
      <c r="N163" s="46"/>
      <c r="O163" s="2"/>
    </row>
    <row r="164" spans="3:15" ht="14.25" customHeight="1">
      <c r="C164" s="47"/>
      <c r="D164" s="47"/>
      <c r="E164" s="51"/>
      <c r="F164" s="48"/>
      <c r="G164" s="48"/>
      <c r="H164" s="49"/>
      <c r="I164" s="49"/>
      <c r="J164" s="49"/>
      <c r="K164" s="53"/>
      <c r="L164" s="2"/>
      <c r="M164" s="2"/>
      <c r="N164" s="46"/>
      <c r="O164" s="2"/>
    </row>
    <row r="165" spans="3:15" ht="14.25" customHeight="1">
      <c r="C165" s="47"/>
      <c r="D165" s="47"/>
      <c r="E165" s="51"/>
      <c r="F165" s="48"/>
      <c r="G165" s="48"/>
      <c r="H165" s="49"/>
      <c r="I165" s="49"/>
      <c r="J165" s="49"/>
      <c r="K165" s="53"/>
      <c r="L165" s="2"/>
      <c r="M165" s="2"/>
      <c r="N165" s="46"/>
      <c r="O165" s="2"/>
    </row>
    <row r="166" spans="3:15" ht="14.25" customHeight="1">
      <c r="C166" s="47"/>
      <c r="D166" s="47"/>
      <c r="E166" s="51"/>
      <c r="F166" s="48"/>
      <c r="G166" s="48"/>
      <c r="H166" s="49"/>
      <c r="I166" s="49"/>
      <c r="J166" s="49"/>
      <c r="K166" s="53"/>
      <c r="L166" s="2"/>
      <c r="M166" s="2"/>
      <c r="N166" s="46"/>
      <c r="O166" s="2"/>
    </row>
    <row r="167" spans="3:15" ht="14.25" customHeight="1">
      <c r="C167" s="47"/>
      <c r="D167" s="47"/>
      <c r="E167" s="51"/>
      <c r="F167" s="48"/>
      <c r="G167" s="48"/>
      <c r="H167" s="49"/>
      <c r="I167" s="49"/>
      <c r="J167" s="49"/>
      <c r="K167" s="53"/>
      <c r="L167" s="2"/>
      <c r="M167" s="2"/>
      <c r="N167" s="46"/>
      <c r="O167" s="2"/>
    </row>
    <row r="168" spans="3:15" ht="14.25" customHeight="1">
      <c r="C168" s="47"/>
      <c r="D168" s="47"/>
      <c r="E168" s="51"/>
      <c r="F168" s="48"/>
      <c r="G168" s="48"/>
      <c r="H168" s="49"/>
      <c r="I168" s="49"/>
      <c r="J168" s="49"/>
      <c r="K168" s="53"/>
      <c r="L168" s="2"/>
      <c r="M168" s="2"/>
      <c r="N168" s="46"/>
      <c r="O168" s="2"/>
    </row>
    <row r="169" spans="3:15" ht="14.25" customHeight="1">
      <c r="C169" s="47"/>
      <c r="D169" s="47"/>
      <c r="E169" s="51"/>
      <c r="F169" s="48"/>
      <c r="G169" s="48"/>
      <c r="H169" s="49"/>
      <c r="I169" s="49"/>
      <c r="J169" s="49"/>
      <c r="K169" s="53"/>
      <c r="L169" s="2"/>
      <c r="M169" s="2"/>
      <c r="N169" s="46"/>
      <c r="O169" s="2"/>
    </row>
    <row r="170" spans="3:15" ht="14.25" customHeight="1">
      <c r="C170" s="47"/>
      <c r="D170" s="47"/>
      <c r="E170" s="51"/>
      <c r="F170" s="48"/>
      <c r="G170" s="48"/>
      <c r="H170" s="49"/>
      <c r="I170" s="49"/>
      <c r="J170" s="49"/>
      <c r="K170" s="53"/>
      <c r="L170" s="2"/>
      <c r="M170" s="2"/>
      <c r="N170" s="46"/>
      <c r="O170" s="2"/>
    </row>
    <row r="171" spans="3:15" ht="14.25" customHeight="1">
      <c r="C171" s="47"/>
      <c r="D171" s="47"/>
      <c r="E171" s="51"/>
      <c r="F171" s="48"/>
      <c r="G171" s="48"/>
      <c r="H171" s="49"/>
      <c r="I171" s="49"/>
      <c r="J171" s="49"/>
      <c r="K171" s="53"/>
      <c r="L171" s="2"/>
      <c r="M171" s="2"/>
      <c r="N171" s="46"/>
      <c r="O171" s="2"/>
    </row>
    <row r="172" spans="3:15" ht="14.25" customHeight="1">
      <c r="C172" s="47"/>
      <c r="D172" s="47"/>
      <c r="E172" s="51"/>
      <c r="F172" s="48"/>
      <c r="G172" s="48"/>
      <c r="H172" s="49"/>
      <c r="I172" s="49"/>
      <c r="J172" s="49"/>
      <c r="K172" s="53"/>
      <c r="L172" s="2"/>
      <c r="M172" s="2"/>
      <c r="N172" s="46"/>
      <c r="O172" s="2"/>
    </row>
    <row r="173" spans="3:15" ht="14.25" customHeight="1">
      <c r="C173" s="47"/>
      <c r="D173" s="47"/>
      <c r="E173" s="51"/>
      <c r="F173" s="48"/>
      <c r="G173" s="48"/>
      <c r="H173" s="49"/>
      <c r="I173" s="49"/>
      <c r="J173" s="49"/>
      <c r="K173" s="53"/>
      <c r="L173" s="2"/>
      <c r="M173" s="2"/>
      <c r="N173" s="46"/>
      <c r="O173" s="2"/>
    </row>
    <row r="174" spans="3:15" ht="14.25" customHeight="1">
      <c r="C174" s="47"/>
      <c r="D174" s="47"/>
      <c r="E174" s="51"/>
      <c r="F174" s="48"/>
      <c r="G174" s="48"/>
      <c r="H174" s="49"/>
      <c r="I174" s="49"/>
      <c r="J174" s="49"/>
      <c r="K174" s="53"/>
      <c r="L174" s="2"/>
      <c r="M174" s="2"/>
      <c r="N174" s="46"/>
      <c r="O174" s="2"/>
    </row>
    <row r="175" spans="3:15" ht="14.25" customHeight="1">
      <c r="C175" s="47"/>
      <c r="D175" s="47"/>
      <c r="E175" s="51"/>
      <c r="F175" s="48"/>
      <c r="G175" s="48"/>
      <c r="H175" s="49"/>
      <c r="I175" s="49"/>
      <c r="J175" s="49"/>
      <c r="K175" s="53"/>
      <c r="L175" s="2"/>
      <c r="M175" s="2"/>
      <c r="N175" s="46"/>
      <c r="O175" s="2"/>
    </row>
    <row r="176" spans="3:15" ht="14.25" customHeight="1">
      <c r="C176" s="47"/>
      <c r="D176" s="47"/>
      <c r="E176" s="51"/>
      <c r="F176" s="48"/>
      <c r="G176" s="48"/>
      <c r="H176" s="49"/>
      <c r="I176" s="49"/>
      <c r="J176" s="49"/>
      <c r="K176" s="53"/>
      <c r="L176" s="2"/>
      <c r="M176" s="2"/>
      <c r="N176" s="46"/>
      <c r="O176" s="2"/>
    </row>
    <row r="177" spans="3:15" ht="14.25" customHeight="1">
      <c r="C177" s="47"/>
      <c r="D177" s="47"/>
      <c r="E177" s="51"/>
      <c r="F177" s="48"/>
      <c r="G177" s="48"/>
      <c r="H177" s="49"/>
      <c r="I177" s="49"/>
      <c r="J177" s="49"/>
      <c r="K177" s="53"/>
      <c r="L177" s="2"/>
      <c r="M177" s="2"/>
      <c r="N177" s="46"/>
      <c r="O177" s="2"/>
    </row>
    <row r="178" spans="3:15" ht="14.25" customHeight="1">
      <c r="C178" s="47"/>
      <c r="D178" s="47"/>
      <c r="E178" s="51"/>
      <c r="F178" s="48"/>
      <c r="G178" s="48"/>
      <c r="H178" s="49"/>
      <c r="I178" s="49"/>
      <c r="J178" s="49"/>
      <c r="K178" s="53"/>
      <c r="L178" s="2"/>
      <c r="M178" s="2"/>
      <c r="N178" s="46"/>
      <c r="O178" s="2"/>
    </row>
    <row r="179" spans="3:15" ht="14.25" customHeight="1">
      <c r="C179" s="47"/>
      <c r="D179" s="47"/>
      <c r="E179" s="51"/>
      <c r="F179" s="48"/>
      <c r="G179" s="48"/>
      <c r="H179" s="49"/>
      <c r="I179" s="49"/>
      <c r="J179" s="49"/>
      <c r="K179" s="53"/>
      <c r="L179" s="2"/>
      <c r="M179" s="2"/>
      <c r="N179" s="46"/>
      <c r="O179" s="2"/>
    </row>
    <row r="180" spans="3:15" ht="14.25" customHeight="1">
      <c r="C180" s="47"/>
      <c r="D180" s="47"/>
      <c r="E180" s="51"/>
      <c r="F180" s="48"/>
      <c r="G180" s="48"/>
      <c r="H180" s="49"/>
      <c r="I180" s="49"/>
      <c r="J180" s="49"/>
      <c r="K180" s="53"/>
      <c r="L180" s="2"/>
      <c r="M180" s="2"/>
      <c r="N180" s="46"/>
      <c r="O180" s="2"/>
    </row>
    <row r="181" spans="3:15" ht="14.25" customHeight="1">
      <c r="C181" s="47"/>
      <c r="D181" s="47"/>
      <c r="E181" s="51"/>
      <c r="F181" s="48"/>
      <c r="G181" s="48"/>
      <c r="H181" s="49"/>
      <c r="I181" s="49"/>
      <c r="J181" s="49"/>
      <c r="K181" s="53"/>
      <c r="L181" s="2"/>
      <c r="M181" s="2"/>
      <c r="N181" s="46"/>
      <c r="O181" s="2"/>
    </row>
    <row r="182" spans="3:15" ht="14.25" customHeight="1">
      <c r="C182" s="47"/>
      <c r="D182" s="47"/>
      <c r="E182" s="51"/>
      <c r="F182" s="48"/>
      <c r="G182" s="48"/>
      <c r="H182" s="49"/>
      <c r="I182" s="49"/>
      <c r="J182" s="49"/>
      <c r="K182" s="53"/>
      <c r="L182" s="2"/>
      <c r="M182" s="2"/>
      <c r="N182" s="46"/>
      <c r="O182" s="2"/>
    </row>
    <row r="183" spans="3:15" ht="14.25" customHeight="1">
      <c r="C183" s="47"/>
      <c r="D183" s="47"/>
      <c r="E183" s="51"/>
      <c r="F183" s="48"/>
      <c r="G183" s="48"/>
      <c r="H183" s="49"/>
      <c r="I183" s="49"/>
      <c r="J183" s="49"/>
      <c r="K183" s="53"/>
      <c r="L183" s="2"/>
      <c r="M183" s="2"/>
      <c r="N183" s="46"/>
      <c r="O183" s="2"/>
    </row>
    <row r="184" spans="3:15" ht="14.25" customHeight="1">
      <c r="C184" s="47"/>
      <c r="D184" s="47"/>
      <c r="E184" s="51"/>
      <c r="F184" s="48"/>
      <c r="G184" s="48"/>
      <c r="H184" s="49"/>
      <c r="I184" s="49"/>
      <c r="J184" s="49"/>
      <c r="K184" s="53"/>
      <c r="L184" s="2"/>
      <c r="M184" s="2"/>
      <c r="N184" s="46"/>
      <c r="O184" s="2"/>
    </row>
    <row r="185" spans="3:15" ht="14.25" customHeight="1">
      <c r="C185" s="47"/>
      <c r="D185" s="47"/>
      <c r="E185" s="51"/>
      <c r="F185" s="48"/>
      <c r="G185" s="48"/>
      <c r="H185" s="49"/>
      <c r="I185" s="49"/>
      <c r="J185" s="49"/>
      <c r="K185" s="53"/>
      <c r="L185" s="2"/>
      <c r="M185" s="2"/>
      <c r="N185" s="46"/>
      <c r="O185" s="2"/>
    </row>
    <row r="186" spans="3:15" ht="14.25" customHeight="1">
      <c r="C186" s="47"/>
      <c r="D186" s="47"/>
      <c r="E186" s="51"/>
      <c r="F186" s="48"/>
      <c r="G186" s="48"/>
      <c r="H186" s="49"/>
      <c r="I186" s="49"/>
      <c r="J186" s="49"/>
      <c r="K186" s="53"/>
      <c r="L186" s="2"/>
      <c r="M186" s="2"/>
      <c r="N186" s="46"/>
      <c r="O186" s="2"/>
    </row>
    <row r="187" spans="3:15" ht="14.25" customHeight="1">
      <c r="C187" s="47"/>
      <c r="D187" s="47"/>
      <c r="E187" s="51"/>
      <c r="F187" s="48"/>
      <c r="G187" s="48"/>
      <c r="H187" s="49"/>
      <c r="I187" s="49"/>
      <c r="J187" s="49"/>
      <c r="K187" s="53"/>
      <c r="L187" s="2"/>
      <c r="M187" s="2"/>
      <c r="N187" s="46"/>
      <c r="O187" s="2"/>
    </row>
    <row r="188" spans="3:15" ht="14.25" customHeight="1">
      <c r="C188" s="47"/>
      <c r="D188" s="47"/>
      <c r="E188" s="51"/>
      <c r="F188" s="48"/>
      <c r="G188" s="48"/>
      <c r="H188" s="49"/>
      <c r="I188" s="49"/>
      <c r="J188" s="49"/>
      <c r="K188" s="53"/>
      <c r="L188" s="2"/>
      <c r="M188" s="2"/>
      <c r="N188" s="46"/>
      <c r="O188" s="2"/>
    </row>
    <row r="189" spans="3:15" ht="14.25" customHeight="1">
      <c r="C189" s="47"/>
      <c r="D189" s="47"/>
      <c r="E189" s="51"/>
      <c r="F189" s="48"/>
      <c r="G189" s="48"/>
      <c r="H189" s="49"/>
      <c r="I189" s="49"/>
      <c r="J189" s="49"/>
      <c r="K189" s="53"/>
      <c r="L189" s="2"/>
      <c r="M189" s="2"/>
      <c r="N189" s="46"/>
      <c r="O189" s="2"/>
    </row>
    <row r="190" spans="3:15" ht="14.25" customHeight="1">
      <c r="C190" s="47"/>
      <c r="D190" s="47"/>
      <c r="E190" s="51"/>
      <c r="F190" s="48"/>
      <c r="G190" s="48"/>
      <c r="H190" s="49"/>
      <c r="I190" s="49"/>
      <c r="J190" s="49"/>
      <c r="K190" s="53"/>
      <c r="L190" s="2"/>
      <c r="M190" s="2"/>
      <c r="N190" s="46"/>
      <c r="O190" s="2"/>
    </row>
    <row r="191" spans="3:15" ht="14.25" customHeight="1">
      <c r="C191" s="47"/>
      <c r="D191" s="47"/>
      <c r="E191" s="51"/>
      <c r="F191" s="48"/>
      <c r="G191" s="48"/>
      <c r="H191" s="49"/>
      <c r="I191" s="49"/>
      <c r="J191" s="49"/>
      <c r="K191" s="53"/>
      <c r="L191" s="2"/>
      <c r="M191" s="2"/>
      <c r="N191" s="46"/>
      <c r="O191" s="2"/>
    </row>
    <row r="192" spans="3:15" ht="14.25" customHeight="1">
      <c r="C192" s="47"/>
      <c r="D192" s="47"/>
      <c r="E192" s="51"/>
      <c r="F192" s="48"/>
      <c r="G192" s="48"/>
      <c r="H192" s="49"/>
      <c r="I192" s="49"/>
      <c r="J192" s="49"/>
      <c r="K192" s="53"/>
      <c r="L192" s="2"/>
      <c r="M192" s="2"/>
      <c r="N192" s="46"/>
      <c r="O192" s="2"/>
    </row>
    <row r="193" spans="3:15" ht="14.25" customHeight="1">
      <c r="C193" s="47"/>
      <c r="D193" s="47"/>
      <c r="E193" s="51"/>
      <c r="F193" s="48"/>
      <c r="G193" s="48"/>
      <c r="H193" s="49"/>
      <c r="I193" s="49"/>
      <c r="J193" s="49"/>
      <c r="K193" s="53"/>
      <c r="L193" s="2"/>
      <c r="M193" s="2"/>
      <c r="N193" s="46"/>
      <c r="O193" s="2"/>
    </row>
    <row r="194" spans="3:15" ht="14.25" customHeight="1">
      <c r="C194" s="47"/>
      <c r="D194" s="47"/>
      <c r="E194" s="51"/>
      <c r="F194" s="48"/>
      <c r="G194" s="48"/>
      <c r="H194" s="49"/>
      <c r="I194" s="49"/>
      <c r="J194" s="49"/>
      <c r="K194" s="53"/>
      <c r="L194" s="2"/>
      <c r="M194" s="2"/>
      <c r="N194" s="46"/>
      <c r="O194" s="2"/>
    </row>
    <row r="195" spans="3:15" ht="14.25" customHeight="1">
      <c r="C195" s="47"/>
      <c r="D195" s="47"/>
      <c r="E195" s="51"/>
      <c r="F195" s="48"/>
      <c r="G195" s="48"/>
      <c r="H195" s="49"/>
      <c r="I195" s="49"/>
      <c r="J195" s="49"/>
      <c r="K195" s="53"/>
      <c r="L195" s="2"/>
      <c r="M195" s="2"/>
      <c r="N195" s="46"/>
      <c r="O195" s="2"/>
    </row>
    <row r="196" spans="3:15" ht="14.25" customHeight="1">
      <c r="C196" s="47"/>
      <c r="D196" s="47"/>
      <c r="E196" s="51"/>
      <c r="F196" s="48"/>
      <c r="G196" s="48"/>
      <c r="H196" s="49"/>
      <c r="I196" s="49"/>
      <c r="J196" s="49"/>
      <c r="K196" s="53"/>
      <c r="L196" s="2"/>
      <c r="M196" s="2"/>
      <c r="N196" s="46"/>
      <c r="O196" s="2"/>
    </row>
    <row r="197" spans="3:15" ht="14.25" customHeight="1">
      <c r="C197" s="47"/>
      <c r="D197" s="47"/>
      <c r="E197" s="51"/>
      <c r="F197" s="48"/>
      <c r="G197" s="48"/>
      <c r="H197" s="49"/>
      <c r="I197" s="49"/>
      <c r="J197" s="49"/>
      <c r="K197" s="53"/>
      <c r="L197" s="2"/>
      <c r="M197" s="2"/>
      <c r="N197" s="46"/>
      <c r="O197" s="2"/>
    </row>
    <row r="198" spans="3:15" ht="14.25" customHeight="1">
      <c r="C198" s="47"/>
      <c r="D198" s="47"/>
      <c r="E198" s="51"/>
      <c r="F198" s="48"/>
      <c r="G198" s="48"/>
      <c r="H198" s="49"/>
      <c r="I198" s="49"/>
      <c r="J198" s="49"/>
      <c r="K198" s="53"/>
      <c r="L198" s="2"/>
      <c r="M198" s="2"/>
      <c r="N198" s="46"/>
      <c r="O198" s="2"/>
    </row>
    <row r="199" spans="3:15" ht="14.25" customHeight="1">
      <c r="C199" s="47"/>
      <c r="D199" s="47"/>
      <c r="E199" s="51"/>
      <c r="F199" s="48"/>
      <c r="G199" s="48"/>
      <c r="H199" s="49"/>
      <c r="I199" s="49"/>
      <c r="J199" s="49"/>
      <c r="K199" s="53"/>
      <c r="L199" s="2"/>
      <c r="M199" s="2"/>
      <c r="N199" s="46"/>
      <c r="O199" s="2"/>
    </row>
    <row r="200" spans="3:15" ht="14.25" customHeight="1">
      <c r="C200" s="47"/>
      <c r="D200" s="47"/>
      <c r="E200" s="51"/>
      <c r="F200" s="48"/>
      <c r="G200" s="48"/>
      <c r="H200" s="49"/>
      <c r="I200" s="49"/>
      <c r="J200" s="49"/>
      <c r="K200" s="53"/>
      <c r="L200" s="2"/>
      <c r="M200" s="2"/>
      <c r="N200" s="46"/>
      <c r="O200" s="2"/>
    </row>
    <row r="201" spans="3:15" ht="14.25" customHeight="1">
      <c r="C201" s="47"/>
      <c r="D201" s="47"/>
      <c r="E201" s="51"/>
      <c r="F201" s="48"/>
      <c r="G201" s="48"/>
      <c r="H201" s="49"/>
      <c r="I201" s="49"/>
      <c r="J201" s="49"/>
      <c r="K201" s="53"/>
      <c r="L201" s="2"/>
      <c r="M201" s="2"/>
      <c r="N201" s="46"/>
      <c r="O201" s="2"/>
    </row>
    <row r="202" spans="3:15" ht="14.25" customHeight="1">
      <c r="C202" s="47"/>
      <c r="D202" s="47"/>
      <c r="E202" s="51"/>
      <c r="F202" s="48"/>
      <c r="G202" s="48"/>
      <c r="H202" s="49"/>
      <c r="I202" s="49"/>
      <c r="J202" s="49"/>
      <c r="K202" s="53"/>
      <c r="L202" s="2"/>
      <c r="M202" s="2"/>
      <c r="N202" s="46"/>
      <c r="O202" s="2"/>
    </row>
    <row r="203" spans="3:15" ht="14.25" customHeight="1">
      <c r="C203" s="47"/>
      <c r="D203" s="47"/>
      <c r="E203" s="51"/>
      <c r="F203" s="48"/>
      <c r="G203" s="48"/>
      <c r="H203" s="49"/>
      <c r="I203" s="49"/>
      <c r="J203" s="49"/>
      <c r="K203" s="53"/>
      <c r="L203" s="2"/>
      <c r="M203" s="2"/>
      <c r="N203" s="46"/>
      <c r="O203" s="2"/>
    </row>
    <row r="204" spans="3:15" ht="14.25" customHeight="1">
      <c r="C204" s="47"/>
      <c r="D204" s="47"/>
      <c r="E204" s="51"/>
      <c r="F204" s="48"/>
      <c r="G204" s="48"/>
      <c r="H204" s="49"/>
      <c r="I204" s="49"/>
      <c r="J204" s="49"/>
      <c r="K204" s="53"/>
      <c r="L204" s="2"/>
      <c r="M204" s="2"/>
      <c r="N204" s="46"/>
      <c r="O204" s="2"/>
    </row>
    <row r="205" spans="3:15" ht="14.25" customHeight="1">
      <c r="C205" s="47"/>
      <c r="D205" s="47"/>
      <c r="E205" s="51"/>
      <c r="F205" s="48"/>
      <c r="G205" s="48"/>
      <c r="H205" s="49"/>
      <c r="I205" s="49"/>
      <c r="J205" s="49"/>
      <c r="K205" s="53"/>
      <c r="L205" s="2"/>
      <c r="M205" s="2"/>
      <c r="N205" s="46"/>
      <c r="O205" s="2"/>
    </row>
    <row r="206" spans="3:15" ht="14.25" customHeight="1">
      <c r="C206" s="47"/>
      <c r="D206" s="47"/>
      <c r="E206" s="51"/>
      <c r="F206" s="48"/>
      <c r="G206" s="48"/>
      <c r="H206" s="49"/>
      <c r="I206" s="49"/>
      <c r="J206" s="49"/>
      <c r="K206" s="53"/>
      <c r="L206" s="2"/>
      <c r="M206" s="2"/>
      <c r="N206" s="46"/>
      <c r="O206" s="2"/>
    </row>
    <row r="207" spans="3:15" ht="14.25" customHeight="1">
      <c r="C207" s="47"/>
      <c r="D207" s="47"/>
      <c r="E207" s="51"/>
      <c r="F207" s="48"/>
      <c r="G207" s="48"/>
      <c r="H207" s="49"/>
      <c r="I207" s="49"/>
      <c r="J207" s="49"/>
      <c r="K207" s="53"/>
      <c r="L207" s="2"/>
      <c r="M207" s="2"/>
      <c r="N207" s="46"/>
      <c r="O207" s="2"/>
    </row>
    <row r="208" spans="3:15" ht="14.25" customHeight="1">
      <c r="C208" s="47"/>
      <c r="D208" s="47"/>
      <c r="E208" s="51"/>
      <c r="F208" s="48"/>
      <c r="G208" s="48"/>
      <c r="H208" s="49"/>
      <c r="I208" s="49"/>
      <c r="J208" s="49"/>
      <c r="K208" s="53"/>
      <c r="L208" s="2"/>
      <c r="M208" s="2"/>
      <c r="N208" s="46"/>
      <c r="O208" s="2"/>
    </row>
    <row r="209" spans="3:15" ht="14.25" customHeight="1">
      <c r="C209" s="47"/>
      <c r="D209" s="47"/>
      <c r="E209" s="51"/>
      <c r="F209" s="48"/>
      <c r="G209" s="48"/>
      <c r="H209" s="49"/>
      <c r="I209" s="49"/>
      <c r="J209" s="49"/>
      <c r="K209" s="53"/>
      <c r="L209" s="2"/>
      <c r="M209" s="2"/>
      <c r="N209" s="46"/>
      <c r="O209" s="2"/>
    </row>
    <row r="210" spans="3:15" ht="14.25" customHeight="1">
      <c r="C210" s="47"/>
      <c r="D210" s="47"/>
      <c r="E210" s="51"/>
      <c r="F210" s="48"/>
      <c r="G210" s="48"/>
      <c r="H210" s="49"/>
      <c r="I210" s="49"/>
      <c r="J210" s="49"/>
      <c r="K210" s="53"/>
      <c r="L210" s="2"/>
      <c r="M210" s="2"/>
      <c r="N210" s="46"/>
      <c r="O210" s="2"/>
    </row>
    <row r="211" spans="3:15" ht="14.25" customHeight="1">
      <c r="C211" s="47"/>
      <c r="D211" s="47"/>
      <c r="E211" s="51"/>
      <c r="F211" s="48"/>
      <c r="G211" s="48"/>
      <c r="H211" s="49"/>
      <c r="I211" s="49"/>
      <c r="J211" s="49"/>
      <c r="K211" s="53"/>
      <c r="L211" s="2"/>
      <c r="M211" s="2"/>
      <c r="N211" s="46"/>
      <c r="O211" s="2"/>
    </row>
    <row r="212" spans="3:15" ht="14.25" customHeight="1">
      <c r="C212" s="47"/>
      <c r="D212" s="47"/>
      <c r="E212" s="51"/>
      <c r="F212" s="48"/>
      <c r="G212" s="48"/>
      <c r="H212" s="49"/>
      <c r="I212" s="49"/>
      <c r="J212" s="49"/>
      <c r="K212" s="53"/>
      <c r="L212" s="2"/>
      <c r="M212" s="2"/>
      <c r="N212" s="46"/>
      <c r="O212" s="2"/>
    </row>
    <row r="213" spans="3:15" ht="14.25" customHeight="1">
      <c r="C213" s="47"/>
      <c r="D213" s="47"/>
      <c r="E213" s="51"/>
      <c r="F213" s="48"/>
      <c r="G213" s="48"/>
      <c r="H213" s="49"/>
      <c r="I213" s="49"/>
      <c r="J213" s="49"/>
      <c r="K213" s="53"/>
      <c r="L213" s="2"/>
      <c r="M213" s="2"/>
      <c r="N213" s="46"/>
      <c r="O213" s="2"/>
    </row>
    <row r="214" spans="3:15" ht="14.25" customHeight="1">
      <c r="C214" s="47"/>
      <c r="D214" s="47"/>
      <c r="E214" s="51"/>
      <c r="F214" s="48"/>
      <c r="G214" s="48"/>
      <c r="H214" s="49"/>
      <c r="I214" s="49"/>
      <c r="J214" s="49"/>
      <c r="K214" s="53"/>
      <c r="L214" s="2"/>
      <c r="M214" s="2"/>
      <c r="N214" s="46"/>
      <c r="O214" s="2"/>
    </row>
    <row r="215" spans="3:15" ht="14.25" customHeight="1">
      <c r="C215" s="47"/>
      <c r="D215" s="47"/>
      <c r="E215" s="51"/>
      <c r="F215" s="48"/>
      <c r="G215" s="48"/>
      <c r="H215" s="49"/>
      <c r="I215" s="49"/>
      <c r="J215" s="49"/>
      <c r="K215" s="53"/>
      <c r="L215" s="2"/>
      <c r="M215" s="2"/>
      <c r="N215" s="46"/>
      <c r="O215" s="2"/>
    </row>
    <row r="216" spans="3:15" ht="14.25" customHeight="1">
      <c r="C216" s="47"/>
      <c r="D216" s="47"/>
      <c r="E216" s="51"/>
      <c r="F216" s="48"/>
      <c r="G216" s="48"/>
      <c r="H216" s="49"/>
      <c r="I216" s="49"/>
      <c r="J216" s="49"/>
      <c r="K216" s="53"/>
      <c r="L216" s="2"/>
      <c r="M216" s="2"/>
      <c r="N216" s="46"/>
      <c r="O216" s="2"/>
    </row>
    <row r="217" spans="3:15" ht="14.25" customHeight="1">
      <c r="C217" s="47"/>
      <c r="D217" s="47"/>
      <c r="E217" s="51"/>
      <c r="F217" s="48"/>
      <c r="G217" s="48"/>
      <c r="H217" s="49"/>
      <c r="I217" s="49"/>
      <c r="J217" s="49"/>
      <c r="K217" s="53"/>
      <c r="L217" s="2"/>
      <c r="M217" s="2"/>
      <c r="N217" s="46"/>
      <c r="O217" s="2"/>
    </row>
    <row r="218" spans="3:15" ht="14.25" customHeight="1">
      <c r="C218" s="47"/>
      <c r="D218" s="47"/>
      <c r="E218" s="51"/>
      <c r="F218" s="48"/>
      <c r="G218" s="48"/>
      <c r="H218" s="49"/>
      <c r="I218" s="49"/>
      <c r="J218" s="49"/>
      <c r="K218" s="53"/>
      <c r="L218" s="2"/>
      <c r="M218" s="2"/>
      <c r="N218" s="46"/>
      <c r="O218" s="2"/>
    </row>
    <row r="219" spans="3:15" ht="14.25" customHeight="1">
      <c r="C219" s="47"/>
      <c r="D219" s="47"/>
      <c r="E219" s="51"/>
      <c r="F219" s="48"/>
      <c r="G219" s="48"/>
      <c r="H219" s="49"/>
      <c r="I219" s="49"/>
      <c r="J219" s="49"/>
      <c r="K219" s="53"/>
      <c r="L219" s="2"/>
      <c r="M219" s="2"/>
      <c r="N219" s="46"/>
      <c r="O219" s="2"/>
    </row>
    <row r="220" spans="3:15" ht="14.25" customHeight="1">
      <c r="C220" s="47"/>
      <c r="D220" s="47"/>
      <c r="E220" s="51"/>
      <c r="F220" s="48"/>
      <c r="G220" s="48"/>
      <c r="H220" s="49"/>
      <c r="I220" s="49"/>
      <c r="J220" s="49"/>
      <c r="K220" s="53"/>
      <c r="L220" s="2"/>
      <c r="M220" s="2"/>
      <c r="N220" s="46"/>
      <c r="O220" s="2"/>
    </row>
    <row r="221" spans="3:15" ht="14.25" customHeight="1">
      <c r="C221" s="47"/>
      <c r="D221" s="47"/>
      <c r="E221" s="51"/>
      <c r="F221" s="48"/>
      <c r="G221" s="48"/>
      <c r="H221" s="49"/>
      <c r="I221" s="49"/>
      <c r="J221" s="49"/>
      <c r="K221" s="53"/>
      <c r="L221" s="2"/>
      <c r="M221" s="2"/>
      <c r="N221" s="46"/>
      <c r="O221" s="2"/>
    </row>
    <row r="222" spans="3:15" ht="14.25" customHeight="1">
      <c r="C222" s="47"/>
      <c r="D222" s="47"/>
      <c r="E222" s="51"/>
      <c r="F222" s="48"/>
      <c r="G222" s="48"/>
      <c r="H222" s="49"/>
      <c r="I222" s="49"/>
      <c r="J222" s="49"/>
      <c r="K222" s="53"/>
      <c r="L222" s="2"/>
      <c r="M222" s="2"/>
      <c r="N222" s="46"/>
      <c r="O222" s="2"/>
    </row>
    <row r="223" spans="3:15" ht="14.25" customHeight="1">
      <c r="C223" s="47"/>
      <c r="D223" s="47"/>
      <c r="E223" s="51"/>
      <c r="F223" s="48"/>
      <c r="G223" s="48"/>
      <c r="H223" s="49"/>
      <c r="I223" s="49"/>
      <c r="J223" s="49"/>
      <c r="K223" s="53"/>
      <c r="L223" s="2"/>
      <c r="M223" s="2"/>
      <c r="N223" s="46"/>
      <c r="O223" s="2"/>
    </row>
    <row r="224" spans="3:15" ht="14.25" customHeight="1">
      <c r="C224" s="47"/>
      <c r="D224" s="47"/>
      <c r="E224" s="51"/>
      <c r="F224" s="48"/>
      <c r="G224" s="48"/>
      <c r="H224" s="49"/>
      <c r="I224" s="49"/>
      <c r="J224" s="49"/>
      <c r="K224" s="53"/>
      <c r="L224" s="2"/>
      <c r="M224" s="2"/>
      <c r="N224" s="46"/>
      <c r="O224" s="2"/>
    </row>
    <row r="225" spans="3:15" ht="14.25" customHeight="1">
      <c r="C225" s="47"/>
      <c r="D225" s="47"/>
      <c r="E225" s="51"/>
      <c r="F225" s="48"/>
      <c r="G225" s="48"/>
      <c r="H225" s="49"/>
      <c r="I225" s="49"/>
      <c r="J225" s="49"/>
      <c r="K225" s="53"/>
      <c r="L225" s="2"/>
      <c r="M225" s="2"/>
      <c r="N225" s="46"/>
      <c r="O225" s="2"/>
    </row>
    <row r="226" spans="3:15" ht="14.25" customHeight="1">
      <c r="C226" s="47"/>
      <c r="D226" s="47"/>
      <c r="E226" s="51"/>
      <c r="F226" s="48"/>
      <c r="G226" s="48"/>
      <c r="H226" s="49"/>
      <c r="I226" s="49"/>
      <c r="J226" s="49"/>
      <c r="K226" s="53"/>
      <c r="L226" s="2"/>
      <c r="M226" s="2"/>
      <c r="N226" s="46"/>
      <c r="O226" s="2"/>
    </row>
    <row r="227" spans="3:15" ht="14.25" customHeight="1">
      <c r="C227" s="47"/>
      <c r="D227" s="47"/>
      <c r="E227" s="51"/>
      <c r="F227" s="48"/>
      <c r="G227" s="48"/>
      <c r="H227" s="49"/>
      <c r="I227" s="49"/>
      <c r="J227" s="49"/>
      <c r="K227" s="53"/>
      <c r="L227" s="2"/>
      <c r="M227" s="2"/>
      <c r="N227" s="46"/>
      <c r="O227" s="2"/>
    </row>
    <row r="228" spans="3:15" ht="14.25" customHeight="1">
      <c r="C228" s="47"/>
      <c r="D228" s="47"/>
      <c r="E228" s="51"/>
      <c r="F228" s="48"/>
      <c r="G228" s="48"/>
      <c r="H228" s="49"/>
      <c r="I228" s="49"/>
      <c r="J228" s="49"/>
      <c r="K228" s="53"/>
      <c r="L228" s="2"/>
      <c r="M228" s="2"/>
      <c r="N228" s="46"/>
      <c r="O228" s="2"/>
    </row>
    <row r="229" spans="3:15" ht="14.25" customHeight="1">
      <c r="C229" s="47"/>
      <c r="D229" s="47"/>
      <c r="E229" s="51"/>
      <c r="F229" s="48"/>
      <c r="G229" s="48"/>
      <c r="H229" s="49"/>
      <c r="I229" s="49"/>
      <c r="J229" s="49"/>
      <c r="K229" s="53"/>
      <c r="L229" s="2"/>
      <c r="M229" s="2"/>
      <c r="N229" s="46"/>
      <c r="O229" s="2"/>
    </row>
    <row r="230" spans="3:15" ht="14.25" customHeight="1">
      <c r="C230" s="47"/>
      <c r="D230" s="47"/>
      <c r="E230" s="51"/>
      <c r="F230" s="48"/>
      <c r="G230" s="48"/>
      <c r="H230" s="49"/>
      <c r="I230" s="49"/>
      <c r="J230" s="49"/>
      <c r="K230" s="53"/>
      <c r="L230" s="2"/>
      <c r="M230" s="2"/>
      <c r="N230" s="46"/>
      <c r="O230" s="2"/>
    </row>
    <row r="231" spans="3:15" ht="14.25" customHeight="1">
      <c r="C231" s="47"/>
      <c r="D231" s="47"/>
      <c r="E231" s="51"/>
      <c r="F231" s="48"/>
      <c r="G231" s="48"/>
      <c r="H231" s="49"/>
      <c r="I231" s="49"/>
      <c r="J231" s="49"/>
      <c r="K231" s="53"/>
      <c r="L231" s="2"/>
      <c r="M231" s="2"/>
      <c r="N231" s="46"/>
      <c r="O231" s="2"/>
    </row>
    <row r="232" spans="3:15" ht="14.25" customHeight="1">
      <c r="C232" s="47"/>
      <c r="D232" s="47"/>
      <c r="E232" s="51"/>
      <c r="F232" s="48"/>
      <c r="G232" s="48"/>
      <c r="H232" s="49"/>
      <c r="I232" s="49"/>
      <c r="J232" s="49"/>
      <c r="K232" s="53"/>
      <c r="L232" s="2"/>
      <c r="M232" s="2"/>
      <c r="N232" s="46"/>
      <c r="O232" s="2"/>
    </row>
    <row r="233" spans="3:15" ht="14.25" customHeight="1">
      <c r="C233" s="47"/>
      <c r="D233" s="47"/>
      <c r="E233" s="51"/>
      <c r="F233" s="48"/>
      <c r="G233" s="48"/>
      <c r="H233" s="49"/>
      <c r="I233" s="49"/>
      <c r="J233" s="49"/>
      <c r="K233" s="53"/>
      <c r="L233" s="2"/>
      <c r="M233" s="2"/>
      <c r="N233" s="46"/>
      <c r="O233" s="2"/>
    </row>
    <row r="234" spans="3:15" ht="14.25" customHeight="1">
      <c r="C234" s="47"/>
      <c r="D234" s="47"/>
      <c r="E234" s="51"/>
      <c r="F234" s="48"/>
      <c r="G234" s="48"/>
      <c r="H234" s="49"/>
      <c r="I234" s="49"/>
      <c r="J234" s="49"/>
      <c r="K234" s="53"/>
      <c r="L234" s="2"/>
      <c r="M234" s="2"/>
      <c r="N234" s="46"/>
      <c r="O234" s="2"/>
    </row>
    <row r="235" spans="3:15" ht="14.25" customHeight="1">
      <c r="C235" s="47"/>
      <c r="D235" s="47"/>
      <c r="E235" s="51"/>
      <c r="F235" s="48"/>
      <c r="G235" s="48"/>
      <c r="H235" s="49"/>
      <c r="I235" s="49"/>
      <c r="J235" s="49"/>
      <c r="K235" s="53"/>
      <c r="L235" s="2"/>
      <c r="M235" s="2"/>
      <c r="N235" s="46"/>
      <c r="O235" s="2"/>
    </row>
    <row r="236" spans="3:15" ht="14.25" customHeight="1">
      <c r="C236" s="47"/>
      <c r="D236" s="47"/>
      <c r="E236" s="51"/>
      <c r="F236" s="48"/>
      <c r="G236" s="48"/>
      <c r="H236" s="49"/>
      <c r="I236" s="49"/>
      <c r="J236" s="49"/>
      <c r="K236" s="53"/>
      <c r="L236" s="2"/>
      <c r="M236" s="2"/>
      <c r="N236" s="46"/>
      <c r="O236" s="2"/>
    </row>
    <row r="237" spans="3:15" ht="14.25" customHeight="1">
      <c r="C237" s="47"/>
      <c r="D237" s="47"/>
      <c r="E237" s="51"/>
      <c r="F237" s="48"/>
      <c r="G237" s="48"/>
      <c r="H237" s="49"/>
      <c r="I237" s="49"/>
      <c r="J237" s="49"/>
      <c r="K237" s="53"/>
      <c r="L237" s="2"/>
      <c r="M237" s="2"/>
      <c r="N237" s="46"/>
      <c r="O237" s="2"/>
    </row>
    <row r="238" spans="3:15" ht="14.25" customHeight="1">
      <c r="C238" s="47"/>
      <c r="D238" s="47"/>
      <c r="E238" s="51"/>
      <c r="F238" s="48"/>
      <c r="G238" s="48"/>
      <c r="H238" s="49"/>
      <c r="I238" s="49"/>
      <c r="J238" s="49"/>
      <c r="K238" s="53"/>
      <c r="L238" s="2"/>
      <c r="M238" s="2"/>
      <c r="N238" s="46"/>
      <c r="O238" s="2"/>
    </row>
    <row r="239" spans="3:15" ht="14.25" customHeight="1">
      <c r="C239" s="47"/>
      <c r="D239" s="47"/>
      <c r="E239" s="51"/>
      <c r="F239" s="48"/>
      <c r="G239" s="48"/>
      <c r="H239" s="49"/>
      <c r="I239" s="49"/>
      <c r="J239" s="49"/>
      <c r="K239" s="53"/>
      <c r="L239" s="2"/>
      <c r="M239" s="2"/>
      <c r="N239" s="46"/>
      <c r="O239" s="2"/>
    </row>
    <row r="240" spans="3:15" ht="14.25" customHeight="1">
      <c r="C240" s="47"/>
      <c r="D240" s="47"/>
      <c r="E240" s="51"/>
      <c r="F240" s="48"/>
      <c r="G240" s="48"/>
      <c r="H240" s="49"/>
      <c r="I240" s="49"/>
      <c r="J240" s="49"/>
      <c r="K240" s="53"/>
      <c r="L240" s="2"/>
      <c r="M240" s="2"/>
      <c r="N240" s="46"/>
      <c r="O240" s="2"/>
    </row>
    <row r="241" spans="3:15" ht="14.25" customHeight="1">
      <c r="C241" s="47"/>
      <c r="D241" s="47"/>
      <c r="E241" s="51"/>
      <c r="F241" s="48"/>
      <c r="G241" s="48"/>
      <c r="H241" s="49"/>
      <c r="I241" s="49"/>
      <c r="J241" s="49"/>
      <c r="K241" s="53"/>
      <c r="L241" s="2"/>
      <c r="M241" s="2"/>
      <c r="N241" s="46"/>
      <c r="O241" s="2"/>
    </row>
    <row r="242" spans="3:15" ht="14.25" customHeight="1">
      <c r="C242" s="47"/>
      <c r="D242" s="47"/>
      <c r="E242" s="51"/>
      <c r="F242" s="48"/>
      <c r="G242" s="48"/>
      <c r="H242" s="49"/>
      <c r="I242" s="49"/>
      <c r="J242" s="49"/>
      <c r="K242" s="53"/>
      <c r="L242" s="2"/>
      <c r="M242" s="2"/>
      <c r="N242" s="46"/>
      <c r="O242" s="2"/>
    </row>
    <row r="243" spans="3:15" ht="14.25" customHeight="1">
      <c r="C243" s="47"/>
      <c r="D243" s="47"/>
      <c r="E243" s="51"/>
      <c r="F243" s="48"/>
      <c r="G243" s="48"/>
      <c r="H243" s="49"/>
      <c r="I243" s="49"/>
      <c r="J243" s="49"/>
      <c r="K243" s="53"/>
      <c r="L243" s="2"/>
      <c r="M243" s="2"/>
      <c r="N243" s="46"/>
      <c r="O243" s="2"/>
    </row>
    <row r="244" spans="3:15" ht="14.25" customHeight="1">
      <c r="C244" s="47"/>
      <c r="D244" s="47"/>
      <c r="E244" s="51"/>
      <c r="F244" s="48"/>
      <c r="G244" s="48"/>
      <c r="H244" s="49"/>
      <c r="I244" s="49"/>
      <c r="J244" s="49"/>
      <c r="K244" s="53"/>
      <c r="L244" s="2"/>
      <c r="M244" s="2"/>
      <c r="N244" s="46"/>
      <c r="O244" s="2"/>
    </row>
    <row r="245" spans="3:15" ht="14.25" customHeight="1">
      <c r="C245" s="47"/>
      <c r="D245" s="47"/>
      <c r="E245" s="51"/>
      <c r="F245" s="48"/>
      <c r="G245" s="48"/>
      <c r="H245" s="49"/>
      <c r="I245" s="49"/>
      <c r="J245" s="49"/>
      <c r="K245" s="53"/>
      <c r="L245" s="2"/>
      <c r="M245" s="2"/>
      <c r="N245" s="46"/>
      <c r="O245" s="2"/>
    </row>
    <row r="246" spans="3:15" ht="14.25" customHeight="1">
      <c r="C246" s="47"/>
      <c r="D246" s="47"/>
      <c r="E246" s="51"/>
      <c r="F246" s="48"/>
      <c r="G246" s="48"/>
      <c r="H246" s="49"/>
      <c r="I246" s="49"/>
      <c r="J246" s="49"/>
      <c r="K246" s="53"/>
      <c r="L246" s="2"/>
      <c r="M246" s="2"/>
      <c r="N246" s="46"/>
      <c r="O246" s="2"/>
    </row>
    <row r="247" spans="3:15" ht="14.25" customHeight="1">
      <c r="C247" s="47"/>
      <c r="D247" s="47"/>
      <c r="E247" s="51"/>
      <c r="F247" s="48"/>
      <c r="G247" s="48"/>
      <c r="H247" s="49"/>
      <c r="I247" s="49"/>
      <c r="J247" s="49"/>
      <c r="K247" s="53"/>
      <c r="L247" s="2"/>
      <c r="M247" s="2"/>
      <c r="N247" s="46"/>
      <c r="O247" s="2"/>
    </row>
    <row r="248" spans="3:15" ht="14.25" customHeight="1">
      <c r="C248" s="47"/>
      <c r="D248" s="47"/>
      <c r="E248" s="51"/>
      <c r="F248" s="48"/>
      <c r="G248" s="48"/>
      <c r="H248" s="49"/>
      <c r="I248" s="49"/>
      <c r="J248" s="49"/>
      <c r="K248" s="53"/>
      <c r="L248" s="2"/>
      <c r="M248" s="2"/>
      <c r="N248" s="46"/>
      <c r="O248" s="2"/>
    </row>
    <row r="249" spans="3:15" ht="14.25" customHeight="1">
      <c r="C249" s="47"/>
      <c r="D249" s="47"/>
      <c r="E249" s="51"/>
      <c r="F249" s="48"/>
      <c r="G249" s="48"/>
      <c r="H249" s="49"/>
      <c r="I249" s="49"/>
      <c r="J249" s="49"/>
      <c r="K249" s="53"/>
      <c r="L249" s="2"/>
      <c r="M249" s="2"/>
      <c r="N249" s="46"/>
      <c r="O249" s="2"/>
    </row>
    <row r="250" spans="3:15" ht="14.25" customHeight="1">
      <c r="C250" s="47"/>
      <c r="D250" s="47"/>
      <c r="E250" s="51"/>
      <c r="F250" s="48"/>
      <c r="G250" s="48"/>
      <c r="H250" s="49"/>
      <c r="I250" s="49"/>
      <c r="J250" s="49"/>
      <c r="K250" s="53"/>
      <c r="L250" s="2"/>
      <c r="M250" s="2"/>
      <c r="N250" s="46"/>
      <c r="O250" s="2"/>
    </row>
    <row r="251" spans="3:15" ht="14.25" customHeight="1">
      <c r="C251" s="47"/>
      <c r="D251" s="47"/>
      <c r="E251" s="51"/>
      <c r="F251" s="48"/>
      <c r="G251" s="48"/>
      <c r="H251" s="49"/>
      <c r="I251" s="49"/>
      <c r="J251" s="49"/>
      <c r="K251" s="53"/>
      <c r="L251" s="2"/>
      <c r="M251" s="2"/>
      <c r="N251" s="46"/>
      <c r="O251" s="2"/>
    </row>
    <row r="252" spans="3:15" ht="14.25" customHeight="1">
      <c r="C252" s="47"/>
      <c r="D252" s="47"/>
      <c r="E252" s="51"/>
      <c r="F252" s="48"/>
      <c r="G252" s="48"/>
      <c r="H252" s="49"/>
      <c r="I252" s="49"/>
      <c r="J252" s="49"/>
      <c r="K252" s="53"/>
      <c r="L252" s="2"/>
      <c r="M252" s="2"/>
      <c r="N252" s="46"/>
      <c r="O252" s="2"/>
    </row>
    <row r="253" spans="3:15" ht="14.25" customHeight="1">
      <c r="C253" s="47"/>
      <c r="D253" s="47"/>
      <c r="E253" s="51"/>
      <c r="F253" s="48"/>
      <c r="G253" s="48"/>
      <c r="H253" s="49"/>
      <c r="I253" s="49"/>
      <c r="J253" s="49"/>
      <c r="K253" s="53"/>
      <c r="L253" s="2"/>
      <c r="M253" s="2"/>
      <c r="N253" s="46"/>
      <c r="O253" s="2"/>
    </row>
    <row r="254" spans="3:15" ht="14.25" customHeight="1">
      <c r="C254" s="47"/>
      <c r="D254" s="47"/>
      <c r="E254" s="51"/>
      <c r="F254" s="48"/>
      <c r="G254" s="48"/>
      <c r="H254" s="49"/>
      <c r="I254" s="49"/>
      <c r="J254" s="49"/>
      <c r="K254" s="53"/>
      <c r="L254" s="2"/>
      <c r="M254" s="2"/>
      <c r="N254" s="46"/>
      <c r="O254" s="2"/>
    </row>
    <row r="255" spans="3:15" ht="14.25" customHeight="1">
      <c r="C255" s="47"/>
      <c r="D255" s="47"/>
      <c r="E255" s="51"/>
      <c r="F255" s="48"/>
      <c r="G255" s="48"/>
      <c r="H255" s="49"/>
      <c r="I255" s="49"/>
      <c r="J255" s="49"/>
      <c r="K255" s="53"/>
      <c r="L255" s="2"/>
      <c r="M255" s="2"/>
      <c r="N255" s="46"/>
      <c r="O255" s="2"/>
    </row>
    <row r="256" spans="3:15" ht="14.25" customHeight="1">
      <c r="C256" s="47"/>
      <c r="D256" s="47"/>
      <c r="E256" s="51"/>
      <c r="F256" s="48"/>
      <c r="G256" s="48"/>
      <c r="H256" s="49"/>
      <c r="I256" s="49"/>
      <c r="J256" s="49"/>
      <c r="K256" s="53"/>
      <c r="L256" s="2"/>
      <c r="M256" s="2"/>
      <c r="N256" s="46"/>
      <c r="O256" s="2"/>
    </row>
    <row r="257" spans="3:15" ht="14.25" customHeight="1">
      <c r="C257" s="47"/>
      <c r="D257" s="47"/>
      <c r="E257" s="51"/>
      <c r="F257" s="48"/>
      <c r="G257" s="48"/>
      <c r="H257" s="49"/>
      <c r="I257" s="49"/>
      <c r="J257" s="49"/>
      <c r="K257" s="53"/>
      <c r="L257" s="2"/>
      <c r="M257" s="2"/>
      <c r="N257" s="46"/>
      <c r="O257" s="2"/>
    </row>
    <row r="258" spans="3:15" ht="14.25" customHeight="1">
      <c r="C258" s="47"/>
      <c r="D258" s="47"/>
      <c r="E258" s="51"/>
      <c r="F258" s="48"/>
      <c r="G258" s="48"/>
      <c r="H258" s="49"/>
      <c r="I258" s="49"/>
      <c r="J258" s="49"/>
      <c r="K258" s="53"/>
      <c r="L258" s="2"/>
      <c r="M258" s="2"/>
      <c r="N258" s="46"/>
      <c r="O258" s="2"/>
    </row>
    <row r="259" spans="3:15" ht="14.25" customHeight="1">
      <c r="C259" s="47"/>
      <c r="D259" s="47"/>
      <c r="E259" s="51"/>
      <c r="F259" s="48"/>
      <c r="G259" s="48"/>
      <c r="H259" s="49"/>
      <c r="I259" s="49"/>
      <c r="J259" s="49"/>
      <c r="K259" s="53"/>
      <c r="L259" s="2"/>
      <c r="M259" s="2"/>
      <c r="N259" s="46"/>
      <c r="O259" s="2"/>
    </row>
    <row r="260" spans="3:15" ht="14.25" customHeight="1">
      <c r="C260" s="47"/>
      <c r="D260" s="47"/>
      <c r="E260" s="51"/>
      <c r="F260" s="48"/>
      <c r="G260" s="48"/>
      <c r="H260" s="49"/>
      <c r="I260" s="49"/>
      <c r="J260" s="49"/>
      <c r="K260" s="53"/>
      <c r="L260" s="2"/>
      <c r="M260" s="2"/>
      <c r="N260" s="46"/>
      <c r="O260" s="2"/>
    </row>
    <row r="261" spans="3:15" ht="14.25" customHeight="1">
      <c r="C261" s="47"/>
      <c r="D261" s="47"/>
      <c r="E261" s="51"/>
      <c r="F261" s="48"/>
      <c r="G261" s="48"/>
      <c r="H261" s="49"/>
      <c r="I261" s="49"/>
      <c r="J261" s="49"/>
      <c r="K261" s="53"/>
      <c r="L261" s="2"/>
      <c r="M261" s="2"/>
      <c r="N261" s="46"/>
      <c r="O261" s="2"/>
    </row>
    <row r="262" spans="3:15" ht="14.25" customHeight="1">
      <c r="C262" s="47"/>
      <c r="D262" s="47"/>
      <c r="E262" s="51"/>
      <c r="F262" s="48"/>
      <c r="G262" s="48"/>
      <c r="H262" s="49"/>
      <c r="I262" s="49"/>
      <c r="J262" s="49"/>
      <c r="K262" s="53"/>
      <c r="L262" s="2"/>
      <c r="M262" s="2"/>
      <c r="N262" s="46"/>
      <c r="O262" s="2"/>
    </row>
    <row r="263" spans="3:15" ht="14.25" customHeight="1">
      <c r="C263" s="47"/>
      <c r="D263" s="47"/>
      <c r="E263" s="51"/>
      <c r="F263" s="48"/>
      <c r="G263" s="48"/>
      <c r="H263" s="49"/>
      <c r="I263" s="49"/>
      <c r="J263" s="49"/>
      <c r="K263" s="53"/>
      <c r="L263" s="2"/>
      <c r="M263" s="2"/>
      <c r="N263" s="46"/>
      <c r="O263" s="2"/>
    </row>
    <row r="264" spans="3:15" ht="14.25" customHeight="1">
      <c r="C264" s="47"/>
      <c r="D264" s="47"/>
      <c r="E264" s="51"/>
      <c r="F264" s="48"/>
      <c r="G264" s="48"/>
      <c r="H264" s="49"/>
      <c r="I264" s="49"/>
      <c r="J264" s="49"/>
      <c r="K264" s="53"/>
      <c r="L264" s="2"/>
      <c r="M264" s="2"/>
      <c r="N264" s="46"/>
      <c r="O264" s="2"/>
    </row>
    <row r="265" spans="3:15" ht="14.25" customHeight="1">
      <c r="C265" s="47"/>
      <c r="D265" s="47"/>
      <c r="E265" s="51"/>
      <c r="F265" s="48"/>
      <c r="G265" s="48"/>
      <c r="H265" s="49"/>
      <c r="I265" s="49"/>
      <c r="J265" s="49"/>
      <c r="K265" s="53"/>
      <c r="L265" s="2"/>
      <c r="M265" s="2"/>
      <c r="N265" s="46"/>
      <c r="O265" s="2"/>
    </row>
    <row r="266" spans="3:15" ht="14.25" customHeight="1">
      <c r="C266" s="47"/>
      <c r="D266" s="47"/>
      <c r="E266" s="51"/>
      <c r="F266" s="48"/>
      <c r="G266" s="48"/>
      <c r="H266" s="49"/>
      <c r="I266" s="49"/>
      <c r="J266" s="49"/>
      <c r="K266" s="53"/>
      <c r="L266" s="2"/>
      <c r="M266" s="2"/>
      <c r="N266" s="46"/>
      <c r="O266" s="2"/>
    </row>
    <row r="267" spans="3:15" ht="14.25" customHeight="1">
      <c r="C267" s="47"/>
      <c r="D267" s="47"/>
      <c r="E267" s="51"/>
      <c r="F267" s="48"/>
      <c r="G267" s="48"/>
      <c r="H267" s="49"/>
      <c r="I267" s="49"/>
      <c r="J267" s="49"/>
      <c r="K267" s="53"/>
      <c r="L267" s="2"/>
      <c r="M267" s="2"/>
      <c r="N267" s="46"/>
      <c r="O267" s="2"/>
    </row>
    <row r="268" spans="3:15" ht="14.25" customHeight="1">
      <c r="C268" s="47"/>
      <c r="D268" s="47"/>
      <c r="E268" s="51"/>
      <c r="F268" s="48"/>
      <c r="G268" s="48"/>
      <c r="H268" s="49"/>
      <c r="I268" s="49"/>
      <c r="J268" s="49"/>
      <c r="K268" s="53"/>
      <c r="L268" s="2"/>
      <c r="M268" s="2"/>
      <c r="N268" s="46"/>
      <c r="O268" s="2"/>
    </row>
    <row r="269" spans="3:15" ht="14.25" customHeight="1">
      <c r="C269" s="47"/>
      <c r="D269" s="47"/>
      <c r="E269" s="51"/>
      <c r="F269" s="48"/>
      <c r="G269" s="48"/>
      <c r="H269" s="49"/>
      <c r="I269" s="49"/>
      <c r="J269" s="49"/>
      <c r="K269" s="53"/>
      <c r="L269" s="2"/>
      <c r="M269" s="2"/>
      <c r="N269" s="46"/>
      <c r="O269" s="2"/>
    </row>
    <row r="270" spans="3:15" ht="14.25" customHeight="1">
      <c r="C270" s="47"/>
      <c r="D270" s="47"/>
      <c r="E270" s="51"/>
      <c r="F270" s="48"/>
      <c r="G270" s="48"/>
      <c r="H270" s="49"/>
      <c r="I270" s="49"/>
      <c r="J270" s="49"/>
      <c r="K270" s="53"/>
      <c r="L270" s="2"/>
      <c r="M270" s="2"/>
      <c r="N270" s="46"/>
      <c r="O270" s="2"/>
    </row>
    <row r="271" spans="3:15" ht="14.25" customHeight="1">
      <c r="C271" s="47"/>
      <c r="D271" s="47"/>
      <c r="E271" s="51"/>
      <c r="F271" s="48"/>
      <c r="G271" s="48"/>
      <c r="H271" s="49"/>
      <c r="I271" s="49"/>
      <c r="J271" s="49"/>
      <c r="K271" s="53"/>
      <c r="L271" s="2"/>
      <c r="M271" s="2"/>
      <c r="N271" s="46"/>
      <c r="O271" s="2"/>
    </row>
    <row r="272" spans="3:15" ht="14.25" customHeight="1">
      <c r="C272" s="47"/>
      <c r="D272" s="47"/>
      <c r="E272" s="51"/>
      <c r="F272" s="48"/>
      <c r="G272" s="48"/>
      <c r="H272" s="49"/>
      <c r="I272" s="49"/>
      <c r="J272" s="49"/>
      <c r="K272" s="53"/>
      <c r="L272" s="2"/>
      <c r="M272" s="2"/>
      <c r="N272" s="46"/>
      <c r="O272" s="2"/>
    </row>
    <row r="273" spans="3:15" ht="14.25" customHeight="1">
      <c r="C273" s="47"/>
      <c r="D273" s="47"/>
      <c r="E273" s="51"/>
      <c r="F273" s="48"/>
      <c r="G273" s="48"/>
      <c r="H273" s="49"/>
      <c r="I273" s="49"/>
      <c r="J273" s="49"/>
      <c r="K273" s="53"/>
      <c r="L273" s="2"/>
      <c r="M273" s="2"/>
      <c r="N273" s="46"/>
      <c r="O273" s="2"/>
    </row>
    <row r="274" spans="3:15" ht="14.25" customHeight="1">
      <c r="C274" s="47"/>
      <c r="D274" s="47"/>
      <c r="E274" s="51"/>
      <c r="F274" s="48"/>
      <c r="G274" s="48"/>
      <c r="H274" s="49"/>
      <c r="I274" s="49"/>
      <c r="J274" s="49"/>
      <c r="K274" s="53"/>
      <c r="L274" s="2"/>
      <c r="M274" s="2"/>
      <c r="N274" s="46"/>
      <c r="O274" s="2"/>
    </row>
    <row r="275" spans="3:15" ht="14.25" customHeight="1">
      <c r="C275" s="47"/>
      <c r="D275" s="47"/>
      <c r="E275" s="51"/>
      <c r="F275" s="48"/>
      <c r="G275" s="48"/>
      <c r="H275" s="49"/>
      <c r="I275" s="49"/>
      <c r="J275" s="49"/>
      <c r="K275" s="53"/>
      <c r="L275" s="2"/>
      <c r="M275" s="2"/>
      <c r="N275" s="46"/>
      <c r="O275" s="2"/>
    </row>
    <row r="276" spans="3:15" ht="14.25" customHeight="1">
      <c r="C276" s="47"/>
      <c r="D276" s="47"/>
      <c r="E276" s="51"/>
      <c r="F276" s="48"/>
      <c r="G276" s="48"/>
      <c r="H276" s="49"/>
      <c r="I276" s="49"/>
      <c r="J276" s="49"/>
      <c r="K276" s="53"/>
      <c r="L276" s="2"/>
      <c r="M276" s="2"/>
      <c r="N276" s="46"/>
      <c r="O276" s="2"/>
    </row>
    <row r="277" spans="3:15" ht="14.25" customHeight="1">
      <c r="C277" s="47"/>
      <c r="D277" s="47"/>
      <c r="E277" s="51"/>
      <c r="F277" s="48"/>
      <c r="G277" s="48"/>
      <c r="H277" s="49"/>
      <c r="I277" s="49"/>
      <c r="J277" s="49"/>
      <c r="K277" s="53"/>
      <c r="L277" s="2"/>
      <c r="M277" s="2"/>
      <c r="N277" s="46"/>
      <c r="O277" s="2"/>
    </row>
    <row r="278" spans="3:15" ht="14.25" customHeight="1">
      <c r="C278" s="47"/>
      <c r="D278" s="47"/>
      <c r="E278" s="51"/>
      <c r="F278" s="48"/>
      <c r="G278" s="48"/>
      <c r="H278" s="49"/>
      <c r="I278" s="49"/>
      <c r="J278" s="49"/>
      <c r="K278" s="53"/>
      <c r="L278" s="2"/>
      <c r="M278" s="2"/>
      <c r="N278" s="46"/>
      <c r="O278" s="2"/>
    </row>
    <row r="279" spans="3:15" ht="14.25" customHeight="1">
      <c r="C279" s="47"/>
      <c r="D279" s="47"/>
      <c r="E279" s="51"/>
      <c r="F279" s="48"/>
      <c r="G279" s="48"/>
      <c r="H279" s="49"/>
      <c r="I279" s="49"/>
      <c r="J279" s="49"/>
      <c r="K279" s="53"/>
      <c r="L279" s="2"/>
      <c r="M279" s="2"/>
      <c r="N279" s="46"/>
      <c r="O279" s="2"/>
    </row>
    <row r="280" spans="3:15" ht="14.25" customHeight="1">
      <c r="C280" s="47"/>
      <c r="D280" s="47"/>
      <c r="E280" s="51"/>
      <c r="F280" s="48"/>
      <c r="G280" s="48"/>
      <c r="H280" s="49"/>
      <c r="I280" s="49"/>
      <c r="J280" s="49"/>
      <c r="K280" s="53"/>
      <c r="L280" s="2"/>
      <c r="M280" s="2"/>
      <c r="N280" s="46"/>
      <c r="O280" s="2"/>
    </row>
    <row r="281" spans="3:15" ht="14.25" customHeight="1">
      <c r="C281" s="47"/>
      <c r="D281" s="47"/>
      <c r="E281" s="51"/>
      <c r="F281" s="48"/>
      <c r="G281" s="48"/>
      <c r="H281" s="49"/>
      <c r="I281" s="49"/>
      <c r="J281" s="49"/>
      <c r="K281" s="53"/>
      <c r="L281" s="2"/>
      <c r="M281" s="2"/>
      <c r="N281" s="46"/>
      <c r="O281" s="2"/>
    </row>
    <row r="282" spans="3:15" ht="14.25" customHeight="1">
      <c r="C282" s="47"/>
      <c r="D282" s="47"/>
      <c r="E282" s="51"/>
      <c r="F282" s="48"/>
      <c r="G282" s="48"/>
      <c r="H282" s="49"/>
      <c r="I282" s="49"/>
      <c r="J282" s="49"/>
      <c r="K282" s="53"/>
      <c r="L282" s="2"/>
      <c r="M282" s="2"/>
      <c r="N282" s="46"/>
      <c r="O282" s="2"/>
    </row>
    <row r="283" spans="3:15" ht="14.25" customHeight="1">
      <c r="C283" s="47"/>
      <c r="D283" s="47"/>
      <c r="E283" s="51"/>
      <c r="F283" s="48"/>
      <c r="G283" s="48"/>
      <c r="H283" s="49"/>
      <c r="I283" s="49"/>
      <c r="J283" s="49"/>
      <c r="K283" s="53"/>
      <c r="L283" s="2"/>
      <c r="M283" s="2"/>
      <c r="N283" s="46"/>
      <c r="O283" s="2"/>
    </row>
    <row r="284" spans="3:15" ht="14.25" customHeight="1">
      <c r="C284" s="47"/>
      <c r="D284" s="47"/>
      <c r="E284" s="51"/>
      <c r="F284" s="48"/>
      <c r="G284" s="48"/>
      <c r="H284" s="49"/>
      <c r="I284" s="49"/>
      <c r="J284" s="49"/>
      <c r="K284" s="53"/>
      <c r="L284" s="2"/>
      <c r="M284" s="2"/>
      <c r="N284" s="46"/>
      <c r="O284" s="2"/>
    </row>
    <row r="285" spans="3:15" ht="14.25" customHeight="1">
      <c r="C285" s="47"/>
      <c r="D285" s="47"/>
      <c r="E285" s="51"/>
      <c r="F285" s="48"/>
      <c r="G285" s="48"/>
      <c r="H285" s="49"/>
      <c r="I285" s="49"/>
      <c r="J285" s="49"/>
      <c r="K285" s="53"/>
      <c r="L285" s="2"/>
      <c r="M285" s="2"/>
      <c r="N285" s="46"/>
      <c r="O285" s="2"/>
    </row>
    <row r="286" spans="3:15" ht="14.25" customHeight="1">
      <c r="C286" s="47"/>
      <c r="D286" s="47"/>
      <c r="E286" s="51"/>
      <c r="F286" s="48"/>
      <c r="G286" s="48"/>
      <c r="H286" s="49"/>
      <c r="I286" s="49"/>
      <c r="J286" s="49"/>
      <c r="K286" s="53"/>
      <c r="L286" s="2"/>
      <c r="M286" s="2"/>
      <c r="N286" s="46"/>
      <c r="O286" s="2"/>
    </row>
    <row r="287" spans="3:15" ht="14.25" customHeight="1">
      <c r="C287" s="47"/>
      <c r="D287" s="47"/>
      <c r="E287" s="51"/>
      <c r="F287" s="48"/>
      <c r="G287" s="48"/>
      <c r="H287" s="49"/>
      <c r="I287" s="49"/>
      <c r="J287" s="49"/>
      <c r="K287" s="53"/>
      <c r="L287" s="2"/>
      <c r="M287" s="2"/>
      <c r="N287" s="46"/>
      <c r="O287" s="2"/>
    </row>
    <row r="288" spans="3:15" ht="14.25" customHeight="1">
      <c r="C288" s="47"/>
      <c r="D288" s="47"/>
      <c r="E288" s="51"/>
      <c r="F288" s="48"/>
      <c r="G288" s="48"/>
      <c r="H288" s="49"/>
      <c r="I288" s="49"/>
      <c r="J288" s="49"/>
      <c r="K288" s="53"/>
      <c r="L288" s="2"/>
      <c r="M288" s="2"/>
      <c r="N288" s="46"/>
      <c r="O288" s="2"/>
    </row>
    <row r="289" spans="3:15" ht="14.25" customHeight="1">
      <c r="C289" s="47"/>
      <c r="D289" s="47"/>
      <c r="E289" s="51"/>
      <c r="F289" s="48"/>
      <c r="G289" s="48"/>
      <c r="H289" s="49"/>
      <c r="I289" s="49"/>
      <c r="J289" s="49"/>
      <c r="K289" s="53"/>
      <c r="L289" s="2"/>
      <c r="M289" s="2"/>
      <c r="N289" s="46"/>
      <c r="O289" s="2"/>
    </row>
    <row r="290" spans="3:15" ht="14.25" customHeight="1">
      <c r="C290" s="47"/>
      <c r="D290" s="47"/>
      <c r="E290" s="51"/>
      <c r="F290" s="48"/>
      <c r="G290" s="48"/>
      <c r="H290" s="49"/>
      <c r="I290" s="49"/>
      <c r="J290" s="49"/>
      <c r="K290" s="53"/>
      <c r="L290" s="2"/>
      <c r="M290" s="2"/>
      <c r="N290" s="46"/>
      <c r="O290" s="2"/>
    </row>
    <row r="291" spans="3:15" ht="14.25" customHeight="1">
      <c r="C291" s="47"/>
      <c r="D291" s="47"/>
      <c r="E291" s="51"/>
      <c r="F291" s="48"/>
      <c r="G291" s="48"/>
      <c r="H291" s="49"/>
      <c r="I291" s="49"/>
      <c r="J291" s="49"/>
      <c r="K291" s="53"/>
      <c r="L291" s="2"/>
      <c r="M291" s="2"/>
      <c r="N291" s="46"/>
      <c r="O291" s="2"/>
    </row>
    <row r="292" spans="3:15" ht="14.25" customHeight="1">
      <c r="C292" s="47"/>
      <c r="D292" s="47"/>
      <c r="E292" s="51"/>
      <c r="F292" s="48"/>
      <c r="G292" s="48"/>
      <c r="H292" s="49"/>
      <c r="I292" s="49"/>
      <c r="J292" s="49"/>
      <c r="K292" s="53"/>
      <c r="L292" s="2"/>
      <c r="M292" s="2"/>
      <c r="N292" s="46"/>
      <c r="O292" s="2"/>
    </row>
    <row r="293" spans="3:15" ht="14.25" customHeight="1">
      <c r="C293" s="47"/>
      <c r="D293" s="47"/>
      <c r="E293" s="51"/>
      <c r="F293" s="48"/>
      <c r="G293" s="48"/>
      <c r="H293" s="49"/>
      <c r="I293" s="49"/>
      <c r="J293" s="49"/>
      <c r="K293" s="53"/>
      <c r="L293" s="2"/>
      <c r="M293" s="2"/>
      <c r="N293" s="46"/>
      <c r="O293" s="2"/>
    </row>
    <row r="294" spans="3:15" ht="14.25" customHeight="1">
      <c r="C294" s="47"/>
      <c r="D294" s="47"/>
      <c r="E294" s="51"/>
      <c r="F294" s="48"/>
      <c r="G294" s="48"/>
      <c r="H294" s="49"/>
      <c r="I294" s="49"/>
      <c r="J294" s="49"/>
      <c r="K294" s="53"/>
      <c r="L294" s="2"/>
      <c r="M294" s="2"/>
      <c r="N294" s="46"/>
      <c r="O294" s="2"/>
    </row>
    <row r="295" spans="3:15" ht="14.25" customHeight="1">
      <c r="C295" s="47"/>
      <c r="D295" s="47"/>
      <c r="E295" s="51"/>
      <c r="F295" s="48"/>
      <c r="G295" s="48"/>
      <c r="H295" s="49"/>
      <c r="I295" s="49"/>
      <c r="J295" s="49"/>
      <c r="K295" s="53"/>
      <c r="L295" s="2"/>
      <c r="M295" s="2"/>
      <c r="N295" s="46"/>
      <c r="O295" s="2"/>
    </row>
    <row r="296" spans="3:15" ht="14.25" customHeight="1">
      <c r="C296" s="47"/>
      <c r="D296" s="47"/>
      <c r="E296" s="51"/>
      <c r="F296" s="48"/>
      <c r="G296" s="48"/>
      <c r="H296" s="49"/>
      <c r="I296" s="49"/>
      <c r="J296" s="49"/>
      <c r="K296" s="53"/>
      <c r="L296" s="2"/>
      <c r="M296" s="2"/>
      <c r="N296" s="46"/>
      <c r="O296" s="2"/>
    </row>
    <row r="297" spans="3:15" ht="14.25" customHeight="1">
      <c r="C297" s="47"/>
      <c r="D297" s="47"/>
      <c r="E297" s="51"/>
      <c r="F297" s="48"/>
      <c r="G297" s="48"/>
      <c r="H297" s="49"/>
      <c r="I297" s="49"/>
      <c r="J297" s="49"/>
      <c r="K297" s="53"/>
      <c r="L297" s="2"/>
      <c r="M297" s="2"/>
      <c r="N297" s="46"/>
      <c r="O297" s="2"/>
    </row>
    <row r="298" spans="3:15" ht="14.25" customHeight="1">
      <c r="C298" s="47"/>
      <c r="D298" s="47"/>
      <c r="E298" s="51"/>
      <c r="F298" s="48"/>
      <c r="G298" s="48"/>
      <c r="H298" s="49"/>
      <c r="I298" s="49"/>
      <c r="J298" s="49"/>
      <c r="K298" s="53"/>
      <c r="L298" s="2"/>
      <c r="M298" s="2"/>
      <c r="N298" s="46"/>
      <c r="O298" s="2"/>
    </row>
    <row r="299" spans="3:15" ht="14.25" customHeight="1">
      <c r="C299" s="47"/>
      <c r="D299" s="47"/>
      <c r="E299" s="51"/>
      <c r="F299" s="48"/>
      <c r="G299" s="48"/>
      <c r="H299" s="49"/>
      <c r="I299" s="49"/>
      <c r="J299" s="49"/>
      <c r="K299" s="53"/>
      <c r="L299" s="2"/>
      <c r="M299" s="2"/>
      <c r="N299" s="46"/>
      <c r="O299" s="2"/>
    </row>
    <row r="300" spans="3:15" ht="14.25" customHeight="1">
      <c r="C300" s="47"/>
      <c r="D300" s="47"/>
      <c r="E300" s="51"/>
      <c r="F300" s="48"/>
      <c r="G300" s="48"/>
      <c r="H300" s="49"/>
      <c r="I300" s="49"/>
      <c r="J300" s="49"/>
      <c r="K300" s="53"/>
      <c r="L300" s="2"/>
      <c r="M300" s="2"/>
      <c r="N300" s="46"/>
      <c r="O300" s="2"/>
    </row>
    <row r="301" spans="3:15" ht="14.25" customHeight="1">
      <c r="C301" s="47"/>
      <c r="D301" s="47"/>
      <c r="E301" s="51"/>
      <c r="F301" s="48"/>
      <c r="G301" s="48"/>
      <c r="H301" s="49"/>
      <c r="I301" s="49"/>
      <c r="J301" s="49"/>
      <c r="K301" s="53"/>
      <c r="L301" s="2"/>
      <c r="M301" s="2"/>
      <c r="N301" s="46"/>
      <c r="O301" s="2"/>
    </row>
    <row r="302" spans="3:15" ht="14.25" customHeight="1">
      <c r="C302" s="47"/>
      <c r="D302" s="47"/>
      <c r="E302" s="51"/>
      <c r="F302" s="48"/>
      <c r="G302" s="48"/>
      <c r="H302" s="49"/>
      <c r="I302" s="49"/>
      <c r="J302" s="49"/>
      <c r="K302" s="53"/>
      <c r="L302" s="2"/>
      <c r="M302" s="2"/>
      <c r="N302" s="46"/>
      <c r="O302" s="2"/>
    </row>
    <row r="303" spans="3:15" ht="14.25" customHeight="1">
      <c r="C303" s="47"/>
      <c r="D303" s="47"/>
      <c r="E303" s="51"/>
      <c r="F303" s="48"/>
      <c r="G303" s="48"/>
      <c r="H303" s="49"/>
      <c r="I303" s="49"/>
      <c r="J303" s="49"/>
      <c r="K303" s="53"/>
      <c r="L303" s="2"/>
      <c r="M303" s="2"/>
      <c r="N303" s="46"/>
      <c r="O303" s="2"/>
    </row>
    <row r="304" spans="3:15" ht="14.25" customHeight="1">
      <c r="C304" s="47"/>
      <c r="D304" s="47"/>
      <c r="E304" s="51"/>
      <c r="F304" s="48"/>
      <c r="G304" s="48"/>
      <c r="H304" s="49"/>
      <c r="I304" s="49"/>
      <c r="J304" s="49"/>
      <c r="K304" s="53"/>
      <c r="L304" s="2"/>
      <c r="M304" s="2"/>
      <c r="N304" s="46"/>
      <c r="O304" s="2"/>
    </row>
    <row r="305" spans="3:15" ht="14.25" customHeight="1">
      <c r="C305" s="47"/>
      <c r="D305" s="47"/>
      <c r="E305" s="51"/>
      <c r="F305" s="48"/>
      <c r="G305" s="48"/>
      <c r="H305" s="49"/>
      <c r="I305" s="49"/>
      <c r="J305" s="49"/>
      <c r="K305" s="53"/>
      <c r="L305" s="2"/>
      <c r="M305" s="2"/>
      <c r="N305" s="46"/>
      <c r="O305" s="2"/>
    </row>
    <row r="306" spans="3:15" ht="14.25" customHeight="1">
      <c r="C306" s="47"/>
      <c r="D306" s="47"/>
      <c r="E306" s="51"/>
      <c r="F306" s="48"/>
      <c r="G306" s="48"/>
      <c r="H306" s="49"/>
      <c r="I306" s="49"/>
      <c r="J306" s="49"/>
      <c r="K306" s="53"/>
      <c r="L306" s="2"/>
      <c r="M306" s="2"/>
      <c r="N306" s="46"/>
      <c r="O306" s="2"/>
    </row>
    <row r="307" spans="3:15" ht="14.25" customHeight="1">
      <c r="C307" s="47"/>
      <c r="D307" s="47"/>
      <c r="E307" s="51"/>
      <c r="F307" s="48"/>
      <c r="G307" s="48"/>
      <c r="H307" s="49"/>
      <c r="I307" s="49"/>
      <c r="J307" s="49"/>
      <c r="K307" s="53"/>
      <c r="L307" s="2"/>
      <c r="M307" s="2"/>
      <c r="N307" s="46"/>
      <c r="O307" s="2"/>
    </row>
    <row r="308" spans="3:15" ht="14.25" customHeight="1">
      <c r="C308" s="47"/>
      <c r="D308" s="47"/>
      <c r="E308" s="51"/>
      <c r="F308" s="48"/>
      <c r="G308" s="48"/>
      <c r="H308" s="49"/>
      <c r="I308" s="49"/>
      <c r="J308" s="49"/>
      <c r="K308" s="53"/>
      <c r="L308" s="2"/>
      <c r="M308" s="2"/>
      <c r="N308" s="46"/>
      <c r="O308" s="2"/>
    </row>
    <row r="309" spans="3:15" ht="14.25" customHeight="1">
      <c r="C309" s="47"/>
      <c r="D309" s="47"/>
      <c r="E309" s="51"/>
      <c r="F309" s="48"/>
      <c r="G309" s="48"/>
      <c r="H309" s="49"/>
      <c r="I309" s="49"/>
      <c r="J309" s="49"/>
      <c r="K309" s="53"/>
      <c r="L309" s="2"/>
      <c r="M309" s="2"/>
      <c r="N309" s="46"/>
      <c r="O309" s="2"/>
    </row>
    <row r="310" spans="3:15" ht="14.25" customHeight="1">
      <c r="C310" s="47"/>
      <c r="D310" s="47"/>
      <c r="E310" s="51"/>
      <c r="F310" s="48"/>
      <c r="G310" s="48"/>
      <c r="H310" s="49"/>
      <c r="I310" s="49"/>
      <c r="J310" s="49"/>
      <c r="K310" s="53"/>
      <c r="L310" s="2"/>
      <c r="M310" s="2"/>
      <c r="N310" s="46"/>
      <c r="O310" s="2"/>
    </row>
    <row r="311" spans="3:15" ht="14.25" customHeight="1">
      <c r="C311" s="47"/>
      <c r="D311" s="47"/>
      <c r="E311" s="51"/>
      <c r="F311" s="48"/>
      <c r="G311" s="48"/>
      <c r="H311" s="49"/>
      <c r="I311" s="49"/>
      <c r="J311" s="49"/>
      <c r="K311" s="53"/>
      <c r="L311" s="2"/>
      <c r="M311" s="2"/>
      <c r="N311" s="46"/>
      <c r="O311" s="2"/>
    </row>
    <row r="312" spans="3:15" ht="14.25" customHeight="1">
      <c r="C312" s="47"/>
      <c r="D312" s="47"/>
      <c r="E312" s="51"/>
      <c r="F312" s="48"/>
      <c r="G312" s="48"/>
      <c r="H312" s="49"/>
      <c r="I312" s="49"/>
      <c r="J312" s="49"/>
      <c r="K312" s="53"/>
      <c r="L312" s="2"/>
      <c r="M312" s="2"/>
      <c r="N312" s="46"/>
      <c r="O312" s="2"/>
    </row>
    <row r="313" spans="3:15" ht="14.25" customHeight="1">
      <c r="C313" s="47"/>
      <c r="D313" s="47"/>
      <c r="E313" s="51"/>
      <c r="F313" s="48"/>
      <c r="G313" s="48"/>
      <c r="H313" s="49"/>
      <c r="I313" s="49"/>
      <c r="J313" s="49"/>
      <c r="K313" s="53"/>
      <c r="L313" s="2"/>
      <c r="M313" s="2"/>
      <c r="N313" s="46"/>
      <c r="O313" s="2"/>
    </row>
    <row r="314" spans="3:15" ht="14.25" customHeight="1">
      <c r="C314" s="47"/>
      <c r="D314" s="47"/>
      <c r="E314" s="51"/>
      <c r="F314" s="48"/>
      <c r="G314" s="48"/>
      <c r="H314" s="49"/>
      <c r="I314" s="49"/>
      <c r="J314" s="49"/>
      <c r="K314" s="53"/>
      <c r="L314" s="2"/>
      <c r="M314" s="2"/>
      <c r="N314" s="46"/>
      <c r="O314" s="2"/>
    </row>
    <row r="315" spans="3:15" ht="14.25" customHeight="1">
      <c r="C315" s="47"/>
      <c r="D315" s="47"/>
      <c r="E315" s="51"/>
      <c r="F315" s="48"/>
      <c r="G315" s="48"/>
      <c r="H315" s="49"/>
      <c r="I315" s="49"/>
      <c r="J315" s="49"/>
      <c r="K315" s="53"/>
      <c r="L315" s="2"/>
      <c r="M315" s="2"/>
      <c r="N315" s="46"/>
      <c r="O315" s="2"/>
    </row>
    <row r="316" spans="3:15" ht="14.25" customHeight="1">
      <c r="C316" s="47"/>
      <c r="D316" s="47"/>
      <c r="E316" s="51"/>
      <c r="F316" s="48"/>
      <c r="G316" s="48"/>
      <c r="H316" s="49"/>
      <c r="I316" s="49"/>
      <c r="J316" s="49"/>
      <c r="K316" s="53"/>
      <c r="L316" s="2"/>
      <c r="M316" s="2"/>
      <c r="N316" s="46"/>
      <c r="O316" s="2"/>
    </row>
    <row r="317" spans="3:15" ht="14.25" customHeight="1">
      <c r="C317" s="47"/>
      <c r="D317" s="47"/>
      <c r="E317" s="51"/>
      <c r="F317" s="48"/>
      <c r="G317" s="48"/>
      <c r="H317" s="49"/>
      <c r="I317" s="49"/>
      <c r="J317" s="49"/>
      <c r="K317" s="53"/>
      <c r="L317" s="2"/>
      <c r="M317" s="2"/>
      <c r="N317" s="46"/>
      <c r="O317" s="2"/>
    </row>
    <row r="318" spans="3:15" ht="14.25" customHeight="1">
      <c r="C318" s="47"/>
      <c r="D318" s="47"/>
      <c r="E318" s="51"/>
      <c r="F318" s="48"/>
      <c r="G318" s="48"/>
      <c r="H318" s="49"/>
      <c r="I318" s="49"/>
      <c r="J318" s="49"/>
      <c r="K318" s="53"/>
      <c r="L318" s="2"/>
      <c r="M318" s="2"/>
      <c r="N318" s="46"/>
      <c r="O318" s="2"/>
    </row>
    <row r="319" spans="3:15" ht="14.25" customHeight="1">
      <c r="C319" s="47"/>
      <c r="D319" s="47"/>
      <c r="E319" s="51"/>
      <c r="F319" s="48"/>
      <c r="G319" s="48"/>
      <c r="H319" s="49"/>
      <c r="I319" s="49"/>
      <c r="J319" s="49"/>
      <c r="K319" s="53"/>
      <c r="L319" s="2"/>
      <c r="M319" s="2"/>
      <c r="N319" s="46"/>
      <c r="O319" s="2"/>
    </row>
    <row r="320" spans="3:15" ht="14.25" customHeight="1">
      <c r="C320" s="47"/>
      <c r="D320" s="47"/>
      <c r="E320" s="51"/>
      <c r="F320" s="48"/>
      <c r="G320" s="48"/>
      <c r="H320" s="49"/>
      <c r="I320" s="49"/>
      <c r="J320" s="49"/>
      <c r="K320" s="53"/>
      <c r="L320" s="2"/>
      <c r="M320" s="2"/>
      <c r="N320" s="46"/>
      <c r="O320" s="2"/>
    </row>
    <row r="321" spans="3:15" ht="14.25" customHeight="1">
      <c r="C321" s="47"/>
      <c r="D321" s="47"/>
      <c r="E321" s="51"/>
      <c r="F321" s="48"/>
      <c r="G321" s="48"/>
      <c r="H321" s="49"/>
      <c r="I321" s="49"/>
      <c r="J321" s="49"/>
      <c r="K321" s="53"/>
      <c r="L321" s="2"/>
      <c r="M321" s="2"/>
      <c r="N321" s="46"/>
      <c r="O321" s="2"/>
    </row>
    <row r="322" spans="3:15" ht="14.25" customHeight="1">
      <c r="C322" s="47"/>
      <c r="D322" s="47"/>
      <c r="E322" s="51"/>
      <c r="F322" s="48"/>
      <c r="G322" s="48"/>
      <c r="H322" s="49"/>
      <c r="I322" s="49"/>
      <c r="J322" s="49"/>
      <c r="K322" s="53"/>
      <c r="L322" s="2"/>
      <c r="M322" s="2"/>
      <c r="N322" s="46"/>
      <c r="O322" s="2"/>
    </row>
    <row r="323" spans="3:15" ht="14.25" customHeight="1">
      <c r="C323" s="47"/>
      <c r="D323" s="47"/>
      <c r="E323" s="51"/>
      <c r="F323" s="48"/>
      <c r="G323" s="48"/>
      <c r="H323" s="49"/>
      <c r="I323" s="49"/>
      <c r="J323" s="49"/>
      <c r="K323" s="53"/>
      <c r="L323" s="2"/>
      <c r="M323" s="2"/>
      <c r="N323" s="46"/>
      <c r="O323" s="2"/>
    </row>
    <row r="324" spans="3:15" ht="14.25" customHeight="1">
      <c r="C324" s="47"/>
      <c r="D324" s="47"/>
      <c r="E324" s="51"/>
      <c r="F324" s="48"/>
      <c r="G324" s="48"/>
      <c r="H324" s="49"/>
      <c r="I324" s="49"/>
      <c r="J324" s="49"/>
      <c r="K324" s="53"/>
      <c r="L324" s="2"/>
      <c r="M324" s="2"/>
      <c r="N324" s="46"/>
      <c r="O324" s="2"/>
    </row>
    <row r="325" spans="3:15" ht="14.25" customHeight="1">
      <c r="C325" s="47"/>
      <c r="D325" s="47"/>
      <c r="E325" s="51"/>
      <c r="F325" s="48"/>
      <c r="G325" s="48"/>
      <c r="H325" s="49"/>
      <c r="I325" s="49"/>
      <c r="J325" s="49"/>
      <c r="K325" s="53"/>
      <c r="L325" s="2"/>
      <c r="M325" s="2"/>
      <c r="N325" s="46"/>
      <c r="O325" s="2"/>
    </row>
    <row r="326" spans="3:15" ht="14.25" customHeight="1">
      <c r="C326" s="47"/>
      <c r="D326" s="47"/>
      <c r="E326" s="51"/>
      <c r="F326" s="48"/>
      <c r="G326" s="48"/>
      <c r="H326" s="49"/>
      <c r="I326" s="49"/>
      <c r="J326" s="49"/>
      <c r="K326" s="53"/>
      <c r="L326" s="2"/>
      <c r="M326" s="2"/>
      <c r="N326" s="46"/>
      <c r="O326" s="2"/>
    </row>
    <row r="327" spans="3:15" ht="14.25" customHeight="1">
      <c r="C327" s="47"/>
      <c r="D327" s="47"/>
      <c r="E327" s="51"/>
      <c r="F327" s="48"/>
      <c r="G327" s="48"/>
      <c r="H327" s="49"/>
      <c r="I327" s="49"/>
      <c r="J327" s="49"/>
      <c r="K327" s="53"/>
      <c r="L327" s="2"/>
      <c r="M327" s="2"/>
      <c r="N327" s="46"/>
      <c r="O327" s="2"/>
    </row>
    <row r="328" spans="3:15" ht="14.25" customHeight="1">
      <c r="C328" s="47"/>
      <c r="D328" s="47"/>
      <c r="E328" s="51"/>
      <c r="F328" s="48"/>
      <c r="G328" s="48"/>
      <c r="H328" s="49"/>
      <c r="I328" s="49"/>
      <c r="J328" s="49"/>
      <c r="K328" s="53"/>
      <c r="L328" s="2"/>
      <c r="M328" s="2"/>
      <c r="N328" s="46"/>
      <c r="O328" s="2"/>
    </row>
    <row r="329" spans="3:15" ht="14.25" customHeight="1">
      <c r="C329" s="47"/>
      <c r="D329" s="47"/>
      <c r="E329" s="51"/>
      <c r="F329" s="48"/>
      <c r="G329" s="48"/>
      <c r="H329" s="49"/>
      <c r="I329" s="49"/>
      <c r="J329" s="49"/>
      <c r="K329" s="53"/>
      <c r="L329" s="2"/>
      <c r="M329" s="2"/>
      <c r="N329" s="46"/>
      <c r="O329" s="2"/>
    </row>
    <row r="330" spans="3:15" ht="14.25" customHeight="1">
      <c r="C330" s="47"/>
      <c r="D330" s="47"/>
      <c r="E330" s="51"/>
      <c r="F330" s="48"/>
      <c r="G330" s="48"/>
      <c r="H330" s="49"/>
      <c r="I330" s="49"/>
      <c r="J330" s="49"/>
      <c r="K330" s="53"/>
      <c r="L330" s="2"/>
      <c r="M330" s="2"/>
      <c r="N330" s="46"/>
      <c r="O330" s="2"/>
    </row>
    <row r="331" spans="3:15" ht="14.25" customHeight="1">
      <c r="C331" s="47"/>
      <c r="D331" s="47"/>
      <c r="E331" s="51"/>
      <c r="F331" s="48"/>
      <c r="G331" s="48"/>
      <c r="H331" s="49"/>
      <c r="I331" s="49"/>
      <c r="J331" s="49"/>
      <c r="K331" s="53"/>
      <c r="L331" s="2"/>
      <c r="M331" s="2"/>
      <c r="N331" s="46"/>
      <c r="O331" s="2"/>
    </row>
    <row r="332" spans="3:15" ht="14.25" customHeight="1">
      <c r="C332" s="47"/>
      <c r="D332" s="47"/>
      <c r="E332" s="51"/>
      <c r="F332" s="48"/>
      <c r="G332" s="48"/>
      <c r="H332" s="49"/>
      <c r="I332" s="49"/>
      <c r="J332" s="49"/>
      <c r="K332" s="53"/>
      <c r="L332" s="2"/>
      <c r="M332" s="2"/>
      <c r="N332" s="46"/>
      <c r="O332" s="2"/>
    </row>
    <row r="333" spans="3:15" ht="14.25" customHeight="1">
      <c r="C333" s="47"/>
      <c r="D333" s="47"/>
      <c r="E333" s="51"/>
      <c r="F333" s="48"/>
      <c r="G333" s="48"/>
      <c r="H333" s="49"/>
      <c r="I333" s="49"/>
      <c r="J333" s="49"/>
      <c r="K333" s="53"/>
      <c r="L333" s="2"/>
      <c r="M333" s="2"/>
      <c r="N333" s="46"/>
      <c r="O333" s="2"/>
    </row>
    <row r="334" spans="3:15" ht="14.25" customHeight="1">
      <c r="C334" s="47"/>
      <c r="D334" s="47"/>
      <c r="E334" s="51"/>
      <c r="F334" s="48"/>
      <c r="G334" s="48"/>
      <c r="H334" s="49"/>
      <c r="I334" s="49"/>
      <c r="J334" s="49"/>
      <c r="K334" s="53"/>
      <c r="L334" s="2"/>
      <c r="M334" s="2"/>
      <c r="N334" s="46"/>
      <c r="O334" s="2"/>
    </row>
    <row r="335" spans="3:15" ht="14.25" customHeight="1">
      <c r="C335" s="47"/>
      <c r="D335" s="47"/>
      <c r="E335" s="51"/>
      <c r="F335" s="48"/>
      <c r="G335" s="48"/>
      <c r="H335" s="49"/>
      <c r="I335" s="49"/>
      <c r="J335" s="49"/>
      <c r="K335" s="53"/>
      <c r="L335" s="2"/>
      <c r="M335" s="2"/>
      <c r="N335" s="46"/>
      <c r="O335" s="2"/>
    </row>
    <row r="336" spans="3:15" ht="14.25" customHeight="1">
      <c r="C336" s="47"/>
      <c r="D336" s="47"/>
      <c r="E336" s="51"/>
      <c r="F336" s="48"/>
      <c r="G336" s="48"/>
      <c r="H336" s="49"/>
      <c r="I336" s="49"/>
      <c r="J336" s="49"/>
      <c r="K336" s="53"/>
      <c r="L336" s="2"/>
      <c r="M336" s="2"/>
      <c r="N336" s="46"/>
      <c r="O336" s="2"/>
    </row>
    <row r="337" spans="3:15" ht="14.25" customHeight="1">
      <c r="C337" s="47"/>
      <c r="D337" s="47"/>
      <c r="E337" s="51"/>
      <c r="F337" s="48"/>
      <c r="G337" s="48"/>
      <c r="H337" s="49"/>
      <c r="I337" s="49"/>
      <c r="J337" s="49"/>
      <c r="K337" s="53"/>
      <c r="L337" s="2"/>
      <c r="M337" s="2"/>
      <c r="N337" s="46"/>
      <c r="O337" s="2"/>
    </row>
    <row r="338" spans="3:15" ht="14.25" customHeight="1">
      <c r="C338" s="47"/>
      <c r="D338" s="47"/>
      <c r="E338" s="51"/>
      <c r="F338" s="48"/>
      <c r="G338" s="48"/>
      <c r="H338" s="49"/>
      <c r="I338" s="49"/>
      <c r="J338" s="49"/>
      <c r="K338" s="53"/>
      <c r="L338" s="2"/>
      <c r="M338" s="2"/>
      <c r="N338" s="46"/>
      <c r="O338" s="2"/>
    </row>
    <row r="339" spans="3:15" ht="14.25" customHeight="1">
      <c r="C339" s="47"/>
      <c r="D339" s="47"/>
      <c r="E339" s="51"/>
      <c r="F339" s="48"/>
      <c r="G339" s="48"/>
      <c r="H339" s="49"/>
      <c r="I339" s="49"/>
      <c r="J339" s="49"/>
      <c r="K339" s="53"/>
      <c r="L339" s="2"/>
      <c r="M339" s="2"/>
      <c r="N339" s="46"/>
      <c r="O339" s="2"/>
    </row>
    <row r="340" spans="3:15" ht="14.25" customHeight="1">
      <c r="C340" s="47"/>
      <c r="D340" s="47"/>
      <c r="E340" s="51"/>
      <c r="F340" s="48"/>
      <c r="G340" s="48"/>
      <c r="H340" s="49"/>
      <c r="I340" s="49"/>
      <c r="J340" s="49"/>
      <c r="K340" s="53"/>
      <c r="L340" s="2"/>
      <c r="M340" s="2"/>
      <c r="N340" s="46"/>
      <c r="O340" s="2"/>
    </row>
    <row r="341" spans="3:15" ht="14.25" customHeight="1">
      <c r="C341" s="47"/>
      <c r="D341" s="47"/>
      <c r="E341" s="51"/>
      <c r="F341" s="48"/>
      <c r="G341" s="48"/>
      <c r="H341" s="49"/>
      <c r="I341" s="49"/>
      <c r="J341" s="49"/>
      <c r="K341" s="53"/>
      <c r="L341" s="2"/>
      <c r="M341" s="2"/>
      <c r="N341" s="46"/>
      <c r="O341" s="2"/>
    </row>
    <row r="342" spans="3:15" ht="14.25" customHeight="1">
      <c r="C342" s="47"/>
      <c r="D342" s="47"/>
      <c r="E342" s="51"/>
      <c r="F342" s="48"/>
      <c r="G342" s="48"/>
      <c r="H342" s="49"/>
      <c r="I342" s="49"/>
      <c r="J342" s="49"/>
      <c r="K342" s="53"/>
      <c r="L342" s="2"/>
      <c r="M342" s="2"/>
      <c r="N342" s="46"/>
      <c r="O342" s="2"/>
    </row>
    <row r="343" spans="3:15" ht="14.25" customHeight="1">
      <c r="C343" s="47"/>
      <c r="D343" s="47"/>
      <c r="E343" s="51"/>
      <c r="F343" s="48"/>
      <c r="G343" s="48"/>
      <c r="H343" s="49"/>
      <c r="I343" s="49"/>
      <c r="J343" s="49"/>
      <c r="K343" s="53"/>
      <c r="L343" s="2"/>
      <c r="M343" s="2"/>
      <c r="N343" s="46"/>
      <c r="O343" s="2"/>
    </row>
    <row r="344" spans="3:15" ht="14.25" customHeight="1">
      <c r="C344" s="47"/>
      <c r="D344" s="47"/>
      <c r="E344" s="51"/>
      <c r="F344" s="48"/>
      <c r="G344" s="48"/>
      <c r="H344" s="49"/>
      <c r="I344" s="49"/>
      <c r="J344" s="49"/>
      <c r="K344" s="53"/>
      <c r="L344" s="2"/>
      <c r="M344" s="2"/>
      <c r="N344" s="46"/>
      <c r="O344" s="2"/>
    </row>
    <row r="345" spans="3:15" ht="14.25" customHeight="1">
      <c r="C345" s="47"/>
      <c r="D345" s="47"/>
      <c r="E345" s="51"/>
      <c r="F345" s="48"/>
      <c r="G345" s="48"/>
      <c r="H345" s="49"/>
      <c r="I345" s="49"/>
      <c r="J345" s="49"/>
      <c r="K345" s="53"/>
      <c r="L345" s="2"/>
      <c r="M345" s="2"/>
      <c r="N345" s="46"/>
      <c r="O345" s="2"/>
    </row>
    <row r="346" spans="3:15" ht="14.25" customHeight="1">
      <c r="C346" s="47"/>
      <c r="D346" s="47"/>
      <c r="E346" s="51"/>
      <c r="F346" s="48"/>
      <c r="G346" s="48"/>
      <c r="H346" s="49"/>
      <c r="I346" s="49"/>
      <c r="J346" s="49"/>
      <c r="K346" s="53"/>
      <c r="L346" s="2"/>
      <c r="M346" s="2"/>
      <c r="N346" s="46"/>
      <c r="O346" s="2"/>
    </row>
    <row r="347" spans="3:15" ht="14.25" customHeight="1">
      <c r="C347" s="47"/>
      <c r="D347" s="47"/>
      <c r="E347" s="51"/>
      <c r="F347" s="48"/>
      <c r="G347" s="48"/>
      <c r="H347" s="49"/>
      <c r="I347" s="49"/>
      <c r="J347" s="49"/>
      <c r="K347" s="53"/>
      <c r="L347" s="2"/>
      <c r="M347" s="2"/>
      <c r="N347" s="46"/>
      <c r="O347" s="2"/>
    </row>
    <row r="348" spans="3:15" ht="14.25" customHeight="1">
      <c r="C348" s="47"/>
      <c r="D348" s="47"/>
      <c r="E348" s="51"/>
      <c r="F348" s="48"/>
      <c r="G348" s="48"/>
      <c r="H348" s="49"/>
      <c r="I348" s="49"/>
      <c r="J348" s="49"/>
      <c r="K348" s="53"/>
      <c r="L348" s="2"/>
      <c r="M348" s="2"/>
      <c r="N348" s="46"/>
      <c r="O348" s="2"/>
    </row>
    <row r="349" spans="3:15" ht="14.25" customHeight="1">
      <c r="C349" s="47"/>
      <c r="D349" s="47"/>
      <c r="E349" s="51"/>
      <c r="F349" s="48"/>
      <c r="G349" s="48"/>
      <c r="H349" s="49"/>
      <c r="I349" s="49"/>
      <c r="J349" s="49"/>
      <c r="K349" s="53"/>
      <c r="L349" s="2"/>
      <c r="M349" s="2"/>
      <c r="N349" s="46"/>
      <c r="O349" s="2"/>
    </row>
    <row r="350" spans="3:15" ht="14.25" customHeight="1">
      <c r="C350" s="47"/>
      <c r="D350" s="47"/>
      <c r="E350" s="51"/>
      <c r="F350" s="48"/>
      <c r="G350" s="48"/>
      <c r="H350" s="49"/>
      <c r="I350" s="49"/>
      <c r="J350" s="49"/>
      <c r="K350" s="53"/>
      <c r="L350" s="2"/>
      <c r="M350" s="2"/>
      <c r="N350" s="46"/>
      <c r="O350" s="2"/>
    </row>
    <row r="351" spans="3:15" ht="14.25" customHeight="1">
      <c r="C351" s="47"/>
      <c r="D351" s="47"/>
      <c r="E351" s="51"/>
      <c r="F351" s="48"/>
      <c r="G351" s="48"/>
      <c r="H351" s="49"/>
      <c r="I351" s="49"/>
      <c r="J351" s="49"/>
      <c r="K351" s="53"/>
      <c r="L351" s="2"/>
      <c r="M351" s="2"/>
      <c r="N351" s="46"/>
      <c r="O351" s="2"/>
    </row>
    <row r="352" spans="3:15" ht="14.25" customHeight="1">
      <c r="C352" s="47"/>
      <c r="D352" s="47"/>
      <c r="E352" s="51"/>
      <c r="F352" s="48"/>
      <c r="G352" s="48"/>
      <c r="H352" s="49"/>
      <c r="I352" s="49"/>
      <c r="J352" s="49"/>
      <c r="K352" s="53"/>
      <c r="L352" s="2"/>
      <c r="M352" s="2"/>
      <c r="N352" s="46"/>
      <c r="O352" s="2"/>
    </row>
    <row r="353" spans="3:15" ht="14.25" customHeight="1">
      <c r="C353" s="47"/>
      <c r="D353" s="47"/>
      <c r="E353" s="51"/>
      <c r="F353" s="48"/>
      <c r="G353" s="48"/>
      <c r="H353" s="49"/>
      <c r="I353" s="49"/>
      <c r="J353" s="49"/>
      <c r="K353" s="53"/>
      <c r="L353" s="2"/>
      <c r="M353" s="2"/>
      <c r="N353" s="46"/>
      <c r="O353" s="2"/>
    </row>
    <row r="354" spans="3:15" ht="14.25" customHeight="1">
      <c r="C354" s="47"/>
      <c r="D354" s="47"/>
      <c r="E354" s="51"/>
      <c r="F354" s="48"/>
      <c r="G354" s="48"/>
      <c r="H354" s="49"/>
      <c r="I354" s="49"/>
      <c r="J354" s="49"/>
      <c r="K354" s="53"/>
      <c r="L354" s="2"/>
      <c r="M354" s="2"/>
      <c r="N354" s="46"/>
      <c r="O354" s="2"/>
    </row>
    <row r="355" spans="3:15" ht="14.25" customHeight="1">
      <c r="C355" s="47"/>
      <c r="D355" s="47"/>
      <c r="E355" s="51"/>
      <c r="F355" s="48"/>
      <c r="G355" s="48"/>
      <c r="H355" s="49"/>
      <c r="I355" s="49"/>
      <c r="J355" s="49"/>
      <c r="K355" s="53"/>
      <c r="L355" s="2"/>
      <c r="M355" s="2"/>
      <c r="N355" s="46"/>
      <c r="O355" s="2"/>
    </row>
    <row r="356" spans="3:15" ht="14.25" customHeight="1">
      <c r="C356" s="47"/>
      <c r="D356" s="47"/>
      <c r="E356" s="51"/>
      <c r="F356" s="48"/>
      <c r="G356" s="48"/>
      <c r="H356" s="49"/>
      <c r="I356" s="49"/>
      <c r="J356" s="49"/>
      <c r="K356" s="53"/>
      <c r="L356" s="2"/>
      <c r="M356" s="2"/>
      <c r="N356" s="46"/>
      <c r="O356" s="2"/>
    </row>
    <row r="357" spans="3:15" ht="14.25" customHeight="1">
      <c r="C357" s="47"/>
      <c r="D357" s="47"/>
      <c r="E357" s="51"/>
      <c r="F357" s="48"/>
      <c r="G357" s="48"/>
      <c r="H357" s="49"/>
      <c r="I357" s="49"/>
      <c r="J357" s="49"/>
      <c r="K357" s="53"/>
      <c r="L357" s="2"/>
      <c r="M357" s="2"/>
      <c r="N357" s="46"/>
      <c r="O357" s="2"/>
    </row>
    <row r="358" spans="3:15" ht="14.25" customHeight="1">
      <c r="C358" s="47"/>
      <c r="D358" s="47"/>
      <c r="E358" s="51"/>
      <c r="F358" s="48"/>
      <c r="G358" s="48"/>
      <c r="H358" s="49"/>
      <c r="I358" s="49"/>
      <c r="J358" s="49"/>
      <c r="K358" s="53"/>
      <c r="L358" s="2"/>
      <c r="M358" s="2"/>
      <c r="N358" s="46"/>
      <c r="O358" s="2"/>
    </row>
    <row r="359" spans="3:15" ht="14.25" customHeight="1">
      <c r="C359" s="47"/>
      <c r="D359" s="47"/>
      <c r="E359" s="51"/>
      <c r="F359" s="48"/>
      <c r="G359" s="48"/>
      <c r="H359" s="49"/>
      <c r="I359" s="49"/>
      <c r="J359" s="49"/>
      <c r="K359" s="53"/>
      <c r="L359" s="2"/>
      <c r="M359" s="2"/>
      <c r="N359" s="46"/>
      <c r="O359" s="2"/>
    </row>
    <row r="360" spans="3:15" ht="14.25" customHeight="1">
      <c r="C360" s="47"/>
      <c r="D360" s="47"/>
      <c r="E360" s="51"/>
      <c r="F360" s="48"/>
      <c r="G360" s="48"/>
      <c r="H360" s="49"/>
      <c r="I360" s="49"/>
      <c r="J360" s="49"/>
      <c r="K360" s="53"/>
      <c r="L360" s="2"/>
      <c r="M360" s="2"/>
      <c r="N360" s="46"/>
      <c r="O360" s="2"/>
    </row>
    <row r="361" spans="3:15" ht="14.25" customHeight="1">
      <c r="C361" s="47"/>
      <c r="D361" s="47"/>
      <c r="E361" s="51"/>
      <c r="F361" s="48"/>
      <c r="G361" s="48"/>
      <c r="H361" s="49"/>
      <c r="I361" s="49"/>
      <c r="J361" s="49"/>
      <c r="K361" s="53"/>
      <c r="L361" s="2"/>
      <c r="M361" s="2"/>
      <c r="N361" s="46"/>
      <c r="O361" s="2"/>
    </row>
    <row r="362" spans="3:15" ht="14.25" customHeight="1">
      <c r="C362" s="47"/>
      <c r="D362" s="47"/>
      <c r="E362" s="51"/>
      <c r="F362" s="48"/>
      <c r="G362" s="48"/>
      <c r="H362" s="49"/>
      <c r="I362" s="49"/>
      <c r="J362" s="49"/>
      <c r="K362" s="53"/>
      <c r="L362" s="2"/>
      <c r="M362" s="2"/>
      <c r="N362" s="46"/>
      <c r="O362" s="2"/>
    </row>
    <row r="363" spans="3:15" ht="14.25" customHeight="1">
      <c r="C363" s="47"/>
      <c r="D363" s="47"/>
      <c r="E363" s="51"/>
      <c r="F363" s="48"/>
      <c r="G363" s="48"/>
      <c r="H363" s="49"/>
      <c r="I363" s="49"/>
      <c r="J363" s="49"/>
      <c r="K363" s="53"/>
      <c r="L363" s="2"/>
      <c r="M363" s="2"/>
      <c r="N363" s="46"/>
      <c r="O363" s="2"/>
    </row>
    <row r="364" spans="3:15" ht="14.25" customHeight="1">
      <c r="C364" s="47"/>
      <c r="D364" s="47"/>
      <c r="E364" s="51"/>
      <c r="F364" s="48"/>
      <c r="G364" s="48"/>
      <c r="H364" s="49"/>
      <c r="I364" s="49"/>
      <c r="J364" s="49"/>
      <c r="K364" s="53"/>
      <c r="L364" s="2"/>
      <c r="M364" s="2"/>
      <c r="N364" s="46"/>
      <c r="O364" s="2"/>
    </row>
    <row r="365" spans="3:15" ht="14.25" customHeight="1">
      <c r="C365" s="47"/>
      <c r="D365" s="47"/>
      <c r="E365" s="51"/>
      <c r="F365" s="48"/>
      <c r="G365" s="48"/>
      <c r="H365" s="49"/>
      <c r="I365" s="49"/>
      <c r="J365" s="49"/>
      <c r="K365" s="53"/>
      <c r="L365" s="2"/>
      <c r="M365" s="2"/>
      <c r="N365" s="46"/>
      <c r="O365" s="2"/>
    </row>
    <row r="366" spans="3:15" ht="14.25" customHeight="1">
      <c r="C366" s="47"/>
      <c r="D366" s="47"/>
      <c r="E366" s="51"/>
      <c r="F366" s="48"/>
      <c r="G366" s="48"/>
      <c r="H366" s="49"/>
      <c r="I366" s="49"/>
      <c r="J366" s="49"/>
      <c r="K366" s="53"/>
      <c r="L366" s="2"/>
      <c r="M366" s="2"/>
      <c r="N366" s="46"/>
      <c r="O366" s="2"/>
    </row>
    <row r="367" spans="3:15" ht="14.25" customHeight="1">
      <c r="C367" s="47"/>
      <c r="D367" s="47"/>
      <c r="E367" s="51"/>
      <c r="F367" s="48"/>
      <c r="G367" s="48"/>
      <c r="H367" s="49"/>
      <c r="I367" s="49"/>
      <c r="J367" s="49"/>
      <c r="K367" s="53"/>
      <c r="L367" s="2"/>
      <c r="M367" s="2"/>
      <c r="N367" s="46"/>
      <c r="O367" s="2"/>
    </row>
    <row r="368" spans="3:15" ht="14.25" customHeight="1">
      <c r="C368" s="47"/>
      <c r="D368" s="47"/>
      <c r="E368" s="51"/>
      <c r="F368" s="48"/>
      <c r="G368" s="48"/>
      <c r="H368" s="49"/>
      <c r="I368" s="49"/>
      <c r="J368" s="49"/>
      <c r="K368" s="53"/>
      <c r="L368" s="2"/>
      <c r="M368" s="2"/>
      <c r="N368" s="46"/>
      <c r="O368" s="2"/>
    </row>
    <row r="369" spans="3:15" ht="14.25" customHeight="1">
      <c r="C369" s="47"/>
      <c r="D369" s="47"/>
      <c r="E369" s="51"/>
      <c r="F369" s="48"/>
      <c r="G369" s="48"/>
      <c r="H369" s="49"/>
      <c r="I369" s="49"/>
      <c r="J369" s="49"/>
      <c r="K369" s="53"/>
      <c r="L369" s="2"/>
      <c r="M369" s="2"/>
      <c r="N369" s="46"/>
      <c r="O369" s="2"/>
    </row>
    <row r="370" spans="3:15" ht="14.25" customHeight="1">
      <c r="C370" s="47"/>
      <c r="D370" s="47"/>
      <c r="E370" s="51"/>
      <c r="F370" s="48"/>
      <c r="G370" s="48"/>
      <c r="H370" s="49"/>
      <c r="I370" s="49"/>
      <c r="J370" s="49"/>
      <c r="K370" s="53"/>
      <c r="L370" s="2"/>
      <c r="M370" s="2"/>
      <c r="N370" s="46"/>
      <c r="O370" s="2"/>
    </row>
    <row r="371" spans="3:15" ht="14.25" customHeight="1">
      <c r="C371" s="47"/>
      <c r="D371" s="47"/>
      <c r="E371" s="51"/>
      <c r="F371" s="48"/>
      <c r="G371" s="48"/>
      <c r="H371" s="49"/>
      <c r="I371" s="49"/>
      <c r="J371" s="49"/>
      <c r="K371" s="53"/>
      <c r="L371" s="2"/>
      <c r="M371" s="2"/>
      <c r="N371" s="46"/>
      <c r="O371" s="2"/>
    </row>
    <row r="372" spans="3:15" ht="14.25" customHeight="1">
      <c r="C372" s="47"/>
      <c r="D372" s="47"/>
      <c r="E372" s="51"/>
      <c r="F372" s="48"/>
      <c r="G372" s="48"/>
      <c r="H372" s="49"/>
      <c r="I372" s="49"/>
      <c r="J372" s="49"/>
      <c r="K372" s="53"/>
      <c r="L372" s="2"/>
      <c r="M372" s="2"/>
      <c r="N372" s="46"/>
      <c r="O372" s="2"/>
    </row>
    <row r="373" spans="3:15" ht="14.25" customHeight="1">
      <c r="C373" s="47"/>
      <c r="D373" s="47"/>
      <c r="E373" s="51"/>
      <c r="F373" s="48"/>
      <c r="G373" s="48"/>
      <c r="H373" s="49"/>
      <c r="I373" s="49"/>
      <c r="J373" s="49"/>
      <c r="K373" s="53"/>
      <c r="L373" s="2"/>
      <c r="M373" s="2"/>
      <c r="N373" s="46"/>
      <c r="O373" s="2"/>
    </row>
    <row r="374" spans="3:15" ht="14.25" customHeight="1">
      <c r="C374" s="47"/>
      <c r="D374" s="47"/>
      <c r="E374" s="51"/>
      <c r="F374" s="48"/>
      <c r="G374" s="48"/>
      <c r="H374" s="49"/>
      <c r="I374" s="49"/>
      <c r="J374" s="49"/>
      <c r="K374" s="53"/>
      <c r="L374" s="2"/>
      <c r="M374" s="2"/>
      <c r="N374" s="46"/>
      <c r="O374" s="2"/>
    </row>
    <row r="375" spans="3:15" ht="14.25" customHeight="1">
      <c r="C375" s="47"/>
      <c r="D375" s="47"/>
      <c r="E375" s="51"/>
      <c r="F375" s="48"/>
      <c r="G375" s="48"/>
      <c r="H375" s="49"/>
      <c r="I375" s="49"/>
      <c r="J375" s="49"/>
      <c r="K375" s="53"/>
      <c r="L375" s="2"/>
      <c r="M375" s="2"/>
      <c r="N375" s="46"/>
      <c r="O375" s="2"/>
    </row>
    <row r="376" spans="3:15" ht="14.25" customHeight="1">
      <c r="C376" s="47"/>
      <c r="D376" s="47"/>
      <c r="E376" s="51"/>
      <c r="F376" s="48"/>
      <c r="G376" s="48"/>
      <c r="H376" s="49"/>
      <c r="I376" s="49"/>
      <c r="J376" s="49"/>
      <c r="K376" s="53"/>
      <c r="L376" s="2"/>
      <c r="M376" s="2"/>
      <c r="N376" s="46"/>
      <c r="O376" s="2"/>
    </row>
    <row r="377" spans="3:15" ht="14.25" customHeight="1">
      <c r="C377" s="47"/>
      <c r="D377" s="47"/>
      <c r="E377" s="51"/>
      <c r="F377" s="48"/>
      <c r="G377" s="48"/>
      <c r="H377" s="49"/>
      <c r="I377" s="49"/>
      <c r="J377" s="49"/>
      <c r="K377" s="53"/>
      <c r="L377" s="2"/>
      <c r="M377" s="2"/>
      <c r="N377" s="46"/>
      <c r="O377" s="2"/>
    </row>
    <row r="378" spans="3:15" ht="14.25" customHeight="1">
      <c r="C378" s="47"/>
      <c r="D378" s="47"/>
      <c r="E378" s="51"/>
      <c r="F378" s="48"/>
      <c r="G378" s="48"/>
      <c r="H378" s="49"/>
      <c r="I378" s="49"/>
      <c r="J378" s="49"/>
      <c r="K378" s="53"/>
      <c r="L378" s="2"/>
      <c r="M378" s="2"/>
      <c r="N378" s="46"/>
      <c r="O378" s="2"/>
    </row>
    <row r="379" spans="3:15" ht="14.25" customHeight="1">
      <c r="C379" s="47"/>
      <c r="D379" s="47"/>
      <c r="E379" s="51"/>
      <c r="F379" s="48"/>
      <c r="G379" s="48"/>
      <c r="H379" s="49"/>
      <c r="I379" s="49"/>
      <c r="J379" s="49"/>
      <c r="K379" s="53"/>
      <c r="L379" s="2"/>
      <c r="M379" s="2"/>
      <c r="N379" s="46"/>
      <c r="O379" s="2"/>
    </row>
    <row r="380" spans="3:15" ht="14.25" customHeight="1">
      <c r="C380" s="47"/>
      <c r="D380" s="47"/>
      <c r="E380" s="51"/>
      <c r="F380" s="48"/>
      <c r="G380" s="48"/>
      <c r="H380" s="49"/>
      <c r="I380" s="49"/>
      <c r="J380" s="49"/>
      <c r="K380" s="53"/>
      <c r="L380" s="2"/>
      <c r="M380" s="2"/>
      <c r="N380" s="46"/>
      <c r="O380" s="2"/>
    </row>
    <row r="381" spans="3:15" ht="14.25" customHeight="1">
      <c r="C381" s="47"/>
      <c r="D381" s="47"/>
      <c r="E381" s="51"/>
      <c r="F381" s="48"/>
      <c r="G381" s="48"/>
      <c r="H381" s="49"/>
      <c r="I381" s="49"/>
      <c r="J381" s="49"/>
      <c r="K381" s="53"/>
      <c r="L381" s="2"/>
      <c r="M381" s="2"/>
      <c r="N381" s="46"/>
      <c r="O381" s="2"/>
    </row>
    <row r="382" spans="3:15" ht="14.25" customHeight="1">
      <c r="C382" s="47"/>
      <c r="D382" s="47"/>
      <c r="E382" s="51"/>
      <c r="F382" s="48"/>
      <c r="G382" s="48"/>
      <c r="H382" s="49"/>
      <c r="I382" s="49"/>
      <c r="J382" s="49"/>
      <c r="K382" s="53"/>
      <c r="L382" s="2"/>
      <c r="M382" s="2"/>
      <c r="N382" s="46"/>
      <c r="O382" s="2"/>
    </row>
    <row r="383" spans="3:15" ht="14.25" customHeight="1">
      <c r="C383" s="47"/>
      <c r="D383" s="47"/>
      <c r="E383" s="51"/>
      <c r="F383" s="48"/>
      <c r="G383" s="48"/>
      <c r="H383" s="49"/>
      <c r="I383" s="49"/>
      <c r="J383" s="49"/>
      <c r="K383" s="53"/>
      <c r="L383" s="2"/>
      <c r="M383" s="2"/>
      <c r="N383" s="46"/>
      <c r="O383" s="2"/>
    </row>
    <row r="384" spans="3:15" ht="14.25" customHeight="1">
      <c r="C384" s="47"/>
      <c r="D384" s="47"/>
      <c r="E384" s="51"/>
      <c r="F384" s="48"/>
      <c r="G384" s="48"/>
      <c r="H384" s="49"/>
      <c r="I384" s="49"/>
      <c r="J384" s="49"/>
      <c r="K384" s="53"/>
      <c r="L384" s="2"/>
      <c r="M384" s="2"/>
      <c r="N384" s="46"/>
      <c r="O384" s="2"/>
    </row>
    <row r="385" spans="3:15" ht="14.25" customHeight="1">
      <c r="C385" s="47"/>
      <c r="D385" s="47"/>
      <c r="E385" s="51"/>
      <c r="F385" s="48"/>
      <c r="G385" s="48"/>
      <c r="H385" s="49"/>
      <c r="I385" s="49"/>
      <c r="J385" s="49"/>
      <c r="K385" s="53"/>
      <c r="L385" s="2"/>
      <c r="M385" s="2"/>
      <c r="N385" s="46"/>
      <c r="O385" s="2"/>
    </row>
    <row r="386" spans="3:15" ht="14.25" customHeight="1">
      <c r="C386" s="47"/>
      <c r="D386" s="47"/>
      <c r="E386" s="51"/>
      <c r="F386" s="48"/>
      <c r="G386" s="48"/>
      <c r="H386" s="49"/>
      <c r="I386" s="49"/>
      <c r="J386" s="49"/>
      <c r="K386" s="53"/>
      <c r="L386" s="2"/>
      <c r="M386" s="2"/>
      <c r="N386" s="46"/>
      <c r="O386" s="2"/>
    </row>
    <row r="387" spans="3:15" ht="14.25" customHeight="1">
      <c r="C387" s="47"/>
      <c r="D387" s="47"/>
      <c r="E387" s="51"/>
      <c r="F387" s="48"/>
      <c r="G387" s="48"/>
      <c r="H387" s="49"/>
      <c r="I387" s="49"/>
      <c r="J387" s="49"/>
      <c r="K387" s="53"/>
      <c r="L387" s="2"/>
      <c r="M387" s="2"/>
      <c r="N387" s="46"/>
      <c r="O387" s="2"/>
    </row>
    <row r="388" spans="3:15" ht="14.25" customHeight="1">
      <c r="C388" s="47"/>
      <c r="D388" s="47"/>
      <c r="E388" s="51"/>
      <c r="F388" s="48"/>
      <c r="G388" s="48"/>
      <c r="H388" s="49"/>
      <c r="I388" s="49"/>
      <c r="J388" s="49"/>
      <c r="K388" s="53"/>
      <c r="L388" s="2"/>
      <c r="M388" s="2"/>
      <c r="N388" s="46"/>
      <c r="O388" s="2"/>
    </row>
    <row r="389" spans="3:15" ht="14.25" customHeight="1">
      <c r="C389" s="47"/>
      <c r="D389" s="47"/>
      <c r="E389" s="51"/>
      <c r="F389" s="48"/>
      <c r="G389" s="48"/>
      <c r="H389" s="49"/>
      <c r="I389" s="49"/>
      <c r="J389" s="49"/>
      <c r="K389" s="53"/>
      <c r="L389" s="2"/>
      <c r="M389" s="2"/>
      <c r="N389" s="46"/>
      <c r="O389" s="2"/>
    </row>
    <row r="390" spans="3:15" ht="14.25" customHeight="1">
      <c r="C390" s="47"/>
      <c r="D390" s="47"/>
      <c r="E390" s="51"/>
      <c r="F390" s="48"/>
      <c r="G390" s="48"/>
      <c r="H390" s="49"/>
      <c r="I390" s="49"/>
      <c r="J390" s="49"/>
      <c r="K390" s="53"/>
      <c r="L390" s="2"/>
      <c r="M390" s="2"/>
      <c r="N390" s="46"/>
      <c r="O390" s="2"/>
    </row>
    <row r="391" spans="3:15" ht="14.25" customHeight="1">
      <c r="C391" s="47"/>
      <c r="D391" s="47"/>
      <c r="E391" s="51"/>
      <c r="F391" s="48"/>
      <c r="G391" s="48"/>
      <c r="H391" s="49"/>
      <c r="I391" s="49"/>
      <c r="J391" s="49"/>
      <c r="K391" s="53"/>
      <c r="L391" s="2"/>
      <c r="M391" s="2"/>
      <c r="N391" s="46"/>
      <c r="O391" s="2"/>
    </row>
    <row r="392" spans="3:15" ht="14.25" customHeight="1">
      <c r="C392" s="47"/>
      <c r="D392" s="47"/>
      <c r="E392" s="51"/>
      <c r="F392" s="48"/>
      <c r="G392" s="48"/>
      <c r="H392" s="49"/>
      <c r="I392" s="49"/>
      <c r="J392" s="49"/>
      <c r="K392" s="53"/>
      <c r="L392" s="2"/>
      <c r="M392" s="2"/>
      <c r="N392" s="46"/>
      <c r="O392" s="2"/>
    </row>
    <row r="393" spans="3:15" ht="14.25" customHeight="1">
      <c r="C393" s="47"/>
      <c r="D393" s="47"/>
      <c r="E393" s="51"/>
      <c r="F393" s="48"/>
      <c r="G393" s="48"/>
      <c r="H393" s="49"/>
      <c r="I393" s="49"/>
      <c r="J393" s="49"/>
      <c r="K393" s="53"/>
      <c r="L393" s="2"/>
      <c r="M393" s="2"/>
      <c r="N393" s="46"/>
      <c r="O393" s="2"/>
    </row>
    <row r="394" spans="3:15" ht="14.25" customHeight="1">
      <c r="C394" s="47"/>
      <c r="D394" s="47"/>
      <c r="E394" s="51"/>
      <c r="F394" s="48"/>
      <c r="G394" s="48"/>
      <c r="H394" s="49"/>
      <c r="I394" s="49"/>
      <c r="J394" s="49"/>
      <c r="K394" s="53"/>
      <c r="L394" s="2"/>
      <c r="M394" s="2"/>
      <c r="N394" s="46"/>
      <c r="O394" s="2"/>
    </row>
    <row r="395" spans="3:15" ht="14.25" customHeight="1">
      <c r="C395" s="47"/>
      <c r="D395" s="47"/>
      <c r="E395" s="51"/>
      <c r="F395" s="48"/>
      <c r="G395" s="48"/>
      <c r="H395" s="49"/>
      <c r="I395" s="49"/>
      <c r="J395" s="49"/>
      <c r="K395" s="53"/>
      <c r="L395" s="2"/>
      <c r="M395" s="2"/>
      <c r="N395" s="46"/>
      <c r="O395" s="2"/>
    </row>
    <row r="396" spans="3:15" ht="14.25" customHeight="1">
      <c r="C396" s="47"/>
      <c r="D396" s="47"/>
      <c r="E396" s="51"/>
      <c r="F396" s="48"/>
      <c r="G396" s="48"/>
      <c r="H396" s="49"/>
      <c r="I396" s="49"/>
      <c r="J396" s="49"/>
      <c r="K396" s="53"/>
      <c r="L396" s="2"/>
      <c r="M396" s="2"/>
      <c r="N396" s="46"/>
      <c r="O396" s="2"/>
    </row>
    <row r="397" spans="3:15" ht="14.25" customHeight="1">
      <c r="C397" s="47"/>
      <c r="D397" s="47"/>
      <c r="E397" s="51"/>
      <c r="F397" s="48"/>
      <c r="G397" s="48"/>
      <c r="H397" s="49"/>
      <c r="I397" s="49"/>
      <c r="J397" s="49"/>
      <c r="K397" s="53"/>
      <c r="L397" s="2"/>
      <c r="M397" s="2"/>
      <c r="N397" s="46"/>
      <c r="O397" s="2"/>
    </row>
    <row r="398" spans="3:15" ht="14.25" customHeight="1">
      <c r="C398" s="47"/>
      <c r="D398" s="47"/>
      <c r="E398" s="51"/>
      <c r="F398" s="48"/>
      <c r="G398" s="48"/>
      <c r="H398" s="49"/>
      <c r="I398" s="49"/>
      <c r="J398" s="49"/>
      <c r="K398" s="53"/>
      <c r="L398" s="2"/>
      <c r="M398" s="2"/>
      <c r="N398" s="46"/>
      <c r="O398" s="2"/>
    </row>
    <row r="399" spans="3:15" ht="14.25" customHeight="1">
      <c r="C399" s="47"/>
      <c r="D399" s="47"/>
      <c r="E399" s="51"/>
      <c r="F399" s="48"/>
      <c r="G399" s="48"/>
      <c r="H399" s="49"/>
      <c r="I399" s="49"/>
      <c r="J399" s="49"/>
      <c r="K399" s="53"/>
      <c r="L399" s="2"/>
      <c r="M399" s="2"/>
      <c r="N399" s="46"/>
      <c r="O399" s="2"/>
    </row>
    <row r="400" spans="3:15" ht="14.25" customHeight="1">
      <c r="C400" s="47"/>
      <c r="D400" s="47"/>
      <c r="E400" s="51"/>
      <c r="F400" s="48"/>
      <c r="G400" s="48"/>
      <c r="H400" s="49"/>
      <c r="I400" s="49"/>
      <c r="J400" s="49"/>
      <c r="K400" s="53"/>
      <c r="L400" s="2"/>
      <c r="M400" s="2"/>
      <c r="N400" s="46"/>
      <c r="O400" s="2"/>
    </row>
    <row r="401" spans="3:15" ht="14.25" customHeight="1">
      <c r="C401" s="47"/>
      <c r="D401" s="47"/>
      <c r="E401" s="51"/>
      <c r="F401" s="48"/>
      <c r="G401" s="48"/>
      <c r="H401" s="49"/>
      <c r="I401" s="49"/>
      <c r="J401" s="49"/>
      <c r="K401" s="53"/>
      <c r="L401" s="2"/>
      <c r="M401" s="2"/>
      <c r="N401" s="46"/>
      <c r="O401" s="2"/>
    </row>
    <row r="402" spans="3:15" ht="14.25" customHeight="1">
      <c r="C402" s="47"/>
      <c r="D402" s="47"/>
      <c r="E402" s="51"/>
      <c r="F402" s="48"/>
      <c r="G402" s="48"/>
      <c r="H402" s="49"/>
      <c r="I402" s="49"/>
      <c r="J402" s="49"/>
      <c r="K402" s="53"/>
      <c r="L402" s="2"/>
      <c r="M402" s="2"/>
      <c r="N402" s="46"/>
      <c r="O402" s="2"/>
    </row>
    <row r="403" spans="3:15" ht="14.25" customHeight="1">
      <c r="C403" s="47"/>
      <c r="D403" s="47"/>
      <c r="E403" s="51"/>
      <c r="F403" s="48"/>
      <c r="G403" s="48"/>
      <c r="H403" s="49"/>
      <c r="I403" s="49"/>
      <c r="J403" s="49"/>
      <c r="K403" s="53"/>
      <c r="L403" s="2"/>
      <c r="M403" s="2"/>
      <c r="N403" s="46"/>
      <c r="O403" s="2"/>
    </row>
    <row r="404" spans="3:15" ht="14.25" customHeight="1">
      <c r="C404" s="47"/>
      <c r="D404" s="47"/>
      <c r="E404" s="51"/>
      <c r="F404" s="48"/>
      <c r="G404" s="48"/>
      <c r="H404" s="49"/>
      <c r="I404" s="49"/>
      <c r="J404" s="49"/>
      <c r="K404" s="53"/>
      <c r="L404" s="2"/>
      <c r="M404" s="2"/>
      <c r="N404" s="46"/>
      <c r="O404" s="2"/>
    </row>
    <row r="405" spans="3:15" ht="14.25" customHeight="1">
      <c r="C405" s="47"/>
      <c r="D405" s="47"/>
      <c r="E405" s="51"/>
      <c r="F405" s="48"/>
      <c r="G405" s="48"/>
      <c r="H405" s="49"/>
      <c r="I405" s="49"/>
      <c r="J405" s="49"/>
      <c r="K405" s="53"/>
      <c r="L405" s="2"/>
      <c r="M405" s="2"/>
      <c r="N405" s="46"/>
      <c r="O405" s="2"/>
    </row>
    <row r="406" spans="3:15" ht="14.25" customHeight="1">
      <c r="C406" s="47"/>
      <c r="D406" s="47"/>
      <c r="E406" s="51"/>
      <c r="F406" s="48"/>
      <c r="G406" s="48"/>
      <c r="H406" s="49"/>
      <c r="I406" s="49"/>
      <c r="J406" s="49"/>
      <c r="K406" s="53"/>
      <c r="L406" s="2"/>
      <c r="M406" s="2"/>
      <c r="N406" s="46"/>
      <c r="O406" s="2"/>
    </row>
    <row r="407" spans="3:15" ht="14.25" customHeight="1">
      <c r="C407" s="47"/>
      <c r="D407" s="47"/>
      <c r="E407" s="51"/>
      <c r="F407" s="48"/>
      <c r="G407" s="48"/>
      <c r="H407" s="49"/>
      <c r="I407" s="49"/>
      <c r="J407" s="49"/>
      <c r="K407" s="53"/>
      <c r="L407" s="2"/>
      <c r="M407" s="2"/>
      <c r="N407" s="46"/>
      <c r="O407" s="2"/>
    </row>
    <row r="408" spans="3:15" ht="14.25" customHeight="1">
      <c r="C408" s="47"/>
      <c r="D408" s="47"/>
      <c r="E408" s="51"/>
      <c r="F408" s="48"/>
      <c r="G408" s="48"/>
      <c r="H408" s="49"/>
      <c r="I408" s="49"/>
      <c r="J408" s="49"/>
      <c r="K408" s="53"/>
      <c r="L408" s="2"/>
      <c r="M408" s="2"/>
      <c r="N408" s="46"/>
      <c r="O408" s="2"/>
    </row>
    <row r="409" spans="3:15" ht="14.25" customHeight="1">
      <c r="C409" s="47"/>
      <c r="D409" s="47"/>
      <c r="E409" s="51"/>
      <c r="F409" s="48"/>
      <c r="G409" s="48"/>
      <c r="H409" s="49"/>
      <c r="I409" s="49"/>
      <c r="J409" s="49"/>
      <c r="K409" s="53"/>
      <c r="L409" s="2"/>
      <c r="M409" s="2"/>
      <c r="N409" s="46"/>
      <c r="O409" s="2"/>
    </row>
    <row r="410" spans="3:15" ht="14.25" customHeight="1">
      <c r="C410" s="47"/>
      <c r="D410" s="47"/>
      <c r="E410" s="51"/>
      <c r="F410" s="48"/>
      <c r="G410" s="48"/>
      <c r="H410" s="49"/>
      <c r="I410" s="49"/>
      <c r="J410" s="49"/>
      <c r="K410" s="53"/>
      <c r="L410" s="2"/>
      <c r="M410" s="2"/>
      <c r="N410" s="46"/>
      <c r="O410" s="2"/>
    </row>
    <row r="411" spans="3:15" ht="14.25" customHeight="1">
      <c r="C411" s="47"/>
      <c r="D411" s="47"/>
      <c r="E411" s="51"/>
      <c r="F411" s="48"/>
      <c r="G411" s="48"/>
      <c r="H411" s="49"/>
      <c r="I411" s="49"/>
      <c r="J411" s="49"/>
      <c r="K411" s="53"/>
      <c r="L411" s="2"/>
      <c r="M411" s="2"/>
      <c r="N411" s="46"/>
      <c r="O411" s="2"/>
    </row>
    <row r="412" spans="3:15" ht="14.25" customHeight="1">
      <c r="C412" s="47"/>
      <c r="D412" s="47"/>
      <c r="E412" s="51"/>
      <c r="F412" s="48"/>
      <c r="G412" s="48"/>
      <c r="H412" s="49"/>
      <c r="I412" s="49"/>
      <c r="J412" s="49"/>
      <c r="K412" s="53"/>
      <c r="L412" s="2"/>
      <c r="M412" s="2"/>
      <c r="N412" s="46"/>
      <c r="O412" s="2"/>
    </row>
    <row r="413" spans="3:15" ht="14.25" customHeight="1">
      <c r="C413" s="47"/>
      <c r="D413" s="47"/>
      <c r="E413" s="51"/>
      <c r="F413" s="48"/>
      <c r="G413" s="48"/>
      <c r="H413" s="49"/>
      <c r="I413" s="49"/>
      <c r="J413" s="49"/>
      <c r="K413" s="53"/>
      <c r="L413" s="2"/>
      <c r="M413" s="2"/>
      <c r="N413" s="46"/>
      <c r="O413" s="2"/>
    </row>
    <row r="414" spans="3:15" ht="14.25" customHeight="1">
      <c r="C414" s="47"/>
      <c r="D414" s="47"/>
      <c r="E414" s="51"/>
      <c r="F414" s="48"/>
      <c r="G414" s="48"/>
      <c r="H414" s="49"/>
      <c r="I414" s="49"/>
      <c r="J414" s="49"/>
      <c r="K414" s="53"/>
      <c r="L414" s="2"/>
      <c r="M414" s="2"/>
      <c r="N414" s="46"/>
      <c r="O414" s="2"/>
    </row>
    <row r="415" spans="3:15" ht="14.25" customHeight="1">
      <c r="C415" s="47"/>
      <c r="D415" s="47"/>
      <c r="E415" s="51"/>
      <c r="F415" s="48"/>
      <c r="G415" s="48"/>
      <c r="H415" s="49"/>
      <c r="I415" s="49"/>
      <c r="J415" s="49"/>
      <c r="K415" s="53"/>
      <c r="L415" s="2"/>
      <c r="M415" s="2"/>
      <c r="N415" s="46"/>
      <c r="O415" s="2"/>
    </row>
    <row r="416" spans="3:15" ht="14.25" customHeight="1">
      <c r="C416" s="47"/>
      <c r="D416" s="47"/>
      <c r="E416" s="51"/>
      <c r="F416" s="48"/>
      <c r="G416" s="48"/>
      <c r="H416" s="49"/>
      <c r="I416" s="49"/>
      <c r="J416" s="49"/>
      <c r="K416" s="53"/>
      <c r="L416" s="2"/>
      <c r="M416" s="2"/>
      <c r="N416" s="46"/>
      <c r="O416" s="2"/>
    </row>
    <row r="417" spans="3:15" ht="14.25" customHeight="1">
      <c r="C417" s="47"/>
      <c r="D417" s="47"/>
      <c r="E417" s="51"/>
      <c r="F417" s="48"/>
      <c r="G417" s="48"/>
      <c r="H417" s="49"/>
      <c r="I417" s="49"/>
      <c r="J417" s="49"/>
      <c r="K417" s="53"/>
      <c r="L417" s="2"/>
      <c r="M417" s="2"/>
      <c r="N417" s="46"/>
      <c r="O417" s="2"/>
    </row>
    <row r="418" spans="3:15" ht="14.25" customHeight="1">
      <c r="C418" s="47"/>
      <c r="D418" s="47"/>
      <c r="E418" s="51"/>
      <c r="F418" s="48"/>
      <c r="G418" s="48"/>
      <c r="H418" s="49"/>
      <c r="I418" s="49"/>
      <c r="J418" s="49"/>
      <c r="K418" s="53"/>
      <c r="L418" s="2"/>
      <c r="M418" s="2"/>
      <c r="N418" s="46"/>
      <c r="O418" s="2"/>
    </row>
    <row r="419" spans="3:15" ht="14.25" customHeight="1">
      <c r="C419" s="47"/>
      <c r="D419" s="47"/>
      <c r="E419" s="51"/>
      <c r="F419" s="48"/>
      <c r="G419" s="48"/>
      <c r="H419" s="49"/>
      <c r="I419" s="49"/>
      <c r="J419" s="49"/>
      <c r="K419" s="53"/>
      <c r="L419" s="2"/>
      <c r="M419" s="2"/>
      <c r="N419" s="46"/>
      <c r="O419" s="2"/>
    </row>
    <row r="420" spans="3:15" ht="14.25" customHeight="1">
      <c r="C420" s="47"/>
      <c r="D420" s="47"/>
      <c r="E420" s="51"/>
      <c r="F420" s="48"/>
      <c r="G420" s="48"/>
      <c r="H420" s="49"/>
      <c r="I420" s="49"/>
      <c r="J420" s="49"/>
      <c r="K420" s="53"/>
      <c r="L420" s="2"/>
      <c r="M420" s="2"/>
      <c r="N420" s="46"/>
      <c r="O420" s="2"/>
    </row>
    <row r="421" spans="3:15" ht="14.25" customHeight="1">
      <c r="C421" s="47"/>
      <c r="D421" s="47"/>
      <c r="E421" s="51"/>
      <c r="F421" s="48"/>
      <c r="G421" s="48"/>
      <c r="H421" s="49"/>
      <c r="I421" s="49"/>
      <c r="J421" s="49"/>
      <c r="K421" s="53"/>
      <c r="L421" s="2"/>
      <c r="M421" s="2"/>
      <c r="N421" s="46"/>
      <c r="O421" s="2"/>
    </row>
    <row r="422" spans="3:15" ht="14.25" customHeight="1">
      <c r="C422" s="47"/>
      <c r="D422" s="47"/>
      <c r="E422" s="51"/>
      <c r="F422" s="48"/>
      <c r="G422" s="48"/>
      <c r="H422" s="49"/>
      <c r="I422" s="49"/>
      <c r="J422" s="49"/>
      <c r="K422" s="53"/>
      <c r="L422" s="2"/>
      <c r="M422" s="2"/>
      <c r="N422" s="46"/>
      <c r="O422" s="2"/>
    </row>
    <row r="423" spans="3:15" ht="14.25" customHeight="1">
      <c r="C423" s="47"/>
      <c r="D423" s="47"/>
      <c r="E423" s="51"/>
      <c r="F423" s="48"/>
      <c r="G423" s="48"/>
      <c r="H423" s="49"/>
      <c r="I423" s="49"/>
      <c r="J423" s="49"/>
      <c r="K423" s="53"/>
      <c r="L423" s="2"/>
      <c r="M423" s="2"/>
      <c r="N423" s="46"/>
      <c r="O423" s="2"/>
    </row>
    <row r="424" spans="3:15" ht="14.25" customHeight="1">
      <c r="C424" s="47"/>
      <c r="D424" s="47"/>
      <c r="E424" s="51"/>
      <c r="F424" s="48"/>
      <c r="G424" s="48"/>
      <c r="H424" s="49"/>
      <c r="I424" s="49"/>
      <c r="J424" s="49"/>
      <c r="K424" s="53"/>
      <c r="L424" s="2"/>
      <c r="M424" s="2"/>
      <c r="N424" s="46"/>
      <c r="O424" s="2"/>
    </row>
    <row r="425" spans="3:15" ht="14.25" customHeight="1">
      <c r="C425" s="47"/>
      <c r="D425" s="47"/>
      <c r="E425" s="51"/>
      <c r="F425" s="48"/>
      <c r="G425" s="48"/>
      <c r="H425" s="49"/>
      <c r="I425" s="49"/>
      <c r="J425" s="49"/>
      <c r="K425" s="53"/>
      <c r="L425" s="2"/>
      <c r="M425" s="2"/>
      <c r="N425" s="46"/>
      <c r="O425" s="2"/>
    </row>
    <row r="426" spans="3:15" ht="14.25" customHeight="1">
      <c r="C426" s="47"/>
      <c r="D426" s="47"/>
      <c r="E426" s="51"/>
      <c r="F426" s="48"/>
      <c r="G426" s="48"/>
      <c r="H426" s="49"/>
      <c r="I426" s="49"/>
      <c r="J426" s="49"/>
      <c r="K426" s="53"/>
      <c r="L426" s="2"/>
      <c r="M426" s="2"/>
      <c r="N426" s="46"/>
      <c r="O426" s="2"/>
    </row>
    <row r="427" spans="3:15" ht="14.25" customHeight="1">
      <c r="C427" s="47"/>
      <c r="D427" s="47"/>
      <c r="E427" s="51"/>
      <c r="F427" s="48"/>
      <c r="G427" s="48"/>
      <c r="H427" s="49"/>
      <c r="I427" s="49"/>
      <c r="J427" s="49"/>
      <c r="K427" s="53"/>
      <c r="L427" s="2"/>
      <c r="M427" s="2"/>
      <c r="N427" s="46"/>
      <c r="O427" s="2"/>
    </row>
    <row r="428" spans="3:15" ht="14.25" customHeight="1">
      <c r="C428" s="47"/>
      <c r="D428" s="47"/>
      <c r="E428" s="51"/>
      <c r="F428" s="48"/>
      <c r="G428" s="48"/>
      <c r="H428" s="49"/>
      <c r="I428" s="49"/>
      <c r="J428" s="49"/>
      <c r="K428" s="53"/>
      <c r="L428" s="2"/>
      <c r="M428" s="2"/>
      <c r="N428" s="46"/>
      <c r="O428" s="2"/>
    </row>
    <row r="429" spans="3:15" ht="14.25" customHeight="1">
      <c r="C429" s="47"/>
      <c r="D429" s="47"/>
      <c r="E429" s="51"/>
      <c r="F429" s="48"/>
      <c r="G429" s="48"/>
      <c r="H429" s="49"/>
      <c r="I429" s="49"/>
      <c r="J429" s="49"/>
      <c r="K429" s="53"/>
      <c r="L429" s="2"/>
      <c r="M429" s="2"/>
      <c r="N429" s="46"/>
      <c r="O429" s="2"/>
    </row>
    <row r="430" spans="3:15" ht="14.25" customHeight="1">
      <c r="C430" s="47"/>
      <c r="D430" s="47"/>
      <c r="E430" s="51"/>
      <c r="F430" s="48"/>
      <c r="G430" s="48"/>
      <c r="H430" s="49"/>
      <c r="I430" s="49"/>
      <c r="J430" s="49"/>
      <c r="K430" s="53"/>
      <c r="L430" s="2"/>
      <c r="M430" s="2"/>
      <c r="N430" s="46"/>
      <c r="O430" s="2"/>
    </row>
  </sheetData>
  <autoFilter ref="L4:O4" xr:uid="{ED139CE0-C549-4E52-88D0-64A960826B5C}">
    <sortState xmlns:xlrd2="http://schemas.microsoft.com/office/spreadsheetml/2017/richdata2" ref="L5:O273">
      <sortCondition ref="N4"/>
    </sortState>
  </autoFilter>
  <phoneticPr fontId="32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8D3B1-EF9E-4068-A4FE-BD388EEA6D06}">
  <ds:schemaRefs>
    <ds:schemaRef ds:uri="http://purl.org/dc/dcmitype/"/>
    <ds:schemaRef ds:uri="b4952eb3-be4e-4adb-aa9e-c68ae90a0616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f10a4026-63bd-4a52-9bfe-9924ce6f6270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2B4E8B-34C6-476D-840E-FE1D720E3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284C4C-B456-4CF9-A18C-552EC39227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Daily report</vt:lpstr>
      <vt:lpstr>26-06-2024</vt:lpstr>
      <vt:lpstr>25-06-2024</vt:lpstr>
    </vt:vector>
  </TitlesOfParts>
  <Manager/>
  <Company>ABN AMRO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cp:keywords/>
  <dc:description>Version May 2017</dc:description>
  <cp:lastModifiedBy>Sven Meijn</cp:lastModifiedBy>
  <cp:revision/>
  <dcterms:created xsi:type="dcterms:W3CDTF">2016-10-13T08:14:41Z</dcterms:created>
  <dcterms:modified xsi:type="dcterms:W3CDTF">2024-06-26T16:37:54Z</dcterms:modified>
  <cp:category>Corporate Identity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2021-09-27T08:49:16Z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eaefcd07-7af8-411b-9663-fb5d84c763a8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</Properties>
</file>