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Intertrust\2021\"/>
    </mc:Choice>
  </mc:AlternateContent>
  <xr:revisionPtr revIDLastSave="0" documentId="13_ncr:1_{282864CB-34CF-4CC5-8D20-256E7C1C00B8}" xr6:coauthVersionLast="46" xr6:coauthVersionMax="46" xr10:uidLastSave="{00000000-0000-0000-0000-000000000000}"/>
  <bookViews>
    <workbookView xWindow="-3000" yWindow="-18930" windowWidth="26850" windowHeight="18195" xr2:uid="{00000000-000D-0000-FFFF-FFFF00000000}"/>
  </bookViews>
  <sheets>
    <sheet name="Weekly Summary" sheetId="3" r:id="rId1"/>
    <sheet name="Daily Summary" sheetId="1" r:id="rId2"/>
    <sheet name="4 Oct - 8 Oct 2021" sheetId="4" r:id="rId3"/>
    <sheet name="28 Sep - 1 Oct 2021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306" i="1" l="1"/>
  <c r="E13" i="3"/>
  <c r="E12" i="3"/>
  <c r="C71" i="3"/>
  <c r="D70" i="3"/>
  <c r="C70" i="3"/>
  <c r="D69" i="3"/>
  <c r="C69" i="3"/>
  <c r="D68" i="3"/>
  <c r="D67" i="3"/>
  <c r="C68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D22" i="3"/>
  <c r="C23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B71" i="3" l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3" i="3"/>
  <c r="B12" i="3"/>
  <c r="E13" i="1"/>
  <c r="G13" i="3" l="1"/>
  <c r="F13" i="3" s="1"/>
  <c r="E306" i="1"/>
  <c r="D306" i="1" s="1"/>
  <c r="E14" i="1"/>
  <c r="E15" i="1"/>
  <c r="E16" i="1"/>
  <c r="G12" i="3" s="1"/>
  <c r="F12" i="3" s="1"/>
  <c r="E6" i="3" l="1"/>
  <c r="E7" i="3" s="1"/>
  <c r="C6" i="1"/>
  <c r="C7" i="1" s="1"/>
</calcChain>
</file>

<file path=xl/sharedStrings.xml><?xml version="1.0" encoding="utf-8"?>
<sst xmlns="http://schemas.openxmlformats.org/spreadsheetml/2006/main" count="572" uniqueCount="25">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</sst>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1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2" borderId="5" xfId="0" applyNumberFormat="1" applyFont="1" applyFill="1" applyBorder="1" applyAlignment="1">
      <alignment horizontal="right"/>
    </xf>
    <xf numFmtId="166" fontId="2" fillId="2" borderId="10" xfId="0" applyNumberFormat="1" applyFont="1" applyFill="1" applyBorder="1" applyAlignment="1">
      <alignment horizontal="right"/>
    </xf>
    <xf numFmtId="167" fontId="2" fillId="2" borderId="1" xfId="1" applyNumberFormat="1" applyFont="1" applyFill="1" applyBorder="1" applyAlignment="1">
      <alignment horizontal="right"/>
    </xf>
    <xf numFmtId="167" fontId="2" fillId="2" borderId="11" xfId="1" applyNumberFormat="1" applyFont="1" applyFill="1" applyBorder="1" applyAlignment="1">
      <alignment horizontal="right"/>
    </xf>
    <xf numFmtId="167" fontId="2" fillId="2" borderId="10" xfId="1" applyNumberFormat="1" applyFont="1" applyFill="1" applyBorder="1" applyAlignment="1">
      <alignment horizontal="right"/>
    </xf>
    <xf numFmtId="168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43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7" fontId="3" fillId="2" borderId="14" xfId="1" applyNumberFormat="1" applyFont="1" applyFill="1" applyBorder="1" applyAlignment="1">
      <alignment horizontal="right"/>
    </xf>
    <xf numFmtId="168" fontId="3" fillId="2" borderId="15" xfId="0" applyNumberFormat="1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7" xfId="0" applyFont="1" applyFill="1" applyBorder="1"/>
    <xf numFmtId="0" fontId="2" fillId="2" borderId="12" xfId="0" applyFont="1" applyFill="1" applyBorder="1"/>
    <xf numFmtId="0" fontId="2" fillId="2" borderId="18" xfId="0" applyFont="1" applyFill="1" applyBorder="1"/>
    <xf numFmtId="165" fontId="2" fillId="2" borderId="19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167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20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7" fontId="2" fillId="3" borderId="0" xfId="1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66" fontId="2" fillId="2" borderId="16" xfId="0" applyNumberFormat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273844</xdr:colOff>
      <xdr:row>9</xdr:row>
      <xdr:rowOff>34853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297656</xdr:colOff>
      <xdr:row>8</xdr:row>
      <xdr:rowOff>188248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B2:G93"/>
  <sheetViews>
    <sheetView tabSelected="1" zoomScale="80" zoomScaleNormal="80" workbookViewId="0">
      <selection activeCell="I13" sqref="I13"/>
    </sheetView>
  </sheetViews>
  <sheetFormatPr defaultRowHeight="14.25" x14ac:dyDescent="0.2"/>
  <cols>
    <col min="1" max="1" width="3.75" style="41" customWidth="1"/>
    <col min="2" max="2" width="10.875" style="42" customWidth="1"/>
    <col min="3" max="4" width="13.25" style="42" customWidth="1"/>
    <col min="5" max="5" width="13.75" style="42" customWidth="1"/>
    <col min="6" max="6" width="15" style="42" customWidth="1"/>
    <col min="7" max="7" width="17.5" style="42" customWidth="1"/>
    <col min="8" max="16384" width="9" style="41"/>
  </cols>
  <sheetData>
    <row r="2" spans="2:7" ht="21" x14ac:dyDescent="0.35">
      <c r="B2" s="3" t="s">
        <v>0</v>
      </c>
      <c r="C2" s="1"/>
      <c r="D2" s="1"/>
      <c r="E2" s="1"/>
    </row>
    <row r="3" spans="2:7" ht="15" x14ac:dyDescent="0.25">
      <c r="B3" s="1"/>
      <c r="C3" s="1"/>
      <c r="D3" s="1"/>
      <c r="E3" s="1"/>
    </row>
    <row r="4" spans="2:7" ht="15" x14ac:dyDescent="0.25">
      <c r="B4" s="60" t="s">
        <v>1</v>
      </c>
      <c r="C4" s="59"/>
      <c r="D4" s="59"/>
      <c r="E4" s="61"/>
    </row>
    <row r="5" spans="2:7" ht="15" x14ac:dyDescent="0.25">
      <c r="B5" s="6" t="s">
        <v>2</v>
      </c>
      <c r="E5" s="23">
        <v>44466</v>
      </c>
    </row>
    <row r="6" spans="2:7" ht="15" x14ac:dyDescent="0.25">
      <c r="B6" s="6" t="s">
        <v>3</v>
      </c>
      <c r="E6" s="24">
        <f>'Daily Summary'!E306</f>
        <v>1820004.88</v>
      </c>
    </row>
    <row r="7" spans="2:7" ht="15" x14ac:dyDescent="0.25">
      <c r="B7" s="6" t="s">
        <v>4</v>
      </c>
      <c r="C7" s="41"/>
      <c r="D7" s="41"/>
      <c r="E7" s="25">
        <f>E6/100000000</f>
        <v>1.82000488E-2</v>
      </c>
    </row>
    <row r="8" spans="2:7" ht="15" x14ac:dyDescent="0.25">
      <c r="B8" s="6" t="s">
        <v>5</v>
      </c>
      <c r="C8" s="41"/>
      <c r="D8" s="41"/>
      <c r="E8" s="10" t="s">
        <v>6</v>
      </c>
    </row>
    <row r="9" spans="2:7" ht="15" x14ac:dyDescent="0.25">
      <c r="B9" s="7"/>
      <c r="C9" s="62"/>
      <c r="D9" s="62"/>
      <c r="E9" s="11" t="s">
        <v>17</v>
      </c>
    </row>
    <row r="11" spans="2:7" ht="41.25" customHeight="1" x14ac:dyDescent="0.2">
      <c r="B11" s="46" t="s">
        <v>19</v>
      </c>
      <c r="C11" s="46" t="s">
        <v>20</v>
      </c>
      <c r="D11" s="46" t="s">
        <v>21</v>
      </c>
      <c r="E11" s="46" t="s">
        <v>22</v>
      </c>
      <c r="F11" s="46" t="s">
        <v>23</v>
      </c>
      <c r="G11" s="47" t="s">
        <v>24</v>
      </c>
    </row>
    <row r="12" spans="2:7" ht="15" x14ac:dyDescent="0.25">
      <c r="B12" s="43">
        <f>WEEKNUM('Daily Summary'!B13,2)</f>
        <v>40</v>
      </c>
      <c r="C12" s="54">
        <f>'Daily Summary'!B13</f>
        <v>44467</v>
      </c>
      <c r="D12" s="54">
        <f>'Daily Summary'!B16</f>
        <v>44470</v>
      </c>
      <c r="E12" s="57">
        <f>SUM('Daily Summary'!C13:C16)</f>
        <v>62540</v>
      </c>
      <c r="F12" s="58">
        <f>IF(G12/E12=0," ",ROUND(G12/E12,4))</f>
        <v>13.1023</v>
      </c>
      <c r="G12" s="17">
        <f>SUM('Daily Summary'!E13:E16)</f>
        <v>819419.58000000007</v>
      </c>
    </row>
    <row r="13" spans="2:7" ht="15" x14ac:dyDescent="0.25">
      <c r="B13" s="48">
        <f>WEEKNUM('Daily Summary'!B17,2)</f>
        <v>41</v>
      </c>
      <c r="C13" s="55">
        <f>'Daily Summary'!B17</f>
        <v>44473</v>
      </c>
      <c r="D13" s="55">
        <f>'Daily Summary'!B21</f>
        <v>44477</v>
      </c>
      <c r="E13" s="63">
        <f>SUM('Daily Summary'!C17:C21)</f>
        <v>73515</v>
      </c>
      <c r="F13" s="65">
        <f>IF(G13/E13=0," ",ROUND(G13/E13,4))</f>
        <v>13.6106</v>
      </c>
      <c r="G13" s="64">
        <f>SUM('Daily Summary'!E17:E21)</f>
        <v>1000585.3</v>
      </c>
    </row>
    <row r="14" spans="2:7" ht="15" hidden="1" x14ac:dyDescent="0.25">
      <c r="B14" s="43">
        <f>WEEKNUM('Daily Summary'!B22,2)</f>
        <v>42</v>
      </c>
      <c r="C14" s="54">
        <f>'Daily Summary'!B22</f>
        <v>44480</v>
      </c>
      <c r="D14" s="54">
        <f>'Daily Summary'!B26</f>
        <v>44484</v>
      </c>
      <c r="E14" s="44"/>
      <c r="F14" s="58"/>
      <c r="G14" s="45"/>
    </row>
    <row r="15" spans="2:7" ht="15" hidden="1" x14ac:dyDescent="0.25">
      <c r="B15" s="48">
        <f>WEEKNUM('Daily Summary'!B27,2)</f>
        <v>43</v>
      </c>
      <c r="C15" s="55">
        <f>'Daily Summary'!B27</f>
        <v>44487</v>
      </c>
      <c r="D15" s="55">
        <f>'Daily Summary'!B31</f>
        <v>44491</v>
      </c>
      <c r="E15" s="49"/>
      <c r="F15" s="65"/>
      <c r="G15" s="50"/>
    </row>
    <row r="16" spans="2:7" ht="15" hidden="1" x14ac:dyDescent="0.25">
      <c r="B16" s="43">
        <f>WEEKNUM('Daily Summary'!B32,2)</f>
        <v>44</v>
      </c>
      <c r="C16" s="54">
        <f>'Daily Summary'!B32</f>
        <v>44494</v>
      </c>
      <c r="D16" s="54">
        <f>'Daily Summary'!B36</f>
        <v>44498</v>
      </c>
      <c r="E16" s="44"/>
      <c r="F16" s="58"/>
      <c r="G16" s="45"/>
    </row>
    <row r="17" spans="2:7" ht="15" hidden="1" x14ac:dyDescent="0.25">
      <c r="B17" s="48">
        <f>WEEKNUM('Daily Summary'!B37,2)</f>
        <v>45</v>
      </c>
      <c r="C17" s="55">
        <f>'Daily Summary'!B37</f>
        <v>44501</v>
      </c>
      <c r="D17" s="55">
        <f>'Daily Summary'!B41</f>
        <v>44505</v>
      </c>
      <c r="E17" s="49"/>
      <c r="F17" s="65"/>
      <c r="G17" s="50"/>
    </row>
    <row r="18" spans="2:7" ht="15" hidden="1" x14ac:dyDescent="0.25">
      <c r="B18" s="43">
        <f>WEEKNUM('Daily Summary'!B42,2)</f>
        <v>46</v>
      </c>
      <c r="C18" s="54">
        <f>'Daily Summary'!B42</f>
        <v>44508</v>
      </c>
      <c r="D18" s="54">
        <f>'Daily Summary'!B46</f>
        <v>44512</v>
      </c>
      <c r="E18" s="44"/>
      <c r="F18" s="58"/>
      <c r="G18" s="45"/>
    </row>
    <row r="19" spans="2:7" ht="15" hidden="1" x14ac:dyDescent="0.25">
      <c r="B19" s="48">
        <f>WEEKNUM('Daily Summary'!B47,2)</f>
        <v>47</v>
      </c>
      <c r="C19" s="55">
        <f>'Daily Summary'!B47</f>
        <v>44515</v>
      </c>
      <c r="D19" s="55">
        <f>'Daily Summary'!B51</f>
        <v>44519</v>
      </c>
      <c r="E19" s="49"/>
      <c r="F19" s="65"/>
      <c r="G19" s="50"/>
    </row>
    <row r="20" spans="2:7" ht="15" hidden="1" x14ac:dyDescent="0.25">
      <c r="B20" s="43">
        <f>WEEKNUM('Daily Summary'!B52,2)</f>
        <v>48</v>
      </c>
      <c r="C20" s="54">
        <f>'Daily Summary'!B52</f>
        <v>44522</v>
      </c>
      <c r="D20" s="54">
        <f>'Daily Summary'!B56</f>
        <v>44526</v>
      </c>
      <c r="E20" s="44"/>
      <c r="F20" s="58"/>
      <c r="G20" s="45"/>
    </row>
    <row r="21" spans="2:7" ht="15" hidden="1" x14ac:dyDescent="0.25">
      <c r="B21" s="48">
        <f>WEEKNUM('Daily Summary'!B57,2)</f>
        <v>49</v>
      </c>
      <c r="C21" s="55">
        <f>'Daily Summary'!B57</f>
        <v>44529</v>
      </c>
      <c r="D21" s="55">
        <f>'Daily Summary'!B61</f>
        <v>44533</v>
      </c>
      <c r="E21" s="49"/>
      <c r="F21" s="65"/>
      <c r="G21" s="50"/>
    </row>
    <row r="22" spans="2:7" ht="15" hidden="1" x14ac:dyDescent="0.25">
      <c r="B22" s="43">
        <f>WEEKNUM('Daily Summary'!B62,2)</f>
        <v>50</v>
      </c>
      <c r="C22" s="54">
        <f>'Daily Summary'!B62</f>
        <v>44536</v>
      </c>
      <c r="D22" s="54">
        <f>'Daily Summary'!B66</f>
        <v>44540</v>
      </c>
      <c r="E22" s="44"/>
      <c r="F22" s="58"/>
      <c r="G22" s="45"/>
    </row>
    <row r="23" spans="2:7" ht="15" hidden="1" x14ac:dyDescent="0.25">
      <c r="B23" s="48">
        <f>WEEKNUM('Daily Summary'!B67,2)</f>
        <v>51</v>
      </c>
      <c r="C23" s="55">
        <f>'Daily Summary'!B67</f>
        <v>44543</v>
      </c>
      <c r="D23" s="55">
        <f>'Daily Summary'!B71</f>
        <v>44547</v>
      </c>
      <c r="E23" s="49"/>
      <c r="F23" s="65"/>
      <c r="G23" s="50"/>
    </row>
    <row r="24" spans="2:7" ht="15" hidden="1" x14ac:dyDescent="0.25">
      <c r="B24" s="43">
        <f>WEEKNUM('Daily Summary'!B72,2)</f>
        <v>52</v>
      </c>
      <c r="C24" s="54">
        <f>'Daily Summary'!B72</f>
        <v>44550</v>
      </c>
      <c r="D24" s="54">
        <f>'Daily Summary'!B76</f>
        <v>44554</v>
      </c>
      <c r="E24" s="44"/>
      <c r="F24" s="58"/>
      <c r="G24" s="45"/>
    </row>
    <row r="25" spans="2:7" ht="15" hidden="1" x14ac:dyDescent="0.25">
      <c r="B25" s="48">
        <f>WEEKNUM('Daily Summary'!B77,2)</f>
        <v>53</v>
      </c>
      <c r="C25" s="55">
        <f>'Daily Summary'!B77</f>
        <v>44557</v>
      </c>
      <c r="D25" s="55">
        <f>'Daily Summary'!B81</f>
        <v>44561</v>
      </c>
      <c r="E25" s="49"/>
      <c r="F25" s="65"/>
      <c r="G25" s="50"/>
    </row>
    <row r="26" spans="2:7" ht="15" hidden="1" x14ac:dyDescent="0.25">
      <c r="B26" s="43">
        <f>WEEKNUM('Daily Summary'!B82,2)</f>
        <v>2</v>
      </c>
      <c r="C26" s="54">
        <f>'Daily Summary'!B82</f>
        <v>44564</v>
      </c>
      <c r="D26" s="54">
        <f>'Daily Summary'!B86</f>
        <v>44568</v>
      </c>
      <c r="E26" s="44"/>
      <c r="F26" s="58"/>
      <c r="G26" s="45"/>
    </row>
    <row r="27" spans="2:7" ht="15" hidden="1" x14ac:dyDescent="0.25">
      <c r="B27" s="48">
        <f>WEEKNUM('Daily Summary'!B87,2)</f>
        <v>3</v>
      </c>
      <c r="C27" s="55">
        <f>'Daily Summary'!B87</f>
        <v>44571</v>
      </c>
      <c r="D27" s="55">
        <f>'Daily Summary'!B91</f>
        <v>44575</v>
      </c>
      <c r="E27" s="49"/>
      <c r="F27" s="65"/>
      <c r="G27" s="50"/>
    </row>
    <row r="28" spans="2:7" ht="15" hidden="1" x14ac:dyDescent="0.25">
      <c r="B28" s="43">
        <f>WEEKNUM('Daily Summary'!B92,2)</f>
        <v>4</v>
      </c>
      <c r="C28" s="54">
        <f>'Daily Summary'!B92</f>
        <v>44578</v>
      </c>
      <c r="D28" s="54">
        <f>'Daily Summary'!B96</f>
        <v>44582</v>
      </c>
      <c r="E28" s="44"/>
      <c r="F28" s="58"/>
      <c r="G28" s="45"/>
    </row>
    <row r="29" spans="2:7" ht="15" hidden="1" x14ac:dyDescent="0.25">
      <c r="B29" s="48">
        <f>WEEKNUM('Daily Summary'!B97,2)</f>
        <v>5</v>
      </c>
      <c r="C29" s="55">
        <f>'Daily Summary'!B97</f>
        <v>44585</v>
      </c>
      <c r="D29" s="55">
        <f>'Daily Summary'!B101</f>
        <v>44589</v>
      </c>
      <c r="E29" s="49"/>
      <c r="F29" s="65"/>
      <c r="G29" s="50"/>
    </row>
    <row r="30" spans="2:7" ht="15" hidden="1" x14ac:dyDescent="0.25">
      <c r="B30" s="43">
        <f>WEEKNUM('Daily Summary'!B102,2)</f>
        <v>6</v>
      </c>
      <c r="C30" s="54">
        <f>'Daily Summary'!B102</f>
        <v>44592</v>
      </c>
      <c r="D30" s="54">
        <f>'Daily Summary'!B106</f>
        <v>44596</v>
      </c>
      <c r="E30" s="44"/>
      <c r="F30" s="58"/>
      <c r="G30" s="45"/>
    </row>
    <row r="31" spans="2:7" ht="15" hidden="1" x14ac:dyDescent="0.25">
      <c r="B31" s="48">
        <f>WEEKNUM('Daily Summary'!B107,2)</f>
        <v>7</v>
      </c>
      <c r="C31" s="55">
        <f>'Daily Summary'!B107</f>
        <v>44599</v>
      </c>
      <c r="D31" s="55">
        <f>'Daily Summary'!B111</f>
        <v>44603</v>
      </c>
      <c r="E31" s="49"/>
      <c r="F31" s="65"/>
      <c r="G31" s="50"/>
    </row>
    <row r="32" spans="2:7" ht="15" hidden="1" x14ac:dyDescent="0.25">
      <c r="B32" s="43">
        <f>WEEKNUM('Daily Summary'!B112,2)</f>
        <v>8</v>
      </c>
      <c r="C32" s="54">
        <f>'Daily Summary'!B112</f>
        <v>44606</v>
      </c>
      <c r="D32" s="54">
        <f>'Daily Summary'!B116</f>
        <v>44610</v>
      </c>
      <c r="E32" s="44"/>
      <c r="F32" s="58"/>
      <c r="G32" s="45"/>
    </row>
    <row r="33" spans="2:7" ht="15" hidden="1" x14ac:dyDescent="0.25">
      <c r="B33" s="48">
        <f>WEEKNUM('Daily Summary'!B117,2)</f>
        <v>9</v>
      </c>
      <c r="C33" s="55">
        <f>'Daily Summary'!B117</f>
        <v>44613</v>
      </c>
      <c r="D33" s="55">
        <f>'Daily Summary'!B121</f>
        <v>44617</v>
      </c>
      <c r="E33" s="49"/>
      <c r="F33" s="65"/>
      <c r="G33" s="50"/>
    </row>
    <row r="34" spans="2:7" ht="15" hidden="1" x14ac:dyDescent="0.25">
      <c r="B34" s="43">
        <f>WEEKNUM('Daily Summary'!B122,2)</f>
        <v>10</v>
      </c>
      <c r="C34" s="54">
        <f>'Daily Summary'!B122</f>
        <v>44620</v>
      </c>
      <c r="D34" s="54">
        <f>'Daily Summary'!B126</f>
        <v>44624</v>
      </c>
      <c r="E34" s="44"/>
      <c r="F34" s="58"/>
      <c r="G34" s="45"/>
    </row>
    <row r="35" spans="2:7" ht="15" hidden="1" x14ac:dyDescent="0.25">
      <c r="B35" s="48">
        <f>WEEKNUM('Daily Summary'!B127,2)</f>
        <v>11</v>
      </c>
      <c r="C35" s="55">
        <f>'Daily Summary'!B127</f>
        <v>44627</v>
      </c>
      <c r="D35" s="55">
        <f>'Daily Summary'!B131</f>
        <v>44631</v>
      </c>
      <c r="E35" s="49"/>
      <c r="F35" s="65"/>
      <c r="G35" s="50"/>
    </row>
    <row r="36" spans="2:7" ht="15" hidden="1" x14ac:dyDescent="0.25">
      <c r="B36" s="43">
        <f>WEEKNUM('Daily Summary'!B132,2)</f>
        <v>12</v>
      </c>
      <c r="C36" s="54">
        <f>'Daily Summary'!B132</f>
        <v>44634</v>
      </c>
      <c r="D36" s="54">
        <f>'Daily Summary'!B136</f>
        <v>44638</v>
      </c>
      <c r="E36" s="44"/>
      <c r="F36" s="58"/>
      <c r="G36" s="45"/>
    </row>
    <row r="37" spans="2:7" ht="15" hidden="1" x14ac:dyDescent="0.25">
      <c r="B37" s="48">
        <f>WEEKNUM('Daily Summary'!B137,2)</f>
        <v>13</v>
      </c>
      <c r="C37" s="55">
        <f>'Daily Summary'!B137</f>
        <v>44641</v>
      </c>
      <c r="D37" s="55">
        <f>'Daily Summary'!B141</f>
        <v>44645</v>
      </c>
      <c r="E37" s="49"/>
      <c r="F37" s="65"/>
      <c r="G37" s="50"/>
    </row>
    <row r="38" spans="2:7" ht="15" hidden="1" x14ac:dyDescent="0.25">
      <c r="B38" s="43">
        <f>WEEKNUM('Daily Summary'!B142,2)</f>
        <v>14</v>
      </c>
      <c r="C38" s="54">
        <f>'Daily Summary'!B142</f>
        <v>44648</v>
      </c>
      <c r="D38" s="54">
        <f>'Daily Summary'!B146</f>
        <v>44652</v>
      </c>
      <c r="E38" s="44"/>
      <c r="F38" s="58"/>
      <c r="G38" s="45"/>
    </row>
    <row r="39" spans="2:7" ht="15" hidden="1" x14ac:dyDescent="0.25">
      <c r="B39" s="48">
        <f>WEEKNUM('Daily Summary'!B147,2)</f>
        <v>15</v>
      </c>
      <c r="C39" s="55">
        <f>'Daily Summary'!B147</f>
        <v>44655</v>
      </c>
      <c r="D39" s="55">
        <f>'Daily Summary'!B151</f>
        <v>44659</v>
      </c>
      <c r="E39" s="49"/>
      <c r="F39" s="65"/>
      <c r="G39" s="50"/>
    </row>
    <row r="40" spans="2:7" ht="15" hidden="1" x14ac:dyDescent="0.25">
      <c r="B40" s="43">
        <f>WEEKNUM('Daily Summary'!B152,2)</f>
        <v>16</v>
      </c>
      <c r="C40" s="54">
        <f>'Daily Summary'!B152</f>
        <v>44662</v>
      </c>
      <c r="D40" s="54">
        <f>'Daily Summary'!B155</f>
        <v>44665</v>
      </c>
      <c r="E40" s="44"/>
      <c r="F40" s="58"/>
      <c r="G40" s="45"/>
    </row>
    <row r="41" spans="2:7" ht="15" hidden="1" x14ac:dyDescent="0.25">
      <c r="B41" s="48">
        <f>WEEKNUM('Daily Summary'!B156,2)</f>
        <v>17</v>
      </c>
      <c r="C41" s="55">
        <f>'Daily Summary'!B156</f>
        <v>44670</v>
      </c>
      <c r="D41" s="55">
        <f>'Daily Summary'!B159</f>
        <v>44673</v>
      </c>
      <c r="E41" s="49"/>
      <c r="F41" s="65"/>
      <c r="G41" s="50"/>
    </row>
    <row r="42" spans="2:7" ht="15" hidden="1" x14ac:dyDescent="0.25">
      <c r="B42" s="43">
        <f>WEEKNUM('Daily Summary'!B160,2)</f>
        <v>18</v>
      </c>
      <c r="C42" s="54">
        <f>'Daily Summary'!B160</f>
        <v>44676</v>
      </c>
      <c r="D42" s="54">
        <f>'Daily Summary'!B164</f>
        <v>44680</v>
      </c>
      <c r="E42" s="44"/>
      <c r="F42" s="58"/>
      <c r="G42" s="45"/>
    </row>
    <row r="43" spans="2:7" ht="15" hidden="1" x14ac:dyDescent="0.25">
      <c r="B43" s="48">
        <f>WEEKNUM('Daily Summary'!B165,2)</f>
        <v>19</v>
      </c>
      <c r="C43" s="55">
        <f>'Daily Summary'!B165</f>
        <v>44683</v>
      </c>
      <c r="D43" s="55">
        <f>'Daily Summary'!B169</f>
        <v>44687</v>
      </c>
      <c r="E43" s="49"/>
      <c r="F43" s="65"/>
      <c r="G43" s="50"/>
    </row>
    <row r="44" spans="2:7" ht="15" hidden="1" x14ac:dyDescent="0.25">
      <c r="B44" s="43">
        <f>WEEKNUM('Daily Summary'!B170,2)</f>
        <v>20</v>
      </c>
      <c r="C44" s="54">
        <f>'Daily Summary'!B170</f>
        <v>44690</v>
      </c>
      <c r="D44" s="54">
        <f>'Daily Summary'!B174</f>
        <v>44694</v>
      </c>
      <c r="E44" s="44"/>
      <c r="F44" s="58"/>
      <c r="G44" s="45"/>
    </row>
    <row r="45" spans="2:7" ht="15" hidden="1" x14ac:dyDescent="0.25">
      <c r="B45" s="48">
        <f>WEEKNUM('Daily Summary'!B175,2)</f>
        <v>21</v>
      </c>
      <c r="C45" s="55">
        <f>'Daily Summary'!B175</f>
        <v>44697</v>
      </c>
      <c r="D45" s="55">
        <f>'Daily Summary'!B179</f>
        <v>44701</v>
      </c>
      <c r="E45" s="49"/>
      <c r="F45" s="65"/>
      <c r="G45" s="50"/>
    </row>
    <row r="46" spans="2:7" ht="15" hidden="1" x14ac:dyDescent="0.25">
      <c r="B46" s="43">
        <f>WEEKNUM('Daily Summary'!B180,2)</f>
        <v>22</v>
      </c>
      <c r="C46" s="54">
        <f>'Daily Summary'!B180</f>
        <v>44704</v>
      </c>
      <c r="D46" s="54">
        <f>'Daily Summary'!B184</f>
        <v>44708</v>
      </c>
      <c r="E46" s="44"/>
      <c r="F46" s="58"/>
      <c r="G46" s="45"/>
    </row>
    <row r="47" spans="2:7" ht="15" hidden="1" x14ac:dyDescent="0.25">
      <c r="B47" s="48">
        <f>WEEKNUM('Daily Summary'!B185,2)</f>
        <v>23</v>
      </c>
      <c r="C47" s="55">
        <f>'Daily Summary'!B185</f>
        <v>44711</v>
      </c>
      <c r="D47" s="55">
        <f>'Daily Summary'!B189</f>
        <v>44715</v>
      </c>
      <c r="E47" s="49"/>
      <c r="F47" s="65"/>
      <c r="G47" s="50"/>
    </row>
    <row r="48" spans="2:7" ht="15" hidden="1" x14ac:dyDescent="0.25">
      <c r="B48" s="43">
        <f>WEEKNUM('Daily Summary'!B190,2)</f>
        <v>24</v>
      </c>
      <c r="C48" s="54">
        <f>'Daily Summary'!B190</f>
        <v>44718</v>
      </c>
      <c r="D48" s="54">
        <f>'Daily Summary'!B194</f>
        <v>44722</v>
      </c>
      <c r="E48" s="44"/>
      <c r="F48" s="58"/>
      <c r="G48" s="45"/>
    </row>
    <row r="49" spans="2:7" ht="15" hidden="1" x14ac:dyDescent="0.25">
      <c r="B49" s="48">
        <f>WEEKNUM('Daily Summary'!B195,2)</f>
        <v>25</v>
      </c>
      <c r="C49" s="55">
        <f>'Daily Summary'!B195</f>
        <v>44725</v>
      </c>
      <c r="D49" s="55">
        <f>'Daily Summary'!B199</f>
        <v>44729</v>
      </c>
      <c r="E49" s="49"/>
      <c r="F49" s="65"/>
      <c r="G49" s="50"/>
    </row>
    <row r="50" spans="2:7" ht="15" hidden="1" x14ac:dyDescent="0.25">
      <c r="B50" s="43">
        <f>WEEKNUM('Daily Summary'!B200,2)</f>
        <v>26</v>
      </c>
      <c r="C50" s="54">
        <f>'Daily Summary'!B200</f>
        <v>44732</v>
      </c>
      <c r="D50" s="54">
        <f>'Daily Summary'!B204</f>
        <v>44736</v>
      </c>
      <c r="E50" s="44"/>
      <c r="F50" s="58"/>
      <c r="G50" s="45"/>
    </row>
    <row r="51" spans="2:7" ht="15" hidden="1" x14ac:dyDescent="0.25">
      <c r="B51" s="48">
        <f>WEEKNUM('Daily Summary'!B205,2)</f>
        <v>27</v>
      </c>
      <c r="C51" s="55">
        <f>'Daily Summary'!B205</f>
        <v>44739</v>
      </c>
      <c r="D51" s="55">
        <f>'Daily Summary'!B209</f>
        <v>44743</v>
      </c>
      <c r="E51" s="49"/>
      <c r="F51" s="65"/>
      <c r="G51" s="50"/>
    </row>
    <row r="52" spans="2:7" ht="15" hidden="1" x14ac:dyDescent="0.25">
      <c r="B52" s="43">
        <f>WEEKNUM('Daily Summary'!B210,2)</f>
        <v>28</v>
      </c>
      <c r="C52" s="54">
        <f>'Daily Summary'!B210</f>
        <v>44746</v>
      </c>
      <c r="D52" s="54">
        <f>'Daily Summary'!B214</f>
        <v>44750</v>
      </c>
      <c r="E52" s="44"/>
      <c r="F52" s="58"/>
      <c r="G52" s="45"/>
    </row>
    <row r="53" spans="2:7" ht="15" hidden="1" x14ac:dyDescent="0.25">
      <c r="B53" s="48">
        <f>WEEKNUM('Daily Summary'!B215,2)</f>
        <v>29</v>
      </c>
      <c r="C53" s="55">
        <f>'Daily Summary'!B215</f>
        <v>44753</v>
      </c>
      <c r="D53" s="55">
        <f>'Daily Summary'!B219</f>
        <v>44757</v>
      </c>
      <c r="E53" s="49"/>
      <c r="F53" s="65"/>
      <c r="G53" s="50"/>
    </row>
    <row r="54" spans="2:7" ht="15" hidden="1" x14ac:dyDescent="0.25">
      <c r="B54" s="43">
        <f>WEEKNUM('Daily Summary'!B220,2)</f>
        <v>30</v>
      </c>
      <c r="C54" s="54">
        <f>'Daily Summary'!B220</f>
        <v>44760</v>
      </c>
      <c r="D54" s="54">
        <f>'Daily Summary'!B224</f>
        <v>44764</v>
      </c>
      <c r="E54" s="44"/>
      <c r="F54" s="58"/>
      <c r="G54" s="45"/>
    </row>
    <row r="55" spans="2:7" ht="15" hidden="1" x14ac:dyDescent="0.25">
      <c r="B55" s="48">
        <f>WEEKNUM('Daily Summary'!B225,2)</f>
        <v>31</v>
      </c>
      <c r="C55" s="55">
        <f>'Daily Summary'!B225</f>
        <v>44767</v>
      </c>
      <c r="D55" s="55">
        <f>'Daily Summary'!B229</f>
        <v>44771</v>
      </c>
      <c r="E55" s="49"/>
      <c r="F55" s="65"/>
      <c r="G55" s="50"/>
    </row>
    <row r="56" spans="2:7" ht="15" hidden="1" x14ac:dyDescent="0.25">
      <c r="B56" s="43">
        <f>WEEKNUM('Daily Summary'!B230,2)</f>
        <v>32</v>
      </c>
      <c r="C56" s="54">
        <f>'Daily Summary'!B230</f>
        <v>44774</v>
      </c>
      <c r="D56" s="54">
        <f>'Daily Summary'!B234</f>
        <v>44778</v>
      </c>
      <c r="E56" s="44"/>
      <c r="F56" s="58"/>
      <c r="G56" s="45"/>
    </row>
    <row r="57" spans="2:7" ht="15" hidden="1" x14ac:dyDescent="0.25">
      <c r="B57" s="48">
        <f>WEEKNUM('Daily Summary'!B235,2)</f>
        <v>33</v>
      </c>
      <c r="C57" s="55">
        <f>'Daily Summary'!B235</f>
        <v>44781</v>
      </c>
      <c r="D57" s="55">
        <f>'Daily Summary'!B239</f>
        <v>44785</v>
      </c>
      <c r="E57" s="49"/>
      <c r="F57" s="65"/>
      <c r="G57" s="50"/>
    </row>
    <row r="58" spans="2:7" ht="15" hidden="1" x14ac:dyDescent="0.25">
      <c r="B58" s="43">
        <f>WEEKNUM('Daily Summary'!B240,2)</f>
        <v>34</v>
      </c>
      <c r="C58" s="54">
        <f>'Daily Summary'!B240</f>
        <v>44788</v>
      </c>
      <c r="D58" s="54">
        <f>'Daily Summary'!B244</f>
        <v>44792</v>
      </c>
      <c r="E58" s="44"/>
      <c r="F58" s="58"/>
      <c r="G58" s="45"/>
    </row>
    <row r="59" spans="2:7" ht="15" hidden="1" x14ac:dyDescent="0.25">
      <c r="B59" s="48">
        <f>WEEKNUM('Daily Summary'!B245,2)</f>
        <v>35</v>
      </c>
      <c r="C59" s="55">
        <f>'Daily Summary'!B245</f>
        <v>44795</v>
      </c>
      <c r="D59" s="55">
        <f>'Daily Summary'!B249</f>
        <v>44799</v>
      </c>
      <c r="E59" s="49"/>
      <c r="F59" s="65"/>
      <c r="G59" s="50"/>
    </row>
    <row r="60" spans="2:7" ht="15" hidden="1" x14ac:dyDescent="0.25">
      <c r="B60" s="43">
        <f>WEEKNUM('Daily Summary'!B250,2)</f>
        <v>36</v>
      </c>
      <c r="C60" s="54">
        <f>'Daily Summary'!B250</f>
        <v>44802</v>
      </c>
      <c r="D60" s="54">
        <f>'Daily Summary'!B254</f>
        <v>44806</v>
      </c>
      <c r="E60" s="44"/>
      <c r="F60" s="58"/>
      <c r="G60" s="45"/>
    </row>
    <row r="61" spans="2:7" ht="15" hidden="1" x14ac:dyDescent="0.25">
      <c r="B61" s="48">
        <f>WEEKNUM('Daily Summary'!B255,2)</f>
        <v>37</v>
      </c>
      <c r="C61" s="55">
        <f>'Daily Summary'!B255</f>
        <v>44809</v>
      </c>
      <c r="D61" s="55">
        <f>'Daily Summary'!B259</f>
        <v>44813</v>
      </c>
      <c r="E61" s="49"/>
      <c r="F61" s="65"/>
      <c r="G61" s="50"/>
    </row>
    <row r="62" spans="2:7" ht="15" hidden="1" x14ac:dyDescent="0.25">
      <c r="B62" s="43">
        <f>WEEKNUM('Daily Summary'!B260,2)</f>
        <v>38</v>
      </c>
      <c r="C62" s="54">
        <f>'Daily Summary'!B260</f>
        <v>44816</v>
      </c>
      <c r="D62" s="54">
        <f>'Daily Summary'!B264</f>
        <v>44820</v>
      </c>
      <c r="E62" s="44"/>
      <c r="F62" s="58"/>
      <c r="G62" s="45"/>
    </row>
    <row r="63" spans="2:7" ht="15" hidden="1" x14ac:dyDescent="0.25">
      <c r="B63" s="48">
        <f>WEEKNUM('Daily Summary'!B265,2)</f>
        <v>39</v>
      </c>
      <c r="C63" s="55">
        <f>'Daily Summary'!B265</f>
        <v>44823</v>
      </c>
      <c r="D63" s="55">
        <f>'Daily Summary'!B269</f>
        <v>44827</v>
      </c>
      <c r="E63" s="49"/>
      <c r="F63" s="65"/>
      <c r="G63" s="50"/>
    </row>
    <row r="64" spans="2:7" ht="15" hidden="1" x14ac:dyDescent="0.25">
      <c r="B64" s="43">
        <f>WEEKNUM('Daily Summary'!B270,2)</f>
        <v>40</v>
      </c>
      <c r="C64" s="54">
        <f>'Daily Summary'!B270</f>
        <v>44830</v>
      </c>
      <c r="D64" s="54">
        <f>'Daily Summary'!B274</f>
        <v>44834</v>
      </c>
      <c r="E64" s="44"/>
      <c r="F64" s="58"/>
      <c r="G64" s="45"/>
    </row>
    <row r="65" spans="2:7" ht="15" hidden="1" x14ac:dyDescent="0.25">
      <c r="B65" s="48">
        <f>WEEKNUM('Daily Summary'!B275,2)</f>
        <v>41</v>
      </c>
      <c r="C65" s="55">
        <f>'Daily Summary'!B275</f>
        <v>44837</v>
      </c>
      <c r="D65" s="55">
        <f>'Daily Summary'!B279</f>
        <v>44841</v>
      </c>
      <c r="E65" s="49"/>
      <c r="F65" s="65"/>
      <c r="G65" s="50"/>
    </row>
    <row r="66" spans="2:7" ht="15" hidden="1" x14ac:dyDescent="0.25">
      <c r="B66" s="43">
        <f>WEEKNUM('Daily Summary'!B280,2)</f>
        <v>42</v>
      </c>
      <c r="C66" s="54">
        <f>'Daily Summary'!B280</f>
        <v>44844</v>
      </c>
      <c r="D66" s="54">
        <f>'Daily Summary'!B284</f>
        <v>44848</v>
      </c>
      <c r="E66" s="44"/>
      <c r="F66" s="58"/>
      <c r="G66" s="45"/>
    </row>
    <row r="67" spans="2:7" ht="15" hidden="1" x14ac:dyDescent="0.25">
      <c r="B67" s="48">
        <f>WEEKNUM('Daily Summary'!B285,2)</f>
        <v>43</v>
      </c>
      <c r="C67" s="55">
        <f>'Daily Summary'!B285</f>
        <v>44851</v>
      </c>
      <c r="D67" s="55">
        <f>'Daily Summary'!B289</f>
        <v>44855</v>
      </c>
      <c r="E67" s="49"/>
      <c r="F67" s="65"/>
      <c r="G67" s="50"/>
    </row>
    <row r="68" spans="2:7" ht="15" hidden="1" x14ac:dyDescent="0.25">
      <c r="B68" s="43">
        <f>WEEKNUM('Daily Summary'!B290,2)</f>
        <v>44</v>
      </c>
      <c r="C68" s="54">
        <f>'Daily Summary'!B290</f>
        <v>44858</v>
      </c>
      <c r="D68" s="54">
        <f>'Daily Summary'!B294</f>
        <v>44862</v>
      </c>
      <c r="E68" s="44"/>
      <c r="F68" s="58"/>
      <c r="G68" s="45"/>
    </row>
    <row r="69" spans="2:7" ht="15" hidden="1" x14ac:dyDescent="0.25">
      <c r="B69" s="48">
        <f>WEEKNUM('Daily Summary'!B295,2)</f>
        <v>45</v>
      </c>
      <c r="C69" s="55">
        <f>'Daily Summary'!B295</f>
        <v>44865</v>
      </c>
      <c r="D69" s="55">
        <f>'Daily Summary'!B299</f>
        <v>44869</v>
      </c>
      <c r="E69" s="49"/>
      <c r="F69" s="65"/>
      <c r="G69" s="50"/>
    </row>
    <row r="70" spans="2:7" ht="15" hidden="1" x14ac:dyDescent="0.25">
      <c r="B70" s="43">
        <f>WEEKNUM('Daily Summary'!B300,2)</f>
        <v>46</v>
      </c>
      <c r="C70" s="54">
        <f>'Daily Summary'!B300</f>
        <v>44872</v>
      </c>
      <c r="D70" s="54">
        <f>'Daily Summary'!B304</f>
        <v>44876</v>
      </c>
      <c r="E70" s="44"/>
      <c r="F70" s="58"/>
      <c r="G70" s="45"/>
    </row>
    <row r="71" spans="2:7" ht="15" hidden="1" x14ac:dyDescent="0.25">
      <c r="B71" s="51">
        <f>WEEKNUM('Daily Summary'!B305,2)</f>
        <v>47</v>
      </c>
      <c r="C71" s="56">
        <f>'Daily Summary'!B305</f>
        <v>44879</v>
      </c>
      <c r="D71" s="56"/>
      <c r="E71" s="52"/>
      <c r="F71" s="66"/>
      <c r="G71" s="53"/>
    </row>
    <row r="72" spans="2:7" x14ac:dyDescent="0.2">
      <c r="F72" s="67"/>
    </row>
    <row r="73" spans="2:7" x14ac:dyDescent="0.2">
      <c r="F73" s="67"/>
    </row>
    <row r="74" spans="2:7" x14ac:dyDescent="0.2">
      <c r="F74" s="67"/>
    </row>
    <row r="75" spans="2:7" x14ac:dyDescent="0.2">
      <c r="F75" s="67"/>
    </row>
    <row r="76" spans="2:7" x14ac:dyDescent="0.2">
      <c r="F76" s="67"/>
    </row>
    <row r="77" spans="2:7" x14ac:dyDescent="0.2">
      <c r="F77" s="67"/>
    </row>
    <row r="78" spans="2:7" x14ac:dyDescent="0.2">
      <c r="F78" s="67"/>
    </row>
    <row r="79" spans="2:7" x14ac:dyDescent="0.2">
      <c r="F79" s="67"/>
    </row>
    <row r="80" spans="2:7" x14ac:dyDescent="0.2">
      <c r="F80" s="67"/>
    </row>
    <row r="81" spans="6:6" x14ac:dyDescent="0.2">
      <c r="F81" s="67"/>
    </row>
    <row r="82" spans="6:6" x14ac:dyDescent="0.2">
      <c r="F82" s="67"/>
    </row>
    <row r="83" spans="6:6" x14ac:dyDescent="0.2">
      <c r="F83" s="67"/>
    </row>
    <row r="84" spans="6:6" x14ac:dyDescent="0.2">
      <c r="F84" s="67"/>
    </row>
    <row r="85" spans="6:6" x14ac:dyDescent="0.2">
      <c r="F85" s="67"/>
    </row>
    <row r="86" spans="6:6" x14ac:dyDescent="0.2">
      <c r="F86" s="67"/>
    </row>
    <row r="87" spans="6:6" x14ac:dyDescent="0.2">
      <c r="F87" s="67"/>
    </row>
    <row r="88" spans="6:6" x14ac:dyDescent="0.2">
      <c r="F88" s="67"/>
    </row>
    <row r="89" spans="6:6" x14ac:dyDescent="0.2">
      <c r="F89" s="67"/>
    </row>
    <row r="90" spans="6:6" x14ac:dyDescent="0.2">
      <c r="F90" s="67"/>
    </row>
    <row r="91" spans="6:6" x14ac:dyDescent="0.2">
      <c r="F91" s="67"/>
    </row>
    <row r="92" spans="6:6" x14ac:dyDescent="0.2">
      <c r="F92" s="67"/>
    </row>
    <row r="93" spans="6:6" x14ac:dyDescent="0.2">
      <c r="F93" s="6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06"/>
  <sheetViews>
    <sheetView zoomScale="80" zoomScaleNormal="80" workbookViewId="0">
      <selection activeCell="I18" sqref="I18"/>
    </sheetView>
  </sheetViews>
  <sheetFormatPr defaultRowHeight="15" x14ac:dyDescent="0.25"/>
  <cols>
    <col min="1" max="1" width="3.75" style="1" customWidth="1"/>
    <col min="2" max="2" width="37.5" style="1" customWidth="1"/>
    <col min="3" max="3" width="18.125" style="1" customWidth="1"/>
    <col min="4" max="5" width="17.5" style="1" customWidth="1"/>
    <col min="6" max="6" width="7.875" style="1" customWidth="1"/>
    <col min="7" max="16384" width="9" style="1"/>
  </cols>
  <sheetData>
    <row r="2" spans="2:7" ht="21" x14ac:dyDescent="0.35">
      <c r="B2" s="3" t="s">
        <v>0</v>
      </c>
    </row>
    <row r="4" spans="2:7" x14ac:dyDescent="0.25">
      <c r="B4" s="4" t="s">
        <v>1</v>
      </c>
      <c r="C4" s="5"/>
    </row>
    <row r="5" spans="2:7" x14ac:dyDescent="0.25">
      <c r="B5" s="6" t="s">
        <v>2</v>
      </c>
      <c r="C5" s="23">
        <v>44466</v>
      </c>
    </row>
    <row r="6" spans="2:7" x14ac:dyDescent="0.25">
      <c r="B6" s="6" t="s">
        <v>3</v>
      </c>
      <c r="C6" s="24">
        <f>E306</f>
        <v>1820004.88</v>
      </c>
    </row>
    <row r="7" spans="2:7" x14ac:dyDescent="0.25">
      <c r="B7" s="6" t="s">
        <v>4</v>
      </c>
      <c r="C7" s="25">
        <f>C6/100000000</f>
        <v>1.82000488E-2</v>
      </c>
      <c r="G7"/>
    </row>
    <row r="8" spans="2:7" x14ac:dyDescent="0.25">
      <c r="B8" s="6" t="s">
        <v>5</v>
      </c>
      <c r="C8" s="10" t="s">
        <v>6</v>
      </c>
    </row>
    <row r="9" spans="2:7" x14ac:dyDescent="0.25">
      <c r="B9" s="7"/>
      <c r="C9" s="11" t="s">
        <v>17</v>
      </c>
    </row>
    <row r="11" spans="2:7" x14ac:dyDescent="0.25">
      <c r="B11" s="8"/>
      <c r="C11" s="9"/>
      <c r="D11" s="9"/>
      <c r="E11" s="5"/>
    </row>
    <row r="12" spans="2:7" ht="30" customHeight="1" x14ac:dyDescent="0.2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2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2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2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2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5" x14ac:dyDescent="0.25">
      <c r="B17" s="26">
        <v>44473</v>
      </c>
      <c r="C17" s="19">
        <v>15000</v>
      </c>
      <c r="D17" s="22">
        <v>13.479699999999999</v>
      </c>
      <c r="E17" s="70">
        <f t="shared" ref="E17:E21" si="0">IF(D17="","",ROUND(C17*D17,2))</f>
        <v>202195.5</v>
      </c>
    </row>
    <row r="18" spans="2:5" x14ac:dyDescent="0.25">
      <c r="B18" s="26">
        <v>44474</v>
      </c>
      <c r="C18" s="20">
        <v>14650</v>
      </c>
      <c r="D18" s="10">
        <v>13.4459</v>
      </c>
      <c r="E18" s="71">
        <f t="shared" si="0"/>
        <v>196982.44</v>
      </c>
    </row>
    <row r="19" spans="2:5" x14ac:dyDescent="0.25">
      <c r="B19" s="26">
        <v>44475</v>
      </c>
      <c r="C19" s="20">
        <v>14175</v>
      </c>
      <c r="D19" s="10">
        <v>13.488899999999999</v>
      </c>
      <c r="E19" s="71">
        <f t="shared" si="0"/>
        <v>191205.16</v>
      </c>
    </row>
    <row r="20" spans="2:5" x14ac:dyDescent="0.25">
      <c r="B20" s="26">
        <v>44476</v>
      </c>
      <c r="C20" s="20">
        <v>13690</v>
      </c>
      <c r="D20" s="10">
        <v>13.7729</v>
      </c>
      <c r="E20" s="71">
        <f t="shared" si="0"/>
        <v>188551</v>
      </c>
    </row>
    <row r="21" spans="2:5" x14ac:dyDescent="0.2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5" hidden="1" x14ac:dyDescent="0.25">
      <c r="B22" s="26">
        <v>44480</v>
      </c>
      <c r="C22" s="36"/>
      <c r="E22" s="33"/>
    </row>
    <row r="23" spans="2:5" hidden="1" x14ac:dyDescent="0.25">
      <c r="B23" s="26">
        <v>44481</v>
      </c>
      <c r="C23" s="37"/>
      <c r="E23" s="34"/>
    </row>
    <row r="24" spans="2:5" hidden="1" x14ac:dyDescent="0.25">
      <c r="B24" s="26">
        <v>44482</v>
      </c>
      <c r="C24" s="37"/>
      <c r="E24" s="34"/>
    </row>
    <row r="25" spans="2:5" hidden="1" x14ac:dyDescent="0.25">
      <c r="B25" s="26">
        <v>44483</v>
      </c>
      <c r="C25" s="37"/>
      <c r="E25" s="34"/>
    </row>
    <row r="26" spans="2:5" hidden="1" x14ac:dyDescent="0.25">
      <c r="B26" s="39">
        <v>44484</v>
      </c>
      <c r="C26" s="38"/>
      <c r="D26" s="40"/>
      <c r="E26" s="35"/>
    </row>
    <row r="27" spans="2:5" hidden="1" x14ac:dyDescent="0.25">
      <c r="B27" s="26">
        <v>44487</v>
      </c>
      <c r="C27" s="37"/>
      <c r="E27" s="34"/>
    </row>
    <row r="28" spans="2:5" hidden="1" x14ac:dyDescent="0.25">
      <c r="B28" s="26">
        <v>44488</v>
      </c>
      <c r="C28" s="37"/>
      <c r="E28" s="34"/>
    </row>
    <row r="29" spans="2:5" hidden="1" x14ac:dyDescent="0.25">
      <c r="B29" s="26">
        <v>44489</v>
      </c>
      <c r="C29" s="37"/>
      <c r="E29" s="34"/>
    </row>
    <row r="30" spans="2:5" hidden="1" x14ac:dyDescent="0.25">
      <c r="B30" s="26">
        <v>44490</v>
      </c>
      <c r="C30" s="37"/>
      <c r="E30" s="34"/>
    </row>
    <row r="31" spans="2:5" hidden="1" x14ac:dyDescent="0.25">
      <c r="B31" s="39">
        <v>44491</v>
      </c>
      <c r="C31" s="38"/>
      <c r="D31" s="40"/>
      <c r="E31" s="35"/>
    </row>
    <row r="32" spans="2:5" hidden="1" x14ac:dyDescent="0.25">
      <c r="B32" s="26">
        <v>44494</v>
      </c>
      <c r="C32" s="37"/>
      <c r="E32" s="34"/>
    </row>
    <row r="33" spans="2:5" hidden="1" x14ac:dyDescent="0.25">
      <c r="B33" s="26">
        <v>44495</v>
      </c>
      <c r="C33" s="37"/>
      <c r="E33" s="34"/>
    </row>
    <row r="34" spans="2:5" hidden="1" x14ac:dyDescent="0.25">
      <c r="B34" s="26">
        <v>44496</v>
      </c>
      <c r="C34" s="37"/>
      <c r="E34" s="34"/>
    </row>
    <row r="35" spans="2:5" hidden="1" x14ac:dyDescent="0.25">
      <c r="B35" s="26">
        <v>44497</v>
      </c>
      <c r="C35" s="37"/>
      <c r="E35" s="34"/>
    </row>
    <row r="36" spans="2:5" hidden="1" x14ac:dyDescent="0.25">
      <c r="B36" s="39">
        <v>44498</v>
      </c>
      <c r="C36" s="38"/>
      <c r="D36" s="40"/>
      <c r="E36" s="35"/>
    </row>
    <row r="37" spans="2:5" hidden="1" x14ac:dyDescent="0.25">
      <c r="B37" s="26">
        <v>44501</v>
      </c>
      <c r="C37" s="37"/>
      <c r="E37" s="34"/>
    </row>
    <row r="38" spans="2:5" hidden="1" x14ac:dyDescent="0.25">
      <c r="B38" s="26">
        <v>44502</v>
      </c>
      <c r="C38" s="37"/>
      <c r="E38" s="34"/>
    </row>
    <row r="39" spans="2:5" hidden="1" x14ac:dyDescent="0.25">
      <c r="B39" s="26">
        <v>44503</v>
      </c>
      <c r="C39" s="37"/>
      <c r="E39" s="34"/>
    </row>
    <row r="40" spans="2:5" hidden="1" x14ac:dyDescent="0.25">
      <c r="B40" s="26">
        <v>44504</v>
      </c>
      <c r="C40" s="37"/>
      <c r="E40" s="34"/>
    </row>
    <row r="41" spans="2:5" hidden="1" x14ac:dyDescent="0.25">
      <c r="B41" s="39">
        <v>44505</v>
      </c>
      <c r="C41" s="38"/>
      <c r="D41" s="40"/>
      <c r="E41" s="35"/>
    </row>
    <row r="42" spans="2:5" hidden="1" x14ac:dyDescent="0.25">
      <c r="B42" s="26">
        <v>44508</v>
      </c>
      <c r="C42" s="37"/>
      <c r="E42" s="34"/>
    </row>
    <row r="43" spans="2:5" hidden="1" x14ac:dyDescent="0.25">
      <c r="B43" s="26">
        <v>44509</v>
      </c>
      <c r="C43" s="37"/>
      <c r="E43" s="34"/>
    </row>
    <row r="44" spans="2:5" hidden="1" x14ac:dyDescent="0.25">
      <c r="B44" s="26">
        <v>44510</v>
      </c>
      <c r="C44" s="37"/>
      <c r="E44" s="34"/>
    </row>
    <row r="45" spans="2:5" hidden="1" x14ac:dyDescent="0.25">
      <c r="B45" s="26">
        <v>44511</v>
      </c>
      <c r="C45" s="37"/>
      <c r="E45" s="34"/>
    </row>
    <row r="46" spans="2:5" hidden="1" x14ac:dyDescent="0.25">
      <c r="B46" s="39">
        <v>44512</v>
      </c>
      <c r="C46" s="38"/>
      <c r="D46" s="40"/>
      <c r="E46" s="35"/>
    </row>
    <row r="47" spans="2:5" hidden="1" x14ac:dyDescent="0.25">
      <c r="B47" s="26">
        <v>44515</v>
      </c>
      <c r="C47" s="37"/>
      <c r="E47" s="34"/>
    </row>
    <row r="48" spans="2:5" hidden="1" x14ac:dyDescent="0.25">
      <c r="B48" s="26">
        <v>44516</v>
      </c>
      <c r="C48" s="37"/>
      <c r="E48" s="34"/>
    </row>
    <row r="49" spans="2:5" hidden="1" x14ac:dyDescent="0.25">
      <c r="B49" s="26">
        <v>44517</v>
      </c>
      <c r="C49" s="37"/>
      <c r="E49" s="34"/>
    </row>
    <row r="50" spans="2:5" hidden="1" x14ac:dyDescent="0.25">
      <c r="B50" s="26">
        <v>44518</v>
      </c>
      <c r="C50" s="37"/>
      <c r="E50" s="34"/>
    </row>
    <row r="51" spans="2:5" hidden="1" x14ac:dyDescent="0.25">
      <c r="B51" s="39">
        <v>44519</v>
      </c>
      <c r="C51" s="38"/>
      <c r="D51" s="40"/>
      <c r="E51" s="35"/>
    </row>
    <row r="52" spans="2:5" hidden="1" x14ac:dyDescent="0.25">
      <c r="B52" s="26">
        <v>44522</v>
      </c>
      <c r="C52" s="37"/>
      <c r="E52" s="34"/>
    </row>
    <row r="53" spans="2:5" hidden="1" x14ac:dyDescent="0.25">
      <c r="B53" s="26">
        <v>44523</v>
      </c>
      <c r="C53" s="37"/>
      <c r="E53" s="34"/>
    </row>
    <row r="54" spans="2:5" hidden="1" x14ac:dyDescent="0.25">
      <c r="B54" s="26">
        <v>44524</v>
      </c>
      <c r="C54" s="37"/>
      <c r="E54" s="34"/>
    </row>
    <row r="55" spans="2:5" hidden="1" x14ac:dyDescent="0.25">
      <c r="B55" s="26">
        <v>44525</v>
      </c>
      <c r="C55" s="37"/>
      <c r="E55" s="34"/>
    </row>
    <row r="56" spans="2:5" hidden="1" x14ac:dyDescent="0.25">
      <c r="B56" s="39">
        <v>44526</v>
      </c>
      <c r="C56" s="38"/>
      <c r="D56" s="40"/>
      <c r="E56" s="35"/>
    </row>
    <row r="57" spans="2:5" hidden="1" x14ac:dyDescent="0.25">
      <c r="B57" s="26">
        <v>44529</v>
      </c>
      <c r="C57" s="37"/>
      <c r="E57" s="34"/>
    </row>
    <row r="58" spans="2:5" hidden="1" x14ac:dyDescent="0.25">
      <c r="B58" s="26">
        <v>44530</v>
      </c>
      <c r="C58" s="37"/>
      <c r="E58" s="34"/>
    </row>
    <row r="59" spans="2:5" hidden="1" x14ac:dyDescent="0.25">
      <c r="B59" s="26">
        <v>44531</v>
      </c>
      <c r="C59" s="37"/>
      <c r="E59" s="34"/>
    </row>
    <row r="60" spans="2:5" hidden="1" x14ac:dyDescent="0.25">
      <c r="B60" s="26">
        <v>44532</v>
      </c>
      <c r="C60" s="37"/>
      <c r="E60" s="34"/>
    </row>
    <row r="61" spans="2:5" hidden="1" x14ac:dyDescent="0.25">
      <c r="B61" s="39">
        <v>44533</v>
      </c>
      <c r="C61" s="38"/>
      <c r="D61" s="40"/>
      <c r="E61" s="35"/>
    </row>
    <row r="62" spans="2:5" hidden="1" x14ac:dyDescent="0.25">
      <c r="B62" s="26">
        <v>44536</v>
      </c>
      <c r="C62" s="37"/>
      <c r="E62" s="34"/>
    </row>
    <row r="63" spans="2:5" hidden="1" x14ac:dyDescent="0.25">
      <c r="B63" s="26">
        <v>44537</v>
      </c>
      <c r="C63" s="37"/>
      <c r="E63" s="34"/>
    </row>
    <row r="64" spans="2:5" hidden="1" x14ac:dyDescent="0.25">
      <c r="B64" s="26">
        <v>44538</v>
      </c>
      <c r="C64" s="37"/>
      <c r="E64" s="34"/>
    </row>
    <row r="65" spans="2:5" hidden="1" x14ac:dyDescent="0.25">
      <c r="B65" s="26">
        <v>44539</v>
      </c>
      <c r="C65" s="37"/>
      <c r="E65" s="34"/>
    </row>
    <row r="66" spans="2:5" hidden="1" x14ac:dyDescent="0.25">
      <c r="B66" s="39">
        <v>44540</v>
      </c>
      <c r="C66" s="38"/>
      <c r="D66" s="40"/>
      <c r="E66" s="35"/>
    </row>
    <row r="67" spans="2:5" hidden="1" x14ac:dyDescent="0.25">
      <c r="B67" s="26">
        <v>44543</v>
      </c>
      <c r="C67" s="37"/>
      <c r="E67" s="34"/>
    </row>
    <row r="68" spans="2:5" hidden="1" x14ac:dyDescent="0.25">
      <c r="B68" s="26">
        <v>44544</v>
      </c>
      <c r="C68" s="37"/>
      <c r="E68" s="34"/>
    </row>
    <row r="69" spans="2:5" hidden="1" x14ac:dyDescent="0.25">
      <c r="B69" s="26">
        <v>44545</v>
      </c>
      <c r="C69" s="37"/>
      <c r="E69" s="34"/>
    </row>
    <row r="70" spans="2:5" hidden="1" x14ac:dyDescent="0.25">
      <c r="B70" s="26">
        <v>44546</v>
      </c>
      <c r="C70" s="37"/>
      <c r="E70" s="34"/>
    </row>
    <row r="71" spans="2:5" hidden="1" x14ac:dyDescent="0.25">
      <c r="B71" s="39">
        <v>44547</v>
      </c>
      <c r="C71" s="38"/>
      <c r="D71" s="40"/>
      <c r="E71" s="35"/>
    </row>
    <row r="72" spans="2:5" hidden="1" x14ac:dyDescent="0.25">
      <c r="B72" s="26">
        <v>44550</v>
      </c>
      <c r="C72" s="37"/>
      <c r="E72" s="34"/>
    </row>
    <row r="73" spans="2:5" hidden="1" x14ac:dyDescent="0.25">
      <c r="B73" s="26">
        <v>44551</v>
      </c>
      <c r="C73" s="37"/>
      <c r="E73" s="34"/>
    </row>
    <row r="74" spans="2:5" hidden="1" x14ac:dyDescent="0.25">
      <c r="B74" s="26">
        <v>44552</v>
      </c>
      <c r="C74" s="37"/>
      <c r="E74" s="34"/>
    </row>
    <row r="75" spans="2:5" hidden="1" x14ac:dyDescent="0.25">
      <c r="B75" s="26">
        <v>44553</v>
      </c>
      <c r="C75" s="37"/>
      <c r="E75" s="34"/>
    </row>
    <row r="76" spans="2:5" hidden="1" x14ac:dyDescent="0.25">
      <c r="B76" s="39">
        <v>44554</v>
      </c>
      <c r="C76" s="38"/>
      <c r="D76" s="40"/>
      <c r="E76" s="35"/>
    </row>
    <row r="77" spans="2:5" hidden="1" x14ac:dyDescent="0.25">
      <c r="B77" s="26">
        <v>44557</v>
      </c>
      <c r="C77" s="37"/>
      <c r="E77" s="34"/>
    </row>
    <row r="78" spans="2:5" hidden="1" x14ac:dyDescent="0.25">
      <c r="B78" s="26">
        <v>44558</v>
      </c>
      <c r="C78" s="37"/>
      <c r="E78" s="34"/>
    </row>
    <row r="79" spans="2:5" hidden="1" x14ac:dyDescent="0.25">
      <c r="B79" s="26">
        <v>44559</v>
      </c>
      <c r="C79" s="37"/>
      <c r="E79" s="34"/>
    </row>
    <row r="80" spans="2:5" hidden="1" x14ac:dyDescent="0.25">
      <c r="B80" s="26">
        <v>44560</v>
      </c>
      <c r="C80" s="37"/>
      <c r="E80" s="34"/>
    </row>
    <row r="81" spans="2:5" hidden="1" x14ac:dyDescent="0.25">
      <c r="B81" s="39">
        <v>44561</v>
      </c>
      <c r="C81" s="38"/>
      <c r="D81" s="40"/>
      <c r="E81" s="35"/>
    </row>
    <row r="82" spans="2:5" hidden="1" x14ac:dyDescent="0.25">
      <c r="B82" s="26">
        <v>44564</v>
      </c>
      <c r="C82" s="37"/>
      <c r="E82" s="34"/>
    </row>
    <row r="83" spans="2:5" hidden="1" x14ac:dyDescent="0.25">
      <c r="B83" s="26">
        <v>44565</v>
      </c>
      <c r="C83" s="37"/>
      <c r="E83" s="34"/>
    </row>
    <row r="84" spans="2:5" hidden="1" x14ac:dyDescent="0.25">
      <c r="B84" s="26">
        <v>44566</v>
      </c>
      <c r="C84" s="37"/>
      <c r="E84" s="34"/>
    </row>
    <row r="85" spans="2:5" hidden="1" x14ac:dyDescent="0.25">
      <c r="B85" s="26">
        <v>44567</v>
      </c>
      <c r="C85" s="37"/>
      <c r="E85" s="34"/>
    </row>
    <row r="86" spans="2:5" hidden="1" x14ac:dyDescent="0.25">
      <c r="B86" s="39">
        <v>44568</v>
      </c>
      <c r="C86" s="38"/>
      <c r="D86" s="40"/>
      <c r="E86" s="35"/>
    </row>
    <row r="87" spans="2:5" hidden="1" x14ac:dyDescent="0.25">
      <c r="B87" s="26">
        <v>44571</v>
      </c>
      <c r="C87" s="37"/>
      <c r="E87" s="34"/>
    </row>
    <row r="88" spans="2:5" hidden="1" x14ac:dyDescent="0.25">
      <c r="B88" s="26">
        <v>44572</v>
      </c>
      <c r="C88" s="37"/>
      <c r="E88" s="34"/>
    </row>
    <row r="89" spans="2:5" hidden="1" x14ac:dyDescent="0.25">
      <c r="B89" s="26">
        <v>44573</v>
      </c>
      <c r="C89" s="37"/>
      <c r="E89" s="34"/>
    </row>
    <row r="90" spans="2:5" hidden="1" x14ac:dyDescent="0.25">
      <c r="B90" s="26">
        <v>44574</v>
      </c>
      <c r="C90" s="37"/>
      <c r="E90" s="34"/>
    </row>
    <row r="91" spans="2:5" hidden="1" x14ac:dyDescent="0.25">
      <c r="B91" s="39">
        <v>44575</v>
      </c>
      <c r="C91" s="38"/>
      <c r="D91" s="40"/>
      <c r="E91" s="35"/>
    </row>
    <row r="92" spans="2:5" hidden="1" x14ac:dyDescent="0.25">
      <c r="B92" s="26">
        <v>44578</v>
      </c>
      <c r="C92" s="37"/>
      <c r="E92" s="34"/>
    </row>
    <row r="93" spans="2:5" hidden="1" x14ac:dyDescent="0.25">
      <c r="B93" s="26">
        <v>44579</v>
      </c>
      <c r="C93" s="37"/>
      <c r="E93" s="34"/>
    </row>
    <row r="94" spans="2:5" hidden="1" x14ac:dyDescent="0.25">
      <c r="B94" s="26">
        <v>44580</v>
      </c>
      <c r="C94" s="37"/>
      <c r="E94" s="34"/>
    </row>
    <row r="95" spans="2:5" hidden="1" x14ac:dyDescent="0.25">
      <c r="B95" s="26">
        <v>44581</v>
      </c>
      <c r="C95" s="37"/>
      <c r="E95" s="34"/>
    </row>
    <row r="96" spans="2:5" hidden="1" x14ac:dyDescent="0.25">
      <c r="B96" s="39">
        <v>44582</v>
      </c>
      <c r="C96" s="38"/>
      <c r="D96" s="40"/>
      <c r="E96" s="35"/>
    </row>
    <row r="97" spans="2:5" hidden="1" x14ac:dyDescent="0.25">
      <c r="B97" s="26">
        <v>44585</v>
      </c>
      <c r="C97" s="37"/>
      <c r="E97" s="34"/>
    </row>
    <row r="98" spans="2:5" hidden="1" x14ac:dyDescent="0.25">
      <c r="B98" s="26">
        <v>44586</v>
      </c>
      <c r="C98" s="37"/>
      <c r="E98" s="34"/>
    </row>
    <row r="99" spans="2:5" hidden="1" x14ac:dyDescent="0.25">
      <c r="B99" s="26">
        <v>44587</v>
      </c>
      <c r="C99" s="37"/>
      <c r="E99" s="34"/>
    </row>
    <row r="100" spans="2:5" hidden="1" x14ac:dyDescent="0.25">
      <c r="B100" s="26">
        <v>44588</v>
      </c>
      <c r="C100" s="37"/>
      <c r="E100" s="34"/>
    </row>
    <row r="101" spans="2:5" hidden="1" x14ac:dyDescent="0.25">
      <c r="B101" s="39">
        <v>44589</v>
      </c>
      <c r="C101" s="38"/>
      <c r="D101" s="40"/>
      <c r="E101" s="35"/>
    </row>
    <row r="102" spans="2:5" hidden="1" x14ac:dyDescent="0.25">
      <c r="B102" s="26">
        <v>44592</v>
      </c>
      <c r="C102" s="37"/>
      <c r="E102" s="34"/>
    </row>
    <row r="103" spans="2:5" hidden="1" x14ac:dyDescent="0.25">
      <c r="B103" s="26">
        <v>44593</v>
      </c>
      <c r="C103" s="37"/>
      <c r="E103" s="34"/>
    </row>
    <row r="104" spans="2:5" hidden="1" x14ac:dyDescent="0.25">
      <c r="B104" s="26">
        <v>44594</v>
      </c>
      <c r="C104" s="37"/>
      <c r="E104" s="34"/>
    </row>
    <row r="105" spans="2:5" hidden="1" x14ac:dyDescent="0.25">
      <c r="B105" s="26">
        <v>44595</v>
      </c>
      <c r="C105" s="37"/>
      <c r="E105" s="34"/>
    </row>
    <row r="106" spans="2:5" hidden="1" x14ac:dyDescent="0.25">
      <c r="B106" s="39">
        <v>44596</v>
      </c>
      <c r="C106" s="38"/>
      <c r="D106" s="40"/>
      <c r="E106" s="35"/>
    </row>
    <row r="107" spans="2:5" hidden="1" x14ac:dyDescent="0.25">
      <c r="B107" s="26">
        <v>44599</v>
      </c>
      <c r="C107" s="37"/>
      <c r="E107" s="34"/>
    </row>
    <row r="108" spans="2:5" hidden="1" x14ac:dyDescent="0.25">
      <c r="B108" s="26">
        <v>44600</v>
      </c>
      <c r="C108" s="37"/>
      <c r="E108" s="34"/>
    </row>
    <row r="109" spans="2:5" hidden="1" x14ac:dyDescent="0.25">
      <c r="B109" s="26">
        <v>44601</v>
      </c>
      <c r="C109" s="37"/>
      <c r="E109" s="34"/>
    </row>
    <row r="110" spans="2:5" hidden="1" x14ac:dyDescent="0.25">
      <c r="B110" s="26">
        <v>44602</v>
      </c>
      <c r="C110" s="37"/>
      <c r="E110" s="34"/>
    </row>
    <row r="111" spans="2:5" hidden="1" x14ac:dyDescent="0.25">
      <c r="B111" s="39">
        <v>44603</v>
      </c>
      <c r="C111" s="38"/>
      <c r="D111" s="40"/>
      <c r="E111" s="35"/>
    </row>
    <row r="112" spans="2:5" hidden="1" x14ac:dyDescent="0.25">
      <c r="B112" s="26">
        <v>44606</v>
      </c>
      <c r="C112" s="37"/>
      <c r="E112" s="34"/>
    </row>
    <row r="113" spans="2:5" hidden="1" x14ac:dyDescent="0.25">
      <c r="B113" s="26">
        <v>44607</v>
      </c>
      <c r="C113" s="37"/>
      <c r="E113" s="34"/>
    </row>
    <row r="114" spans="2:5" hidden="1" x14ac:dyDescent="0.25">
      <c r="B114" s="26">
        <v>44608</v>
      </c>
      <c r="C114" s="37"/>
      <c r="E114" s="34"/>
    </row>
    <row r="115" spans="2:5" hidden="1" x14ac:dyDescent="0.25">
      <c r="B115" s="26">
        <v>44609</v>
      </c>
      <c r="C115" s="37"/>
      <c r="E115" s="34"/>
    </row>
    <row r="116" spans="2:5" hidden="1" x14ac:dyDescent="0.25">
      <c r="B116" s="39">
        <v>44610</v>
      </c>
      <c r="C116" s="38"/>
      <c r="D116" s="40"/>
      <c r="E116" s="35"/>
    </row>
    <row r="117" spans="2:5" hidden="1" x14ac:dyDescent="0.25">
      <c r="B117" s="26">
        <v>44613</v>
      </c>
      <c r="C117" s="37"/>
      <c r="E117" s="34"/>
    </row>
    <row r="118" spans="2:5" hidden="1" x14ac:dyDescent="0.25">
      <c r="B118" s="26">
        <v>44614</v>
      </c>
      <c r="C118" s="37"/>
      <c r="E118" s="34"/>
    </row>
    <row r="119" spans="2:5" hidden="1" x14ac:dyDescent="0.25">
      <c r="B119" s="26">
        <v>44615</v>
      </c>
      <c r="C119" s="37"/>
      <c r="E119" s="34"/>
    </row>
    <row r="120" spans="2:5" hidden="1" x14ac:dyDescent="0.25">
      <c r="B120" s="26">
        <v>44616</v>
      </c>
      <c r="C120" s="37"/>
      <c r="E120" s="34"/>
    </row>
    <row r="121" spans="2:5" hidden="1" x14ac:dyDescent="0.25">
      <c r="B121" s="39">
        <v>44617</v>
      </c>
      <c r="C121" s="38"/>
      <c r="D121" s="40"/>
      <c r="E121" s="35"/>
    </row>
    <row r="122" spans="2:5" hidden="1" x14ac:dyDescent="0.25">
      <c r="B122" s="26">
        <v>44620</v>
      </c>
      <c r="C122" s="37"/>
      <c r="E122" s="34"/>
    </row>
    <row r="123" spans="2:5" hidden="1" x14ac:dyDescent="0.25">
      <c r="B123" s="26">
        <v>44621</v>
      </c>
      <c r="C123" s="37"/>
      <c r="E123" s="34"/>
    </row>
    <row r="124" spans="2:5" hidden="1" x14ac:dyDescent="0.25">
      <c r="B124" s="26">
        <v>44622</v>
      </c>
      <c r="C124" s="37"/>
      <c r="E124" s="34"/>
    </row>
    <row r="125" spans="2:5" hidden="1" x14ac:dyDescent="0.25">
      <c r="B125" s="26">
        <v>44623</v>
      </c>
      <c r="C125" s="37"/>
      <c r="E125" s="34"/>
    </row>
    <row r="126" spans="2:5" hidden="1" x14ac:dyDescent="0.25">
      <c r="B126" s="39">
        <v>44624</v>
      </c>
      <c r="C126" s="38"/>
      <c r="D126" s="40"/>
      <c r="E126" s="35"/>
    </row>
    <row r="127" spans="2:5" hidden="1" x14ac:dyDescent="0.25">
      <c r="B127" s="26">
        <v>44627</v>
      </c>
      <c r="C127" s="37"/>
      <c r="E127" s="34"/>
    </row>
    <row r="128" spans="2:5" hidden="1" x14ac:dyDescent="0.25">
      <c r="B128" s="26">
        <v>44628</v>
      </c>
      <c r="C128" s="37"/>
      <c r="E128" s="34"/>
    </row>
    <row r="129" spans="2:5" hidden="1" x14ac:dyDescent="0.25">
      <c r="B129" s="26">
        <v>44629</v>
      </c>
      <c r="C129" s="37"/>
      <c r="E129" s="34"/>
    </row>
    <row r="130" spans="2:5" hidden="1" x14ac:dyDescent="0.25">
      <c r="B130" s="26">
        <v>44630</v>
      </c>
      <c r="C130" s="37"/>
      <c r="E130" s="34"/>
    </row>
    <row r="131" spans="2:5" hidden="1" x14ac:dyDescent="0.25">
      <c r="B131" s="39">
        <v>44631</v>
      </c>
      <c r="C131" s="38"/>
      <c r="D131" s="40"/>
      <c r="E131" s="35"/>
    </row>
    <row r="132" spans="2:5" hidden="1" x14ac:dyDescent="0.25">
      <c r="B132" s="26">
        <v>44634</v>
      </c>
      <c r="C132" s="37"/>
      <c r="E132" s="34"/>
    </row>
    <row r="133" spans="2:5" hidden="1" x14ac:dyDescent="0.25">
      <c r="B133" s="26">
        <v>44635</v>
      </c>
      <c r="C133" s="37"/>
      <c r="E133" s="34"/>
    </row>
    <row r="134" spans="2:5" hidden="1" x14ac:dyDescent="0.25">
      <c r="B134" s="26">
        <v>44636</v>
      </c>
      <c r="C134" s="37"/>
      <c r="E134" s="34"/>
    </row>
    <row r="135" spans="2:5" hidden="1" x14ac:dyDescent="0.25">
      <c r="B135" s="26">
        <v>44637</v>
      </c>
      <c r="C135" s="37"/>
      <c r="E135" s="34"/>
    </row>
    <row r="136" spans="2:5" hidden="1" x14ac:dyDescent="0.25">
      <c r="B136" s="39">
        <v>44638</v>
      </c>
      <c r="C136" s="38"/>
      <c r="D136" s="40"/>
      <c r="E136" s="35"/>
    </row>
    <row r="137" spans="2:5" hidden="1" x14ac:dyDescent="0.25">
      <c r="B137" s="26">
        <v>44641</v>
      </c>
      <c r="C137" s="37"/>
      <c r="E137" s="34"/>
    </row>
    <row r="138" spans="2:5" hidden="1" x14ac:dyDescent="0.25">
      <c r="B138" s="26">
        <v>44642</v>
      </c>
      <c r="C138" s="37"/>
      <c r="E138" s="34"/>
    </row>
    <row r="139" spans="2:5" hidden="1" x14ac:dyDescent="0.25">
      <c r="B139" s="26">
        <v>44643</v>
      </c>
      <c r="C139" s="37"/>
      <c r="E139" s="34"/>
    </row>
    <row r="140" spans="2:5" hidden="1" x14ac:dyDescent="0.25">
      <c r="B140" s="26">
        <v>44644</v>
      </c>
      <c r="C140" s="37"/>
      <c r="E140" s="34"/>
    </row>
    <row r="141" spans="2:5" hidden="1" x14ac:dyDescent="0.25">
      <c r="B141" s="39">
        <v>44645</v>
      </c>
      <c r="C141" s="38"/>
      <c r="D141" s="40"/>
      <c r="E141" s="35"/>
    </row>
    <row r="142" spans="2:5" hidden="1" x14ac:dyDescent="0.25">
      <c r="B142" s="26">
        <v>44648</v>
      </c>
      <c r="C142" s="37"/>
      <c r="E142" s="34"/>
    </row>
    <row r="143" spans="2:5" hidden="1" x14ac:dyDescent="0.25">
      <c r="B143" s="26">
        <v>44649</v>
      </c>
      <c r="C143" s="37"/>
      <c r="E143" s="34"/>
    </row>
    <row r="144" spans="2:5" hidden="1" x14ac:dyDescent="0.25">
      <c r="B144" s="26">
        <v>44650</v>
      </c>
      <c r="C144" s="37"/>
      <c r="E144" s="34"/>
    </row>
    <row r="145" spans="2:5" hidden="1" x14ac:dyDescent="0.25">
      <c r="B145" s="26">
        <v>44651</v>
      </c>
      <c r="C145" s="37"/>
      <c r="E145" s="34"/>
    </row>
    <row r="146" spans="2:5" hidden="1" x14ac:dyDescent="0.25">
      <c r="B146" s="39">
        <v>44652</v>
      </c>
      <c r="C146" s="38"/>
      <c r="D146" s="40"/>
      <c r="E146" s="35"/>
    </row>
    <row r="147" spans="2:5" hidden="1" x14ac:dyDescent="0.25">
      <c r="B147" s="26">
        <v>44655</v>
      </c>
      <c r="C147" s="37"/>
      <c r="E147" s="34"/>
    </row>
    <row r="148" spans="2:5" hidden="1" x14ac:dyDescent="0.25">
      <c r="B148" s="26">
        <v>44656</v>
      </c>
      <c r="C148" s="37"/>
      <c r="E148" s="34"/>
    </row>
    <row r="149" spans="2:5" hidden="1" x14ac:dyDescent="0.25">
      <c r="B149" s="26">
        <v>44657</v>
      </c>
      <c r="C149" s="37"/>
      <c r="E149" s="34"/>
    </row>
    <row r="150" spans="2:5" hidden="1" x14ac:dyDescent="0.25">
      <c r="B150" s="26">
        <v>44658</v>
      </c>
      <c r="C150" s="37"/>
      <c r="E150" s="34"/>
    </row>
    <row r="151" spans="2:5" hidden="1" x14ac:dyDescent="0.25">
      <c r="B151" s="39">
        <v>44659</v>
      </c>
      <c r="C151" s="38"/>
      <c r="D151" s="40"/>
      <c r="E151" s="35"/>
    </row>
    <row r="152" spans="2:5" hidden="1" x14ac:dyDescent="0.25">
      <c r="B152" s="26">
        <v>44662</v>
      </c>
      <c r="C152" s="37"/>
      <c r="E152" s="34"/>
    </row>
    <row r="153" spans="2:5" hidden="1" x14ac:dyDescent="0.25">
      <c r="B153" s="26">
        <v>44663</v>
      </c>
      <c r="C153" s="37"/>
      <c r="E153" s="34"/>
    </row>
    <row r="154" spans="2:5" hidden="1" x14ac:dyDescent="0.25">
      <c r="B154" s="26">
        <v>44664</v>
      </c>
      <c r="C154" s="37"/>
      <c r="E154" s="34"/>
    </row>
    <row r="155" spans="2:5" hidden="1" x14ac:dyDescent="0.25">
      <c r="B155" s="39">
        <v>44665</v>
      </c>
      <c r="C155" s="38"/>
      <c r="D155" s="40"/>
      <c r="E155" s="35"/>
    </row>
    <row r="156" spans="2:5" hidden="1" x14ac:dyDescent="0.25">
      <c r="B156" s="26">
        <v>44670</v>
      </c>
      <c r="C156" s="37"/>
      <c r="E156" s="34"/>
    </row>
    <row r="157" spans="2:5" hidden="1" x14ac:dyDescent="0.25">
      <c r="B157" s="26">
        <v>44671</v>
      </c>
      <c r="C157" s="37"/>
      <c r="E157" s="34"/>
    </row>
    <row r="158" spans="2:5" hidden="1" x14ac:dyDescent="0.25">
      <c r="B158" s="26">
        <v>44672</v>
      </c>
      <c r="C158" s="37"/>
      <c r="E158" s="34"/>
    </row>
    <row r="159" spans="2:5" hidden="1" x14ac:dyDescent="0.25">
      <c r="B159" s="39">
        <v>44673</v>
      </c>
      <c r="C159" s="38"/>
      <c r="D159" s="40"/>
      <c r="E159" s="35"/>
    </row>
    <row r="160" spans="2:5" hidden="1" x14ac:dyDescent="0.25">
      <c r="B160" s="26">
        <v>44676</v>
      </c>
      <c r="C160" s="37"/>
      <c r="E160" s="34"/>
    </row>
    <row r="161" spans="2:5" hidden="1" x14ac:dyDescent="0.25">
      <c r="B161" s="26">
        <v>44677</v>
      </c>
      <c r="C161" s="37"/>
      <c r="E161" s="34"/>
    </row>
    <row r="162" spans="2:5" hidden="1" x14ac:dyDescent="0.25">
      <c r="B162" s="26">
        <v>44678</v>
      </c>
      <c r="C162" s="37"/>
      <c r="E162" s="34"/>
    </row>
    <row r="163" spans="2:5" hidden="1" x14ac:dyDescent="0.25">
      <c r="B163" s="26">
        <v>44679</v>
      </c>
      <c r="C163" s="37"/>
      <c r="E163" s="34"/>
    </row>
    <row r="164" spans="2:5" hidden="1" x14ac:dyDescent="0.25">
      <c r="B164" s="39">
        <v>44680</v>
      </c>
      <c r="C164" s="38"/>
      <c r="D164" s="40"/>
      <c r="E164" s="35"/>
    </row>
    <row r="165" spans="2:5" hidden="1" x14ac:dyDescent="0.25">
      <c r="B165" s="26">
        <v>44683</v>
      </c>
      <c r="C165" s="37"/>
      <c r="E165" s="34"/>
    </row>
    <row r="166" spans="2:5" hidden="1" x14ac:dyDescent="0.25">
      <c r="B166" s="26">
        <v>44684</v>
      </c>
      <c r="C166" s="37"/>
      <c r="E166" s="34"/>
    </row>
    <row r="167" spans="2:5" hidden="1" x14ac:dyDescent="0.25">
      <c r="B167" s="26">
        <v>44685</v>
      </c>
      <c r="C167" s="37"/>
      <c r="E167" s="34"/>
    </row>
    <row r="168" spans="2:5" hidden="1" x14ac:dyDescent="0.25">
      <c r="B168" s="26">
        <v>44686</v>
      </c>
      <c r="C168" s="37"/>
      <c r="E168" s="34"/>
    </row>
    <row r="169" spans="2:5" hidden="1" x14ac:dyDescent="0.25">
      <c r="B169" s="39">
        <v>44687</v>
      </c>
      <c r="C169" s="38"/>
      <c r="D169" s="40"/>
      <c r="E169" s="35"/>
    </row>
    <row r="170" spans="2:5" hidden="1" x14ac:dyDescent="0.25">
      <c r="B170" s="26">
        <v>44690</v>
      </c>
      <c r="C170" s="37"/>
      <c r="E170" s="34"/>
    </row>
    <row r="171" spans="2:5" hidden="1" x14ac:dyDescent="0.25">
      <c r="B171" s="26">
        <v>44691</v>
      </c>
      <c r="C171" s="37"/>
      <c r="E171" s="34"/>
    </row>
    <row r="172" spans="2:5" hidden="1" x14ac:dyDescent="0.25">
      <c r="B172" s="26">
        <v>44692</v>
      </c>
      <c r="C172" s="37"/>
      <c r="E172" s="34"/>
    </row>
    <row r="173" spans="2:5" hidden="1" x14ac:dyDescent="0.25">
      <c r="B173" s="26">
        <v>44693</v>
      </c>
      <c r="C173" s="37"/>
      <c r="E173" s="34"/>
    </row>
    <row r="174" spans="2:5" hidden="1" x14ac:dyDescent="0.25">
      <c r="B174" s="39">
        <v>44694</v>
      </c>
      <c r="C174" s="38"/>
      <c r="D174" s="40"/>
      <c r="E174" s="35"/>
    </row>
    <row r="175" spans="2:5" hidden="1" x14ac:dyDescent="0.25">
      <c r="B175" s="26">
        <v>44697</v>
      </c>
      <c r="C175" s="37"/>
      <c r="E175" s="34"/>
    </row>
    <row r="176" spans="2:5" hidden="1" x14ac:dyDescent="0.25">
      <c r="B176" s="26">
        <v>44698</v>
      </c>
      <c r="C176" s="37"/>
      <c r="E176" s="34"/>
    </row>
    <row r="177" spans="2:5" hidden="1" x14ac:dyDescent="0.25">
      <c r="B177" s="26">
        <v>44699</v>
      </c>
      <c r="C177" s="37"/>
      <c r="E177" s="34"/>
    </row>
    <row r="178" spans="2:5" hidden="1" x14ac:dyDescent="0.25">
      <c r="B178" s="26">
        <v>44700</v>
      </c>
      <c r="C178" s="37"/>
      <c r="E178" s="34"/>
    </row>
    <row r="179" spans="2:5" hidden="1" x14ac:dyDescent="0.25">
      <c r="B179" s="39">
        <v>44701</v>
      </c>
      <c r="C179" s="38"/>
      <c r="D179" s="40"/>
      <c r="E179" s="35"/>
    </row>
    <row r="180" spans="2:5" hidden="1" x14ac:dyDescent="0.25">
      <c r="B180" s="26">
        <v>44704</v>
      </c>
      <c r="C180" s="37"/>
      <c r="E180" s="34"/>
    </row>
    <row r="181" spans="2:5" hidden="1" x14ac:dyDescent="0.25">
      <c r="B181" s="26">
        <v>44705</v>
      </c>
      <c r="C181" s="37"/>
      <c r="E181" s="34"/>
    </row>
    <row r="182" spans="2:5" hidden="1" x14ac:dyDescent="0.25">
      <c r="B182" s="26">
        <v>44706</v>
      </c>
      <c r="C182" s="37"/>
      <c r="E182" s="34"/>
    </row>
    <row r="183" spans="2:5" hidden="1" x14ac:dyDescent="0.25">
      <c r="B183" s="26">
        <v>44707</v>
      </c>
      <c r="C183" s="37"/>
      <c r="E183" s="34"/>
    </row>
    <row r="184" spans="2:5" hidden="1" x14ac:dyDescent="0.25">
      <c r="B184" s="39">
        <v>44708</v>
      </c>
      <c r="C184" s="38"/>
      <c r="D184" s="40"/>
      <c r="E184" s="35"/>
    </row>
    <row r="185" spans="2:5" hidden="1" x14ac:dyDescent="0.25">
      <c r="B185" s="26">
        <v>44711</v>
      </c>
      <c r="C185" s="37"/>
      <c r="E185" s="34"/>
    </row>
    <row r="186" spans="2:5" hidden="1" x14ac:dyDescent="0.25">
      <c r="B186" s="26">
        <v>44712</v>
      </c>
      <c r="C186" s="37"/>
      <c r="E186" s="34"/>
    </row>
    <row r="187" spans="2:5" hidden="1" x14ac:dyDescent="0.25">
      <c r="B187" s="26">
        <v>44713</v>
      </c>
      <c r="C187" s="37"/>
      <c r="E187" s="34"/>
    </row>
    <row r="188" spans="2:5" hidden="1" x14ac:dyDescent="0.25">
      <c r="B188" s="26">
        <v>44714</v>
      </c>
      <c r="C188" s="37"/>
      <c r="E188" s="34"/>
    </row>
    <row r="189" spans="2:5" hidden="1" x14ac:dyDescent="0.25">
      <c r="B189" s="39">
        <v>44715</v>
      </c>
      <c r="C189" s="38"/>
      <c r="D189" s="40"/>
      <c r="E189" s="35"/>
    </row>
    <row r="190" spans="2:5" hidden="1" x14ac:dyDescent="0.25">
      <c r="B190" s="26">
        <v>44718</v>
      </c>
      <c r="C190" s="37"/>
      <c r="E190" s="34"/>
    </row>
    <row r="191" spans="2:5" hidden="1" x14ac:dyDescent="0.25">
      <c r="B191" s="26">
        <v>44719</v>
      </c>
      <c r="C191" s="37"/>
      <c r="E191" s="34"/>
    </row>
    <row r="192" spans="2:5" hidden="1" x14ac:dyDescent="0.25">
      <c r="B192" s="26">
        <v>44720</v>
      </c>
      <c r="C192" s="37"/>
      <c r="E192" s="34"/>
    </row>
    <row r="193" spans="2:5" hidden="1" x14ac:dyDescent="0.25">
      <c r="B193" s="26">
        <v>44721</v>
      </c>
      <c r="C193" s="37"/>
      <c r="E193" s="34"/>
    </row>
    <row r="194" spans="2:5" hidden="1" x14ac:dyDescent="0.25">
      <c r="B194" s="39">
        <v>44722</v>
      </c>
      <c r="C194" s="38"/>
      <c r="D194" s="40"/>
      <c r="E194" s="35"/>
    </row>
    <row r="195" spans="2:5" hidden="1" x14ac:dyDescent="0.25">
      <c r="B195" s="26">
        <v>44725</v>
      </c>
      <c r="C195" s="37"/>
      <c r="E195" s="34"/>
    </row>
    <row r="196" spans="2:5" hidden="1" x14ac:dyDescent="0.25">
      <c r="B196" s="26">
        <v>44726</v>
      </c>
      <c r="C196" s="37"/>
      <c r="E196" s="34"/>
    </row>
    <row r="197" spans="2:5" hidden="1" x14ac:dyDescent="0.25">
      <c r="B197" s="26">
        <v>44727</v>
      </c>
      <c r="C197" s="37"/>
      <c r="E197" s="34"/>
    </row>
    <row r="198" spans="2:5" hidden="1" x14ac:dyDescent="0.25">
      <c r="B198" s="26">
        <v>44728</v>
      </c>
      <c r="C198" s="37"/>
      <c r="E198" s="34"/>
    </row>
    <row r="199" spans="2:5" hidden="1" x14ac:dyDescent="0.25">
      <c r="B199" s="39">
        <v>44729</v>
      </c>
      <c r="C199" s="38"/>
      <c r="D199" s="40"/>
      <c r="E199" s="35"/>
    </row>
    <row r="200" spans="2:5" hidden="1" x14ac:dyDescent="0.25">
      <c r="B200" s="26">
        <v>44732</v>
      </c>
      <c r="C200" s="37"/>
      <c r="E200" s="34"/>
    </row>
    <row r="201" spans="2:5" hidden="1" x14ac:dyDescent="0.25">
      <c r="B201" s="26">
        <v>44733</v>
      </c>
      <c r="C201" s="37"/>
      <c r="E201" s="34"/>
    </row>
    <row r="202" spans="2:5" hidden="1" x14ac:dyDescent="0.25">
      <c r="B202" s="26">
        <v>44734</v>
      </c>
      <c r="C202" s="37"/>
      <c r="E202" s="34"/>
    </row>
    <row r="203" spans="2:5" hidden="1" x14ac:dyDescent="0.25">
      <c r="B203" s="26">
        <v>44735</v>
      </c>
      <c r="C203" s="37"/>
      <c r="E203" s="34"/>
    </row>
    <row r="204" spans="2:5" hidden="1" x14ac:dyDescent="0.25">
      <c r="B204" s="39">
        <v>44736</v>
      </c>
      <c r="C204" s="38"/>
      <c r="D204" s="40"/>
      <c r="E204" s="35"/>
    </row>
    <row r="205" spans="2:5" hidden="1" x14ac:dyDescent="0.25">
      <c r="B205" s="26">
        <v>44739</v>
      </c>
      <c r="C205" s="37"/>
      <c r="E205" s="34"/>
    </row>
    <row r="206" spans="2:5" hidden="1" x14ac:dyDescent="0.25">
      <c r="B206" s="26">
        <v>44740</v>
      </c>
      <c r="C206" s="37"/>
      <c r="E206" s="34"/>
    </row>
    <row r="207" spans="2:5" hidden="1" x14ac:dyDescent="0.25">
      <c r="B207" s="26">
        <v>44741</v>
      </c>
      <c r="C207" s="37"/>
      <c r="E207" s="34"/>
    </row>
    <row r="208" spans="2:5" hidden="1" x14ac:dyDescent="0.25">
      <c r="B208" s="26">
        <v>44742</v>
      </c>
      <c r="C208" s="37"/>
      <c r="E208" s="34"/>
    </row>
    <row r="209" spans="2:5" hidden="1" x14ac:dyDescent="0.25">
      <c r="B209" s="39">
        <v>44743</v>
      </c>
      <c r="C209" s="38"/>
      <c r="D209" s="40"/>
      <c r="E209" s="35"/>
    </row>
    <row r="210" spans="2:5" hidden="1" x14ac:dyDescent="0.25">
      <c r="B210" s="26">
        <v>44746</v>
      </c>
      <c r="C210" s="37"/>
      <c r="E210" s="34"/>
    </row>
    <row r="211" spans="2:5" hidden="1" x14ac:dyDescent="0.25">
      <c r="B211" s="26">
        <v>44747</v>
      </c>
      <c r="C211" s="37"/>
      <c r="E211" s="34"/>
    </row>
    <row r="212" spans="2:5" hidden="1" x14ac:dyDescent="0.25">
      <c r="B212" s="26">
        <v>44748</v>
      </c>
      <c r="C212" s="37"/>
      <c r="E212" s="34"/>
    </row>
    <row r="213" spans="2:5" hidden="1" x14ac:dyDescent="0.25">
      <c r="B213" s="26">
        <v>44749</v>
      </c>
      <c r="C213" s="37"/>
      <c r="E213" s="34"/>
    </row>
    <row r="214" spans="2:5" hidden="1" x14ac:dyDescent="0.25">
      <c r="B214" s="39">
        <v>44750</v>
      </c>
      <c r="C214" s="38"/>
      <c r="D214" s="40"/>
      <c r="E214" s="35"/>
    </row>
    <row r="215" spans="2:5" hidden="1" x14ac:dyDescent="0.25">
      <c r="B215" s="26">
        <v>44753</v>
      </c>
      <c r="C215" s="37"/>
      <c r="E215" s="34"/>
    </row>
    <row r="216" spans="2:5" hidden="1" x14ac:dyDescent="0.25">
      <c r="B216" s="26">
        <v>44754</v>
      </c>
      <c r="C216" s="37"/>
      <c r="E216" s="34"/>
    </row>
    <row r="217" spans="2:5" hidden="1" x14ac:dyDescent="0.25">
      <c r="B217" s="26">
        <v>44755</v>
      </c>
      <c r="C217" s="37"/>
      <c r="E217" s="34"/>
    </row>
    <row r="218" spans="2:5" hidden="1" x14ac:dyDescent="0.25">
      <c r="B218" s="26">
        <v>44756</v>
      </c>
      <c r="C218" s="37"/>
      <c r="E218" s="34"/>
    </row>
    <row r="219" spans="2:5" hidden="1" x14ac:dyDescent="0.25">
      <c r="B219" s="39">
        <v>44757</v>
      </c>
      <c r="C219" s="38"/>
      <c r="D219" s="40"/>
      <c r="E219" s="35"/>
    </row>
    <row r="220" spans="2:5" hidden="1" x14ac:dyDescent="0.25">
      <c r="B220" s="26">
        <v>44760</v>
      </c>
      <c r="C220" s="37"/>
      <c r="E220" s="34"/>
    </row>
    <row r="221" spans="2:5" hidden="1" x14ac:dyDescent="0.25">
      <c r="B221" s="26">
        <v>44761</v>
      </c>
      <c r="C221" s="37"/>
      <c r="E221" s="34"/>
    </row>
    <row r="222" spans="2:5" hidden="1" x14ac:dyDescent="0.25">
      <c r="B222" s="26">
        <v>44762</v>
      </c>
      <c r="C222" s="37"/>
      <c r="E222" s="34"/>
    </row>
    <row r="223" spans="2:5" hidden="1" x14ac:dyDescent="0.25">
      <c r="B223" s="26">
        <v>44763</v>
      </c>
      <c r="C223" s="37"/>
      <c r="E223" s="34"/>
    </row>
    <row r="224" spans="2:5" hidden="1" x14ac:dyDescent="0.25">
      <c r="B224" s="39">
        <v>44764</v>
      </c>
      <c r="C224" s="38"/>
      <c r="D224" s="40"/>
      <c r="E224" s="35"/>
    </row>
    <row r="225" spans="2:5" hidden="1" x14ac:dyDescent="0.25">
      <c r="B225" s="26">
        <v>44767</v>
      </c>
      <c r="C225" s="37"/>
      <c r="E225" s="34"/>
    </row>
    <row r="226" spans="2:5" hidden="1" x14ac:dyDescent="0.25">
      <c r="B226" s="26">
        <v>44768</v>
      </c>
      <c r="C226" s="37"/>
      <c r="E226" s="34"/>
    </row>
    <row r="227" spans="2:5" hidden="1" x14ac:dyDescent="0.25">
      <c r="B227" s="26">
        <v>44769</v>
      </c>
      <c r="C227" s="37"/>
      <c r="E227" s="34"/>
    </row>
    <row r="228" spans="2:5" hidden="1" x14ac:dyDescent="0.25">
      <c r="B228" s="26">
        <v>44770</v>
      </c>
      <c r="C228" s="37"/>
      <c r="E228" s="34"/>
    </row>
    <row r="229" spans="2:5" hidden="1" x14ac:dyDescent="0.25">
      <c r="B229" s="39">
        <v>44771</v>
      </c>
      <c r="C229" s="38"/>
      <c r="D229" s="40"/>
      <c r="E229" s="35"/>
    </row>
    <row r="230" spans="2:5" hidden="1" x14ac:dyDescent="0.25">
      <c r="B230" s="26">
        <v>44774</v>
      </c>
      <c r="C230" s="37"/>
      <c r="E230" s="34"/>
    </row>
    <row r="231" spans="2:5" hidden="1" x14ac:dyDescent="0.25">
      <c r="B231" s="26">
        <v>44775</v>
      </c>
      <c r="C231" s="37"/>
      <c r="E231" s="34"/>
    </row>
    <row r="232" spans="2:5" hidden="1" x14ac:dyDescent="0.25">
      <c r="B232" s="26">
        <v>44776</v>
      </c>
      <c r="C232" s="37"/>
      <c r="E232" s="34"/>
    </row>
    <row r="233" spans="2:5" hidden="1" x14ac:dyDescent="0.25">
      <c r="B233" s="26">
        <v>44777</v>
      </c>
      <c r="C233" s="37"/>
      <c r="E233" s="34"/>
    </row>
    <row r="234" spans="2:5" hidden="1" x14ac:dyDescent="0.25">
      <c r="B234" s="39">
        <v>44778</v>
      </c>
      <c r="C234" s="38"/>
      <c r="D234" s="40"/>
      <c r="E234" s="35"/>
    </row>
    <row r="235" spans="2:5" hidden="1" x14ac:dyDescent="0.25">
      <c r="B235" s="26">
        <v>44781</v>
      </c>
      <c r="C235" s="37"/>
      <c r="E235" s="34"/>
    </row>
    <row r="236" spans="2:5" hidden="1" x14ac:dyDescent="0.25">
      <c r="B236" s="26">
        <v>44782</v>
      </c>
      <c r="C236" s="37"/>
      <c r="E236" s="34"/>
    </row>
    <row r="237" spans="2:5" hidden="1" x14ac:dyDescent="0.25">
      <c r="B237" s="26">
        <v>44783</v>
      </c>
      <c r="C237" s="37"/>
      <c r="E237" s="34"/>
    </row>
    <row r="238" spans="2:5" hidden="1" x14ac:dyDescent="0.25">
      <c r="B238" s="26">
        <v>44784</v>
      </c>
      <c r="C238" s="37"/>
      <c r="E238" s="34"/>
    </row>
    <row r="239" spans="2:5" hidden="1" x14ac:dyDescent="0.25">
      <c r="B239" s="39">
        <v>44785</v>
      </c>
      <c r="C239" s="38"/>
      <c r="D239" s="40"/>
      <c r="E239" s="35"/>
    </row>
    <row r="240" spans="2:5" hidden="1" x14ac:dyDescent="0.25">
      <c r="B240" s="26">
        <v>44788</v>
      </c>
      <c r="C240" s="37"/>
      <c r="E240" s="34"/>
    </row>
    <row r="241" spans="2:5" hidden="1" x14ac:dyDescent="0.25">
      <c r="B241" s="26">
        <v>44789</v>
      </c>
      <c r="C241" s="37"/>
      <c r="E241" s="34"/>
    </row>
    <row r="242" spans="2:5" hidden="1" x14ac:dyDescent="0.25">
      <c r="B242" s="26">
        <v>44790</v>
      </c>
      <c r="C242" s="37"/>
      <c r="E242" s="34"/>
    </row>
    <row r="243" spans="2:5" hidden="1" x14ac:dyDescent="0.25">
      <c r="B243" s="26">
        <v>44791</v>
      </c>
      <c r="C243" s="37"/>
      <c r="E243" s="34"/>
    </row>
    <row r="244" spans="2:5" hidden="1" x14ac:dyDescent="0.25">
      <c r="B244" s="39">
        <v>44792</v>
      </c>
      <c r="C244" s="38"/>
      <c r="D244" s="40"/>
      <c r="E244" s="35"/>
    </row>
    <row r="245" spans="2:5" hidden="1" x14ac:dyDescent="0.25">
      <c r="B245" s="26">
        <v>44795</v>
      </c>
      <c r="C245" s="37"/>
      <c r="E245" s="34"/>
    </row>
    <row r="246" spans="2:5" hidden="1" x14ac:dyDescent="0.25">
      <c r="B246" s="26">
        <v>44796</v>
      </c>
      <c r="C246" s="37"/>
      <c r="E246" s="34"/>
    </row>
    <row r="247" spans="2:5" hidden="1" x14ac:dyDescent="0.25">
      <c r="B247" s="26">
        <v>44797</v>
      </c>
      <c r="C247" s="37"/>
      <c r="E247" s="34"/>
    </row>
    <row r="248" spans="2:5" hidden="1" x14ac:dyDescent="0.25">
      <c r="B248" s="26">
        <v>44798</v>
      </c>
      <c r="C248" s="37"/>
      <c r="E248" s="34"/>
    </row>
    <row r="249" spans="2:5" hidden="1" x14ac:dyDescent="0.25">
      <c r="B249" s="39">
        <v>44799</v>
      </c>
      <c r="C249" s="38"/>
      <c r="D249" s="40"/>
      <c r="E249" s="35"/>
    </row>
    <row r="250" spans="2:5" hidden="1" x14ac:dyDescent="0.25">
      <c r="B250" s="26">
        <v>44802</v>
      </c>
      <c r="C250" s="37"/>
      <c r="E250" s="34"/>
    </row>
    <row r="251" spans="2:5" hidden="1" x14ac:dyDescent="0.25">
      <c r="B251" s="26">
        <v>44803</v>
      </c>
      <c r="C251" s="37"/>
      <c r="E251" s="34"/>
    </row>
    <row r="252" spans="2:5" hidden="1" x14ac:dyDescent="0.25">
      <c r="B252" s="26">
        <v>44804</v>
      </c>
      <c r="C252" s="37"/>
      <c r="E252" s="34"/>
    </row>
    <row r="253" spans="2:5" hidden="1" x14ac:dyDescent="0.25">
      <c r="B253" s="26">
        <v>44805</v>
      </c>
      <c r="C253" s="37"/>
      <c r="E253" s="34"/>
    </row>
    <row r="254" spans="2:5" hidden="1" x14ac:dyDescent="0.25">
      <c r="B254" s="39">
        <v>44806</v>
      </c>
      <c r="C254" s="38"/>
      <c r="D254" s="40"/>
      <c r="E254" s="35"/>
    </row>
    <row r="255" spans="2:5" hidden="1" x14ac:dyDescent="0.25">
      <c r="B255" s="26">
        <v>44809</v>
      </c>
      <c r="C255" s="37"/>
      <c r="E255" s="34"/>
    </row>
    <row r="256" spans="2:5" hidden="1" x14ac:dyDescent="0.25">
      <c r="B256" s="26">
        <v>44810</v>
      </c>
      <c r="C256" s="37"/>
      <c r="E256" s="34"/>
    </row>
    <row r="257" spans="2:5" hidden="1" x14ac:dyDescent="0.25">
      <c r="B257" s="26">
        <v>44811</v>
      </c>
      <c r="C257" s="37"/>
      <c r="E257" s="34"/>
    </row>
    <row r="258" spans="2:5" hidden="1" x14ac:dyDescent="0.25">
      <c r="B258" s="26">
        <v>44812</v>
      </c>
      <c r="C258" s="37"/>
      <c r="E258" s="34"/>
    </row>
    <row r="259" spans="2:5" hidden="1" x14ac:dyDescent="0.25">
      <c r="B259" s="39">
        <v>44813</v>
      </c>
      <c r="C259" s="38"/>
      <c r="D259" s="40"/>
      <c r="E259" s="35"/>
    </row>
    <row r="260" spans="2:5" hidden="1" x14ac:dyDescent="0.25">
      <c r="B260" s="26">
        <v>44816</v>
      </c>
      <c r="C260" s="37"/>
      <c r="E260" s="34"/>
    </row>
    <row r="261" spans="2:5" hidden="1" x14ac:dyDescent="0.25">
      <c r="B261" s="26">
        <v>44817</v>
      </c>
      <c r="C261" s="37"/>
      <c r="E261" s="34"/>
    </row>
    <row r="262" spans="2:5" hidden="1" x14ac:dyDescent="0.25">
      <c r="B262" s="26">
        <v>44818</v>
      </c>
      <c r="C262" s="37"/>
      <c r="E262" s="34"/>
    </row>
    <row r="263" spans="2:5" hidden="1" x14ac:dyDescent="0.25">
      <c r="B263" s="26">
        <v>44819</v>
      </c>
      <c r="C263" s="37"/>
      <c r="E263" s="34"/>
    </row>
    <row r="264" spans="2:5" hidden="1" x14ac:dyDescent="0.25">
      <c r="B264" s="39">
        <v>44820</v>
      </c>
      <c r="C264" s="38"/>
      <c r="D264" s="40"/>
      <c r="E264" s="35"/>
    </row>
    <row r="265" spans="2:5" hidden="1" x14ac:dyDescent="0.25">
      <c r="B265" s="26">
        <v>44823</v>
      </c>
      <c r="C265" s="37"/>
      <c r="E265" s="34"/>
    </row>
    <row r="266" spans="2:5" hidden="1" x14ac:dyDescent="0.25">
      <c r="B266" s="26">
        <v>44824</v>
      </c>
      <c r="C266" s="37"/>
      <c r="E266" s="34"/>
    </row>
    <row r="267" spans="2:5" hidden="1" x14ac:dyDescent="0.25">
      <c r="B267" s="26">
        <v>44825</v>
      </c>
      <c r="C267" s="37"/>
      <c r="E267" s="34"/>
    </row>
    <row r="268" spans="2:5" hidden="1" x14ac:dyDescent="0.25">
      <c r="B268" s="26">
        <v>44826</v>
      </c>
      <c r="C268" s="37"/>
      <c r="E268" s="34"/>
    </row>
    <row r="269" spans="2:5" hidden="1" x14ac:dyDescent="0.25">
      <c r="B269" s="39">
        <v>44827</v>
      </c>
      <c r="C269" s="38"/>
      <c r="D269" s="40"/>
      <c r="E269" s="35"/>
    </row>
    <row r="270" spans="2:5" hidden="1" x14ac:dyDescent="0.25">
      <c r="B270" s="26">
        <v>44830</v>
      </c>
      <c r="C270" s="37"/>
      <c r="E270" s="34"/>
    </row>
    <row r="271" spans="2:5" hidden="1" x14ac:dyDescent="0.25">
      <c r="B271" s="26">
        <v>44831</v>
      </c>
      <c r="C271" s="37"/>
      <c r="E271" s="34"/>
    </row>
    <row r="272" spans="2:5" hidden="1" x14ac:dyDescent="0.25">
      <c r="B272" s="26">
        <v>44832</v>
      </c>
      <c r="C272" s="37"/>
      <c r="E272" s="34"/>
    </row>
    <row r="273" spans="2:5" hidden="1" x14ac:dyDescent="0.25">
      <c r="B273" s="26">
        <v>44833</v>
      </c>
      <c r="C273" s="37"/>
      <c r="E273" s="34"/>
    </row>
    <row r="274" spans="2:5" hidden="1" x14ac:dyDescent="0.25">
      <c r="B274" s="39">
        <v>44834</v>
      </c>
      <c r="C274" s="38"/>
      <c r="D274" s="40"/>
      <c r="E274" s="35"/>
    </row>
    <row r="275" spans="2:5" hidden="1" x14ac:dyDescent="0.25">
      <c r="B275" s="26">
        <v>44837</v>
      </c>
      <c r="C275" s="37"/>
      <c r="E275" s="34"/>
    </row>
    <row r="276" spans="2:5" hidden="1" x14ac:dyDescent="0.25">
      <c r="B276" s="26">
        <v>44838</v>
      </c>
      <c r="C276" s="37"/>
      <c r="E276" s="34"/>
    </row>
    <row r="277" spans="2:5" hidden="1" x14ac:dyDescent="0.25">
      <c r="B277" s="26">
        <v>44839</v>
      </c>
      <c r="C277" s="37"/>
      <c r="E277" s="34"/>
    </row>
    <row r="278" spans="2:5" hidden="1" x14ac:dyDescent="0.25">
      <c r="B278" s="26">
        <v>44840</v>
      </c>
      <c r="C278" s="37"/>
      <c r="E278" s="34"/>
    </row>
    <row r="279" spans="2:5" hidden="1" x14ac:dyDescent="0.25">
      <c r="B279" s="39">
        <v>44841</v>
      </c>
      <c r="C279" s="38"/>
      <c r="D279" s="40"/>
      <c r="E279" s="35"/>
    </row>
    <row r="280" spans="2:5" hidden="1" x14ac:dyDescent="0.25">
      <c r="B280" s="26">
        <v>44844</v>
      </c>
      <c r="C280" s="37"/>
      <c r="E280" s="34"/>
    </row>
    <row r="281" spans="2:5" hidden="1" x14ac:dyDescent="0.25">
      <c r="B281" s="26">
        <v>44845</v>
      </c>
      <c r="C281" s="37"/>
      <c r="E281" s="34"/>
    </row>
    <row r="282" spans="2:5" hidden="1" x14ac:dyDescent="0.25">
      <c r="B282" s="26">
        <v>44846</v>
      </c>
      <c r="C282" s="37"/>
      <c r="E282" s="34"/>
    </row>
    <row r="283" spans="2:5" hidden="1" x14ac:dyDescent="0.25">
      <c r="B283" s="26">
        <v>44847</v>
      </c>
      <c r="C283" s="37"/>
      <c r="E283" s="34"/>
    </row>
    <row r="284" spans="2:5" hidden="1" x14ac:dyDescent="0.25">
      <c r="B284" s="39">
        <v>44848</v>
      </c>
      <c r="C284" s="38"/>
      <c r="D284" s="40"/>
      <c r="E284" s="35"/>
    </row>
    <row r="285" spans="2:5" hidden="1" x14ac:dyDescent="0.25">
      <c r="B285" s="26">
        <v>44851</v>
      </c>
      <c r="C285" s="37"/>
      <c r="E285" s="34"/>
    </row>
    <row r="286" spans="2:5" hidden="1" x14ac:dyDescent="0.25">
      <c r="B286" s="26">
        <v>44852</v>
      </c>
      <c r="C286" s="37"/>
      <c r="E286" s="34"/>
    </row>
    <row r="287" spans="2:5" hidden="1" x14ac:dyDescent="0.25">
      <c r="B287" s="26">
        <v>44853</v>
      </c>
      <c r="C287" s="37"/>
      <c r="E287" s="34"/>
    </row>
    <row r="288" spans="2:5" hidden="1" x14ac:dyDescent="0.25">
      <c r="B288" s="26">
        <v>44854</v>
      </c>
      <c r="C288" s="37"/>
      <c r="E288" s="34"/>
    </row>
    <row r="289" spans="2:5" hidden="1" x14ac:dyDescent="0.25">
      <c r="B289" s="39">
        <v>44855</v>
      </c>
      <c r="C289" s="38"/>
      <c r="D289" s="40"/>
      <c r="E289" s="35"/>
    </row>
    <row r="290" spans="2:5" hidden="1" x14ac:dyDescent="0.25">
      <c r="B290" s="26">
        <v>44858</v>
      </c>
      <c r="C290" s="37"/>
      <c r="E290" s="34"/>
    </row>
    <row r="291" spans="2:5" hidden="1" x14ac:dyDescent="0.25">
      <c r="B291" s="26">
        <v>44859</v>
      </c>
      <c r="C291" s="37"/>
      <c r="E291" s="34"/>
    </row>
    <row r="292" spans="2:5" hidden="1" x14ac:dyDescent="0.25">
      <c r="B292" s="26">
        <v>44860</v>
      </c>
      <c r="C292" s="37"/>
      <c r="E292" s="34"/>
    </row>
    <row r="293" spans="2:5" hidden="1" x14ac:dyDescent="0.25">
      <c r="B293" s="26">
        <v>44861</v>
      </c>
      <c r="C293" s="37"/>
      <c r="E293" s="34"/>
    </row>
    <row r="294" spans="2:5" hidden="1" x14ac:dyDescent="0.25">
      <c r="B294" s="39">
        <v>44862</v>
      </c>
      <c r="C294" s="38"/>
      <c r="D294" s="40"/>
      <c r="E294" s="35"/>
    </row>
    <row r="295" spans="2:5" hidden="1" x14ac:dyDescent="0.25">
      <c r="B295" s="26">
        <v>44865</v>
      </c>
      <c r="C295" s="37"/>
      <c r="E295" s="34"/>
    </row>
    <row r="296" spans="2:5" hidden="1" x14ac:dyDescent="0.25">
      <c r="B296" s="26">
        <v>44866</v>
      </c>
      <c r="C296" s="37"/>
      <c r="E296" s="34"/>
    </row>
    <row r="297" spans="2:5" hidden="1" x14ac:dyDescent="0.25">
      <c r="B297" s="26">
        <v>44867</v>
      </c>
      <c r="C297" s="37"/>
      <c r="E297" s="34"/>
    </row>
    <row r="298" spans="2:5" hidden="1" x14ac:dyDescent="0.25">
      <c r="B298" s="26">
        <v>44868</v>
      </c>
      <c r="C298" s="37"/>
      <c r="E298" s="34"/>
    </row>
    <row r="299" spans="2:5" hidden="1" x14ac:dyDescent="0.25">
      <c r="B299" s="39">
        <v>44869</v>
      </c>
      <c r="C299" s="38"/>
      <c r="D299" s="40"/>
      <c r="E299" s="35"/>
    </row>
    <row r="300" spans="2:5" hidden="1" x14ac:dyDescent="0.25">
      <c r="B300" s="26">
        <v>44872</v>
      </c>
      <c r="C300" s="37"/>
      <c r="E300" s="34"/>
    </row>
    <row r="301" spans="2:5" hidden="1" x14ac:dyDescent="0.25">
      <c r="B301" s="26">
        <v>44873</v>
      </c>
      <c r="C301" s="37"/>
      <c r="E301" s="34"/>
    </row>
    <row r="302" spans="2:5" hidden="1" x14ac:dyDescent="0.25">
      <c r="B302" s="26">
        <v>44874</v>
      </c>
      <c r="C302" s="37"/>
      <c r="E302" s="34"/>
    </row>
    <row r="303" spans="2:5" hidden="1" x14ac:dyDescent="0.25">
      <c r="B303" s="26">
        <v>44875</v>
      </c>
      <c r="C303" s="37"/>
      <c r="E303" s="34"/>
    </row>
    <row r="304" spans="2:5" hidden="1" x14ac:dyDescent="0.25">
      <c r="B304" s="39">
        <v>44876</v>
      </c>
      <c r="C304" s="38"/>
      <c r="D304" s="40"/>
      <c r="E304" s="35"/>
    </row>
    <row r="305" spans="2:5" hidden="1" x14ac:dyDescent="0.25">
      <c r="B305" s="26">
        <v>44879</v>
      </c>
      <c r="C305" s="38"/>
      <c r="E305" s="35"/>
    </row>
    <row r="306" spans="2:5" x14ac:dyDescent="0.25">
      <c r="B306" s="29" t="s">
        <v>10</v>
      </c>
      <c r="C306" s="30">
        <f>SUM(C13:C21)</f>
        <v>136055</v>
      </c>
      <c r="D306" s="31">
        <f>E306/C306</f>
        <v>13.376979015839181</v>
      </c>
      <c r="E306" s="32">
        <f>SUM(E13:E21)</f>
        <v>1820004.88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1" customWidth="1"/>
    <col min="5" max="5" width="10" style="1" customWidth="1"/>
    <col min="6" max="6" width="14.375" style="1" customWidth="1"/>
    <col min="7" max="7" width="17.5" style="1" customWidth="1"/>
    <col min="8" max="16384" width="9" style="1"/>
  </cols>
  <sheetData>
    <row r="2" spans="1:12" ht="21" x14ac:dyDescent="0.35">
      <c r="A2" s="68" t="s">
        <v>0</v>
      </c>
      <c r="B2" s="68"/>
      <c r="C2" s="68"/>
      <c r="D2" s="68"/>
      <c r="E2" s="68"/>
      <c r="F2" s="68"/>
      <c r="G2" s="68"/>
    </row>
    <row r="8" spans="1:12" x14ac:dyDescent="0.25">
      <c r="L8"/>
    </row>
    <row r="10" spans="1:12" ht="18.75" customHeight="1" x14ac:dyDescent="0.2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2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2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2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2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2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2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2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2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2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2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2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2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2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2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2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2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2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2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2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2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2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2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2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2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2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2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2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2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2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2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2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2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2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2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2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2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2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2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2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2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2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2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2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2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2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2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2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2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2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2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2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2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2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2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2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2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2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2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2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2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2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2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2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2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2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2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2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2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2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2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2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2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2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2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2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2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2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2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2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2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2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2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2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2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2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2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2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2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2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2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2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2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2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2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2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2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2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2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2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2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2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2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2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2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2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2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2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2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2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2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2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2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2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2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2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2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2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2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2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2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2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2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2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2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2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2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2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2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2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2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2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2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2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2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2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2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2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2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2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2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2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2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2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2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2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2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2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2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2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2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2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2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2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2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2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2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2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2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2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2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2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2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2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2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2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2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2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2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2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2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2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2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2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2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2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2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2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2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2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2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2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2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2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2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2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2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2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2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2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2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2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2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2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2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2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2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2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2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2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2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2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2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2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2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2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2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2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2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2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2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2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2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2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2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2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2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2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2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2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2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2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2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2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2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2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2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2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2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2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2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2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2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2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2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2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2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2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2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2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2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2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2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2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2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2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2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2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2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2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2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2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2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2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2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2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2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2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2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2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2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2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2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2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2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2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2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2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2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2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2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2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2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2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2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2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2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2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2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2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2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2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2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2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2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2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2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2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2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1" customWidth="1"/>
    <col min="5" max="5" width="10" style="1" customWidth="1"/>
    <col min="6" max="6" width="14.375" style="1" customWidth="1"/>
    <col min="7" max="7" width="17.5" style="1" customWidth="1"/>
    <col min="8" max="16384" width="9" style="1"/>
  </cols>
  <sheetData>
    <row r="2" spans="1:12" ht="21" x14ac:dyDescent="0.35">
      <c r="A2" s="68" t="s">
        <v>0</v>
      </c>
      <c r="B2" s="68"/>
      <c r="C2" s="68"/>
      <c r="D2" s="68"/>
      <c r="E2" s="68"/>
      <c r="F2" s="68"/>
      <c r="G2" s="68"/>
    </row>
    <row r="8" spans="1:12" x14ac:dyDescent="0.25">
      <c r="L8"/>
    </row>
    <row r="10" spans="1:12" ht="18.75" customHeight="1" x14ac:dyDescent="0.2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2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2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2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2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2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2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2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2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2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2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2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2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2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2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2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2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2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2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2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2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2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2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2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2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2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2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2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2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2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2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2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2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2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2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2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2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2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2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2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2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2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2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2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2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2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2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2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2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2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2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2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2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2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2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2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2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2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2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2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2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2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2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2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2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2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2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2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2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2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2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2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2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2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2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2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2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2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2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2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2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2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2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2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2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2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2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2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2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2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2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2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2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2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2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2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2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2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2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2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2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2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2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2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2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2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2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2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2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2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2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2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2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2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2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2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2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2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2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2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2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2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2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2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2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2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2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2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2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2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2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2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2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2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2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2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2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2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2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2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2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2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2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2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2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2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2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2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2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2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2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2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2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2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2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2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2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2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2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2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2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2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2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2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2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2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2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2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2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2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2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2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2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2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2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2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2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2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2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2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2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2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2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2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2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2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2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2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2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2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2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2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2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2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2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2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2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2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2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2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2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2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2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2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2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2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2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2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2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2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2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2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2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2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2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2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2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2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2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2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2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2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2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2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2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2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2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2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2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2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2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2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2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2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2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2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2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2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2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2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2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2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2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2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DFBDCB-A1B0-4E4C-9C6E-9395226AD43F}"/>
</file>

<file path=customXml/itemProps2.xml><?xml version="1.0" encoding="utf-8"?>
<ds:datastoreItem xmlns:ds="http://schemas.openxmlformats.org/officeDocument/2006/customXml" ds:itemID="{D79A6E0C-4B0D-426A-B838-569F81B701C4}"/>
</file>

<file path=customXml/itemProps3.xml><?xml version="1.0" encoding="utf-8"?>
<ds:datastoreItem xmlns:ds="http://schemas.openxmlformats.org/officeDocument/2006/customXml" ds:itemID="{DA83E5D6-B27C-4E37-B95E-D580DE9DE0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 Summary</vt:lpstr>
      <vt:lpstr>Daily Summary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description>Version May 2017</dc:description>
  <dcterms:created xsi:type="dcterms:W3CDTF">2016-10-13T08:14:41Z</dcterms:created>
  <dcterms:modified xsi:type="dcterms:W3CDTF">2021-10-08T16:39:39Z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