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scatecsolar-my.sharepoint.com/personal/ingrid_aarsnes_scatecsolar_com/Documents/Skrivebord/"/>
    </mc:Choice>
  </mc:AlternateContent>
  <xr:revisionPtr revIDLastSave="0" documentId="8_{94F76814-F213-4B99-A90A-913885885153}" xr6:coauthVersionLast="45" xr6:coauthVersionMax="45" xr10:uidLastSave="{00000000-0000-0000-0000-000000000000}"/>
  <bookViews>
    <workbookView xWindow="1020" yWindow="-120" windowWidth="27900" windowHeight="16440" tabRatio="719" xr2:uid="{00000000-000D-0000-FFFF-FFFF00000000}"/>
  </bookViews>
  <sheets>
    <sheet name="Summary of restated segments" sheetId="10" r:id="rId1"/>
    <sheet name="Proportionate Financials " sheetId="8" r:id="rId2"/>
    <sheet name="IFRS Financials " sheetId="2" r:id="rId3"/>
    <sheet name="Bridge Proportionate to IFRS" sheetId="3" r:id="rId4"/>
    <sheet name="Power Plant break-down 100%" sheetId="4" r:id="rId5"/>
  </sheets>
  <definedNames>
    <definedName name="CONTROLLERFDOPTION.VIEWABLE_RANGE_LRC.3138393A3132">"A1"</definedName>
    <definedName name="CONTROLLERFDOPTION.VIEWABLE_RANGE_ULC.333A33">"A1"</definedName>
    <definedName name="Report_Version_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6" i="4" l="1"/>
  <c r="M13" i="4"/>
  <c r="M12" i="4"/>
  <c r="N12" i="4"/>
  <c r="M11" i="4"/>
  <c r="N11" i="4"/>
  <c r="M8" i="4"/>
  <c r="M7" i="4"/>
  <c r="M9" i="4"/>
  <c r="M14" i="4"/>
  <c r="M31" i="4"/>
  <c r="N7" i="4"/>
  <c r="N16" i="4"/>
  <c r="N13" i="4"/>
  <c r="N8" i="4"/>
  <c r="N9" i="4"/>
  <c r="N10" i="4"/>
  <c r="M22" i="4"/>
  <c r="M24" i="4"/>
  <c r="N31" i="4"/>
  <c r="M28" i="4"/>
  <c r="N28" i="4"/>
  <c r="M27" i="4"/>
  <c r="N27" i="4"/>
  <c r="N29" i="4"/>
  <c r="M26" i="4"/>
  <c r="M23" i="4"/>
  <c r="N23" i="4"/>
  <c r="N22" i="4"/>
  <c r="N24" i="4"/>
  <c r="N25" i="4"/>
  <c r="N26" i="4"/>
  <c r="M46" i="4"/>
  <c r="N46" i="4"/>
  <c r="M37" i="4"/>
  <c r="M38" i="4"/>
  <c r="N38" i="4"/>
  <c r="N39" i="4"/>
  <c r="N40" i="4"/>
  <c r="M41" i="4"/>
  <c r="N41" i="4"/>
  <c r="M42" i="4"/>
  <c r="N42" i="4"/>
  <c r="M43" i="4"/>
  <c r="M39" i="4"/>
  <c r="N43" i="4"/>
  <c r="N37" i="4"/>
  <c r="H54" i="4"/>
  <c r="H59" i="4"/>
  <c r="G54" i="4"/>
  <c r="G59" i="4"/>
  <c r="F54" i="4"/>
  <c r="F59" i="4"/>
  <c r="E54" i="4"/>
  <c r="E59" i="4"/>
  <c r="D54" i="4"/>
  <c r="D59" i="4"/>
  <c r="C54" i="4"/>
  <c r="C59" i="4"/>
  <c r="B54" i="4"/>
  <c r="B59" i="4"/>
  <c r="L54" i="4"/>
  <c r="L59" i="4"/>
  <c r="C61" i="3"/>
  <c r="M58" i="4"/>
  <c r="N58" i="4"/>
  <c r="M57" i="4"/>
  <c r="N57" i="4"/>
  <c r="M56" i="4"/>
  <c r="N56" i="4"/>
  <c r="M55" i="4"/>
  <c r="M53" i="4"/>
  <c r="N53" i="4"/>
  <c r="M52" i="4"/>
  <c r="N52" i="4"/>
  <c r="M44" i="4"/>
  <c r="N44" i="4"/>
  <c r="M54" i="4"/>
  <c r="N54" i="4"/>
  <c r="M59" i="4"/>
  <c r="N14" i="4"/>
  <c r="M29" i="4"/>
  <c r="N59" i="4"/>
  <c r="N55" i="4"/>
</calcChain>
</file>

<file path=xl/sharedStrings.xml><?xml version="1.0" encoding="utf-8"?>
<sst xmlns="http://schemas.openxmlformats.org/spreadsheetml/2006/main" count="835" uniqueCount="94">
  <si>
    <t>Q1 2016</t>
  </si>
  <si>
    <t>Q2 2016</t>
  </si>
  <si>
    <t>Q3 2016</t>
  </si>
  <si>
    <t>Q4 2016</t>
  </si>
  <si>
    <t>Q1 2017</t>
  </si>
  <si>
    <t>Q2 2017</t>
  </si>
  <si>
    <t>Q3 2017</t>
  </si>
  <si>
    <t>Q4 2017</t>
  </si>
  <si>
    <t>NOK MILLION</t>
  </si>
  <si>
    <t>External revenues</t>
  </si>
  <si>
    <t>Internal revenues</t>
  </si>
  <si>
    <t>Net gain/(loss) from sale of project assets</t>
  </si>
  <si>
    <t>Net income/(loss) from associated companies</t>
  </si>
  <si>
    <t>Total revenues and other income</t>
  </si>
  <si>
    <t>Cost of sales</t>
  </si>
  <si>
    <t>Gross profit</t>
  </si>
  <si>
    <t>Personnel expenses</t>
  </si>
  <si>
    <t>Other operating expenses</t>
  </si>
  <si>
    <t>EBITDA</t>
  </si>
  <si>
    <t>Depreciation, amortisation and impairment</t>
  </si>
  <si>
    <t>Operating profit (EBIT)</t>
  </si>
  <si>
    <t>Financial expenses</t>
  </si>
  <si>
    <t>Profit before income tax</t>
  </si>
  <si>
    <t>Income tax (expense)/benefit</t>
  </si>
  <si>
    <t>Profit/(loss) for the period</t>
  </si>
  <si>
    <t>Profit/(loss) attributable to:</t>
  </si>
  <si>
    <t>Equity holders of the parent</t>
  </si>
  <si>
    <t>Non-controlling interests</t>
  </si>
  <si>
    <t>Net income/(loss) from JV and associates</t>
  </si>
  <si>
    <t>DEVELOPMENT &amp; CONSTRUCTION</t>
  </si>
  <si>
    <t>CORPORATE</t>
  </si>
  <si>
    <t>ELIMINATIONS</t>
  </si>
  <si>
    <t>RESIDUAL OWNERSHIP INTERESTS</t>
  </si>
  <si>
    <t>TOTAL</t>
  </si>
  <si>
    <t>Depreciation and impairment</t>
  </si>
  <si>
    <t>Q1 2018</t>
  </si>
  <si>
    <t>Q2 2018</t>
  </si>
  <si>
    <t>CZECH REPUB.</t>
  </si>
  <si>
    <t> SOUTH AFRICA</t>
  </si>
  <si>
    <t>RWANDA</t>
  </si>
  <si>
    <t>HONDURAS</t>
  </si>
  <si>
    <t>JORDAN </t>
  </si>
  <si>
    <t>OTHER</t>
  </si>
  <si>
    <t xml:space="preserve">Revenues </t>
  </si>
  <si>
    <t>OPEX</t>
  </si>
  <si>
    <t>EBITDA margin</t>
  </si>
  <si>
    <t>N/A</t>
  </si>
  <si>
    <t>Net interest expenses</t>
  </si>
  <si>
    <t>Normalised loan repayments</t>
  </si>
  <si>
    <t>Normalised income tax payments</t>
  </si>
  <si>
    <t>Cash flow to equity</t>
  </si>
  <si>
    <t>SSO economic interest</t>
  </si>
  <si>
    <t>90/50.1%</t>
  </si>
  <si>
    <t>-</t>
  </si>
  <si>
    <t>Production (GWh)</t>
  </si>
  <si>
    <t>Q3 2018</t>
  </si>
  <si>
    <t>Q4 2018</t>
  </si>
  <si>
    <t>BRAZIL</t>
  </si>
  <si>
    <t>MALAYSIA</t>
  </si>
  <si>
    <t>LESS EQUITY CONSOLIDATED ENTITIES</t>
  </si>
  <si>
    <t>Q1 2019</t>
  </si>
  <si>
    <t>POWER PLANT BREAK-DOWN - 100% BASIS</t>
  </si>
  <si>
    <t>Q2 2019</t>
  </si>
  <si>
    <t>EGYPT</t>
  </si>
  <si>
    <t>Q3 2019</t>
  </si>
  <si>
    <t>UKRAINE</t>
  </si>
  <si>
    <t>MOZAMBIQUE</t>
  </si>
  <si>
    <t>NA</t>
  </si>
  <si>
    <t>Q4 2019</t>
  </si>
  <si>
    <t>SERVICES</t>
  </si>
  <si>
    <t>GROUP PROPORTIONATE FINANCIALS</t>
  </si>
  <si>
    <t>POWER PRODUCTION PROPORTIONATE FINANCIALS</t>
  </si>
  <si>
    <t>IFRS FINANCIALS</t>
  </si>
  <si>
    <t>Q1 2019 restated</t>
  </si>
  <si>
    <t>Q2 2019 restated</t>
  </si>
  <si>
    <t>Q3 2019 restated</t>
  </si>
  <si>
    <t>Q4 2019 restated</t>
  </si>
  <si>
    <t>PROPORTIONATE FINANCIALS GROUP</t>
  </si>
  <si>
    <t>OPERATION &amp; MAINTENANCE *</t>
  </si>
  <si>
    <t>* from 2020 Operations &amp; Maintenance is reported in the new segment "Services"</t>
  </si>
  <si>
    <t>Power Production</t>
  </si>
  <si>
    <t>Services</t>
  </si>
  <si>
    <t>HISTORICAL PRPORTIONATE FINANCIALS WITH 2016-2019 SEGMENT STRUCTURE</t>
  </si>
  <si>
    <t>2019 restated</t>
  </si>
  <si>
    <t>No change in total group proportionate in restated segment financials for 2019</t>
  </si>
  <si>
    <t>No change for Development and Constuction 
in restated proportionate financials for 2019</t>
  </si>
  <si>
    <t>TOTAL REVENUES</t>
  </si>
  <si>
    <t>REVENUES</t>
  </si>
  <si>
    <t>TOTAL EBITDA</t>
  </si>
  <si>
    <t>Operations &amp; Maintenance</t>
  </si>
  <si>
    <t>2019 PROPORTIONATE FINANCIALS WITH 2020 SEGMENT STRUCTURE</t>
  </si>
  <si>
    <t>No change for Corporate in restated 
proportionate financials for 2019</t>
  </si>
  <si>
    <t>From 2020 Operations &amp; Maintenance is reported in the new segment Services.</t>
  </si>
  <si>
    <t xml:space="preserve">A reconciliation between the segments proportionate financials and the groups consolidated IFRS financials are provided in the tables below.
The column "Proportionate Financials Group" shows the groups share of the stand-alone financials from all the subsidiaries in the group. The column "Residual ownership interests" shows project partners shares of the same stand-alone financials. The sum of "Proportionate Financials Group" and "Residual ownership interests" then shows the 100% basis of the stand-alone financials of all subsidiaries. 
The column "Eliminations" shows all the eliminations made to arrive at the consolidated IFRS financials of the group. The main eliminations are;  
- Elimination of all intercompany revenurs and cost, including internal revenues and Cost of Sales from the Development and Construction segment, internal revenues and Other operating expenses from Operations &amp; Maintenance- and Corporate services, and reduced Depreciations and impairment charges reflecting the lower group value of the solar plant in IFRS compared to the stand-alone book value after elimination of internal gains from Development and Construction. 
- Change in presentation of joint venture companies which are presented in the one single line "Net Income(loss) from JV and associates" in the IFRS Financials, while the proportionate financials presents the joint venture companies in the same way as other subsidiaries on a gross basis in each account in the statement of profit or loss.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</si>
</sst>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_ ;_ * \-#,##0_ ;_ * &quot;-&quot;??_ ;_ @_ "/>
    <numFmt numFmtId="165" formatCode="_ * #,##0.0_ ;_ * \-#,##0.0_ ;_ * &quot;-&quot;??_ ;_ @_ "/>
    <numFmt numFmtId="166" formatCode="_ * #,##0.00_ ;_ * \-#,##0.00_ ;_ * &quot;-&quot;??_ ;_ @_ "/>
    <numFmt numFmtId="167" formatCode="_-* #,##0.0_-;\-* #,##0.0_-;_-* &quot;-&quot;??_-;_-@_-"/>
    <numFmt numFmtId="168" formatCode="_ * #,##0.000_ ;_ * \-#,##0.000_ ;_ * &quot;-&quot;??_ ;_ @_ "/>
    <numFmt numFmtId="169" formatCode="0.0"/>
    <numFmt numFmtId="170" formatCode="0.0\ %"/>
    <numFmt numFmtId="171" formatCode="_-* #,##0_-;\-* #,##0_-;_-* &quot;-&quot;??_-;_-@_-"/>
    <numFmt numFmtId="172" formatCode="_-* #,##0.0_-;\-* #,##0.0_-;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Arial Narrow"/>
      <family val="2"/>
    </font>
    <font>
      <b/>
      <sz val="8"/>
      <color theme="1"/>
      <name val="Arial Narrow"/>
      <family val="2"/>
    </font>
    <font>
      <sz val="9"/>
      <color theme="1"/>
      <name val="Arial Narrow"/>
      <family val="2"/>
    </font>
    <font>
      <sz val="9"/>
      <color rgb="FF000000"/>
      <name val="Arial Narrow"/>
      <family val="2"/>
    </font>
    <font>
      <b/>
      <sz val="9"/>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u/>
      <sz val="10"/>
      <color theme="10"/>
      <name val="Arial"/>
      <family val="2"/>
    </font>
  </fonts>
  <fills count="3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ECE9E7"/>
        <bgColor indexed="64"/>
      </patternFill>
    </fill>
    <fill>
      <patternFill patternType="solid">
        <fgColor rgb="FFECEA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4">
    <border>
      <left/>
      <right/>
      <top/>
      <bottom/>
      <diagonal/>
    </border>
    <border>
      <left/>
      <right/>
      <top/>
      <bottom style="thick">
        <color rgb="FF808080"/>
      </bottom>
      <diagonal/>
    </border>
    <border>
      <left/>
      <right/>
      <top/>
      <bottom style="medium">
        <color rgb="FFBFBFBF"/>
      </bottom>
      <diagonal/>
    </border>
    <border>
      <left/>
      <right/>
      <top/>
      <bottom style="medium">
        <color rgb="FF595959"/>
      </bottom>
      <diagonal/>
    </border>
    <border>
      <left/>
      <right/>
      <top style="medium">
        <color theme="1" tint="0.34998626667073579"/>
      </top>
      <bottom style="medium">
        <color rgb="FF595959"/>
      </bottom>
      <diagonal/>
    </border>
    <border>
      <left/>
      <right/>
      <top style="medium">
        <color rgb="FFBFBFBF"/>
      </top>
      <bottom style="medium">
        <color rgb="FFBFBFBF"/>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2">
    <xf numFmtId="0" fontId="0" fillId="0" borderId="0"/>
    <xf numFmtId="43" fontId="1" fillId="0" borderId="0" applyFont="0" applyFill="0" applyBorder="0" applyAlignment="0" applyProtection="0"/>
    <xf numFmtId="166" fontId="1" fillId="0" borderId="0" applyFon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10" applyNumberFormat="0" applyAlignment="0" applyProtection="0"/>
    <xf numFmtId="0" fontId="16" fillId="11" borderId="11" applyNumberFormat="0" applyAlignment="0" applyProtection="0"/>
    <xf numFmtId="0" fontId="17" fillId="11" borderId="10" applyNumberFormat="0" applyAlignment="0" applyProtection="0"/>
    <xf numFmtId="0" fontId="18" fillId="0" borderId="12" applyNumberFormat="0" applyFill="0" applyAlignment="0" applyProtection="0"/>
    <xf numFmtId="0" fontId="19" fillId="12" borderId="13" applyNumberFormat="0" applyAlignment="0" applyProtection="0"/>
    <xf numFmtId="0" fontId="20" fillId="0" borderId="0" applyNumberFormat="0" applyFill="0" applyBorder="0" applyAlignment="0" applyProtection="0"/>
    <xf numFmtId="0" fontId="1" fillId="13" borderId="14" applyNumberFormat="0" applyFont="0" applyAlignment="0" applyProtection="0"/>
    <xf numFmtId="0" fontId="21" fillId="0" borderId="0" applyNumberFormat="0" applyFill="0" applyBorder="0" applyAlignment="0" applyProtection="0"/>
    <xf numFmtId="0" fontId="2" fillId="0" borderId="15" applyNumberFormat="0" applyFill="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3" fillId="0" borderId="0">
      <alignment vertical="top"/>
    </xf>
    <xf numFmtId="43" fontId="1" fillId="0" borderId="0" applyFont="0" applyFill="0" applyBorder="0" applyAlignment="0" applyProtection="0"/>
    <xf numFmtId="9" fontId="24" fillId="0" borderId="0" applyFont="0" applyFill="0" applyBorder="0" applyAlignment="0" applyProtection="0"/>
    <xf numFmtId="0" fontId="25" fillId="0" borderId="0" applyNumberFormat="0" applyFill="0" applyBorder="0" applyAlignment="0" applyProtection="0">
      <alignment vertical="top"/>
    </xf>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2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0" fillId="2" borderId="0" xfId="0" applyFill="1"/>
    <xf numFmtId="0" fontId="3" fillId="2" borderId="0" xfId="0" applyFont="1" applyFill="1" applyAlignment="1">
      <alignment vertical="center" wrapText="1"/>
    </xf>
    <xf numFmtId="0" fontId="4" fillId="2" borderId="0" xfId="0" applyFont="1" applyFill="1" applyAlignment="1">
      <alignment horizontal="right" vertical="center" wrapText="1"/>
    </xf>
    <xf numFmtId="0" fontId="4" fillId="2" borderId="0" xfId="0" applyFont="1" applyFill="1" applyBorder="1" applyAlignment="1">
      <alignment horizontal="right" vertical="center" wrapText="1"/>
    </xf>
    <xf numFmtId="0" fontId="4" fillId="2" borderId="1" xfId="0" applyFont="1" applyFill="1" applyBorder="1" applyAlignment="1">
      <alignment vertical="center" wrapText="1"/>
    </xf>
    <xf numFmtId="0" fontId="0" fillId="2" borderId="1" xfId="0" applyFill="1" applyBorder="1" applyAlignment="1">
      <alignment vertical="center" wrapText="1"/>
    </xf>
    <xf numFmtId="0" fontId="0" fillId="0" borderId="1" xfId="0" applyFill="1" applyBorder="1" applyAlignment="1">
      <alignment vertical="center" wrapText="1"/>
    </xf>
    <xf numFmtId="0" fontId="5" fillId="2" borderId="2" xfId="0" applyFont="1" applyFill="1" applyBorder="1" applyAlignment="1">
      <alignment vertical="center" wrapText="1"/>
    </xf>
    <xf numFmtId="164" fontId="6" fillId="2" borderId="2" xfId="1" applyNumberFormat="1" applyFont="1" applyFill="1" applyBorder="1" applyAlignment="1">
      <alignment horizontal="right" vertical="center" wrapText="1"/>
    </xf>
    <xf numFmtId="164" fontId="6" fillId="0" borderId="2" xfId="1" applyNumberFormat="1" applyFont="1" applyFill="1" applyBorder="1" applyAlignment="1">
      <alignment horizontal="right" vertical="center" wrapText="1"/>
    </xf>
    <xf numFmtId="164" fontId="0" fillId="2" borderId="0" xfId="1" applyNumberFormat="1" applyFont="1" applyFill="1"/>
    <xf numFmtId="165" fontId="5" fillId="2" borderId="2" xfId="1" applyNumberFormat="1" applyFont="1" applyFill="1" applyBorder="1" applyAlignment="1">
      <alignment horizontal="righ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165" fontId="5" fillId="3" borderId="3" xfId="1" applyNumberFormat="1" applyFont="1" applyFill="1" applyBorder="1" applyAlignment="1">
      <alignment horizontal="right" vertical="center" wrapText="1"/>
    </xf>
    <xf numFmtId="0" fontId="3" fillId="4" borderId="3" xfId="0" applyFont="1" applyFill="1" applyBorder="1" applyAlignment="1">
      <alignment horizontal="justify" vertical="center" wrapText="1"/>
    </xf>
    <xf numFmtId="165" fontId="3" fillId="4" borderId="3" xfId="1" applyNumberFormat="1" applyFont="1" applyFill="1" applyBorder="1" applyAlignment="1">
      <alignment horizontal="right" vertical="center" wrapText="1"/>
    </xf>
    <xf numFmtId="0" fontId="2" fillId="2" borderId="0" xfId="0" applyFont="1" applyFill="1"/>
    <xf numFmtId="165" fontId="5" fillId="3" borderId="2" xfId="1" applyNumberFormat="1" applyFont="1" applyFill="1" applyBorder="1" applyAlignment="1">
      <alignment horizontal="right" vertical="center" wrapText="1"/>
    </xf>
    <xf numFmtId="165" fontId="0" fillId="2" borderId="0" xfId="1" applyNumberFormat="1" applyFont="1" applyFill="1"/>
    <xf numFmtId="0" fontId="3" fillId="2" borderId="2" xfId="0" applyFont="1" applyFill="1" applyBorder="1" applyAlignment="1">
      <alignment vertical="center" wrapText="1"/>
    </xf>
    <xf numFmtId="165" fontId="3" fillId="2" borderId="2" xfId="1" applyNumberFormat="1" applyFont="1" applyFill="1" applyBorder="1" applyAlignment="1">
      <alignment horizontal="right" vertical="center" wrapText="1"/>
    </xf>
    <xf numFmtId="0" fontId="5" fillId="2" borderId="3" xfId="0" applyFont="1" applyFill="1" applyBorder="1" applyAlignment="1">
      <alignment vertical="center" wrapText="1"/>
    </xf>
    <xf numFmtId="0" fontId="5" fillId="4" borderId="3" xfId="0" applyFont="1" applyFill="1" applyBorder="1" applyAlignment="1">
      <alignment vertical="center" wrapText="1"/>
    </xf>
    <xf numFmtId="164" fontId="4" fillId="2" borderId="0" xfId="1" applyNumberFormat="1" applyFont="1" applyFill="1" applyAlignment="1">
      <alignment horizontal="right" vertical="center" wrapText="1"/>
    </xf>
    <xf numFmtId="164" fontId="0" fillId="2" borderId="1" xfId="1" applyNumberFormat="1" applyFont="1" applyFill="1" applyBorder="1" applyAlignment="1">
      <alignment vertical="center" wrapText="1"/>
    </xf>
    <xf numFmtId="165" fontId="6" fillId="2" borderId="2" xfId="1" applyNumberFormat="1" applyFont="1" applyFill="1" applyBorder="1" applyAlignment="1">
      <alignment horizontal="right" vertical="center" wrapText="1"/>
    </xf>
    <xf numFmtId="165" fontId="4" fillId="2" borderId="0" xfId="1" applyNumberFormat="1" applyFont="1" applyFill="1" applyAlignment="1">
      <alignment horizontal="right" vertical="center" wrapText="1"/>
    </xf>
    <xf numFmtId="165" fontId="0" fillId="2" borderId="1" xfId="1" applyNumberFormat="1" applyFont="1" applyFill="1" applyBorder="1" applyAlignment="1">
      <alignment vertical="center" wrapText="1"/>
    </xf>
    <xf numFmtId="0" fontId="3" fillId="0" borderId="0" xfId="0" applyFont="1"/>
    <xf numFmtId="165" fontId="3" fillId="3" borderId="3" xfId="1" applyNumberFormat="1" applyFont="1" applyFill="1" applyBorder="1" applyAlignment="1">
      <alignment horizontal="right" vertical="center" wrapText="1"/>
    </xf>
    <xf numFmtId="165" fontId="3" fillId="3" borderId="2" xfId="1" applyNumberFormat="1" applyFont="1" applyFill="1" applyBorder="1" applyAlignment="1">
      <alignment horizontal="right" vertical="center" wrapText="1"/>
    </xf>
    <xf numFmtId="0" fontId="5" fillId="2" borderId="0" xfId="0" applyFont="1" applyFill="1"/>
    <xf numFmtId="0" fontId="3" fillId="2" borderId="0" xfId="0" applyFont="1" applyFill="1"/>
    <xf numFmtId="43" fontId="5" fillId="2" borderId="0" xfId="0" applyNumberFormat="1" applyFont="1" applyFill="1"/>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2" borderId="0" xfId="0" applyFont="1" applyFill="1" applyBorder="1" applyAlignment="1">
      <alignment vertical="center" wrapText="1"/>
    </xf>
    <xf numFmtId="0" fontId="3" fillId="2" borderId="0" xfId="0" applyFont="1" applyFill="1" applyAlignment="1">
      <alignment horizontal="right"/>
    </xf>
    <xf numFmtId="0" fontId="3" fillId="5" borderId="0" xfId="0" applyFont="1" applyFill="1" applyBorder="1" applyAlignment="1">
      <alignment vertical="center" wrapText="1"/>
    </xf>
    <xf numFmtId="0" fontId="3" fillId="6" borderId="0" xfId="0" applyFont="1" applyFill="1" applyBorder="1" applyAlignment="1">
      <alignment vertical="center" wrapText="1"/>
    </xf>
    <xf numFmtId="165" fontId="5" fillId="2" borderId="0" xfId="2" applyNumberFormat="1" applyFont="1" applyFill="1" applyBorder="1" applyAlignment="1">
      <alignment horizontal="right" vertical="center" wrapText="1"/>
    </xf>
    <xf numFmtId="165" fontId="3" fillId="2" borderId="0" xfId="2" applyNumberFormat="1" applyFont="1" applyFill="1" applyBorder="1" applyAlignment="1">
      <alignment horizontal="right" vertical="center" wrapText="1"/>
    </xf>
    <xf numFmtId="9" fontId="5" fillId="2" borderId="0" xfId="0" applyNumberFormat="1" applyFont="1" applyFill="1" applyBorder="1" applyAlignment="1">
      <alignment horizontal="right" vertical="center" wrapText="1"/>
    </xf>
    <xf numFmtId="9" fontId="3" fillId="2" borderId="0" xfId="0" applyNumberFormat="1" applyFont="1" applyFill="1" applyBorder="1" applyAlignment="1">
      <alignment horizontal="right" vertical="center" wrapText="1"/>
    </xf>
    <xf numFmtId="164" fontId="3" fillId="5" borderId="0" xfId="2" applyNumberFormat="1" applyFont="1" applyFill="1" applyBorder="1" applyAlignment="1">
      <alignment horizontal="right" vertical="center" wrapText="1"/>
    </xf>
    <xf numFmtId="164" fontId="5" fillId="2" borderId="0" xfId="2" applyNumberFormat="1" applyFont="1" applyFill="1" applyBorder="1" applyAlignment="1">
      <alignment horizontal="right" vertical="center" wrapText="1"/>
    </xf>
    <xf numFmtId="164" fontId="3" fillId="2" borderId="0" xfId="2" applyNumberFormat="1" applyFont="1" applyFill="1" applyBorder="1" applyAlignment="1">
      <alignment horizontal="right" vertical="center" wrapText="1"/>
    </xf>
    <xf numFmtId="164" fontId="3" fillId="5" borderId="0" xfId="0" applyNumberFormat="1" applyFont="1" applyFill="1" applyBorder="1" applyAlignment="1">
      <alignment horizontal="right" vertical="center" wrapText="1"/>
    </xf>
    <xf numFmtId="164" fontId="3" fillId="6" borderId="0" xfId="2" applyNumberFormat="1" applyFont="1" applyFill="1" applyBorder="1" applyAlignment="1">
      <alignment horizontal="right" vertical="center" wrapText="1"/>
    </xf>
    <xf numFmtId="0" fontId="5" fillId="2" borderId="0" xfId="0" applyFont="1" applyFill="1" applyAlignment="1">
      <alignment horizontal="center"/>
    </xf>
    <xf numFmtId="0" fontId="5" fillId="2" borderId="0" xfId="0" applyFont="1" applyFill="1" applyAlignment="1"/>
    <xf numFmtId="0" fontId="3" fillId="2" borderId="0" xfId="0" applyFont="1" applyFill="1" applyAlignment="1"/>
    <xf numFmtId="165" fontId="3" fillId="2" borderId="0" xfId="1" applyNumberFormat="1" applyFont="1" applyFill="1" applyBorder="1" applyAlignment="1">
      <alignment horizontal="right" vertical="center" wrapText="1"/>
    </xf>
    <xf numFmtId="164" fontId="5" fillId="2" borderId="0" xfId="0" applyNumberFormat="1" applyFont="1" applyFill="1"/>
    <xf numFmtId="168" fontId="3" fillId="2" borderId="2" xfId="1" applyNumberFormat="1" applyFont="1" applyFill="1" applyBorder="1" applyAlignment="1">
      <alignment horizontal="right" vertical="center" wrapText="1"/>
    </xf>
    <xf numFmtId="0" fontId="0" fillId="2" borderId="0" xfId="0" applyFill="1"/>
    <xf numFmtId="0" fontId="4" fillId="2" borderId="0" xfId="0" applyFont="1" applyFill="1" applyAlignment="1">
      <alignment horizontal="right" vertical="center" wrapText="1"/>
    </xf>
    <xf numFmtId="0" fontId="4" fillId="2" borderId="1" xfId="0" applyFont="1" applyFill="1" applyBorder="1" applyAlignment="1">
      <alignment vertical="center" wrapText="1"/>
    </xf>
    <xf numFmtId="0" fontId="0" fillId="2" borderId="1" xfId="0" applyFill="1" applyBorder="1" applyAlignment="1">
      <alignment vertical="center" wrapText="1"/>
    </xf>
    <xf numFmtId="0" fontId="5" fillId="2" borderId="2" xfId="0" applyFont="1" applyFill="1" applyBorder="1" applyAlignment="1">
      <alignmen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0" borderId="0" xfId="0" applyFont="1"/>
    <xf numFmtId="0" fontId="5" fillId="2" borderId="0" xfId="0" applyFont="1" applyFill="1"/>
    <xf numFmtId="0" fontId="3" fillId="2" borderId="0" xfId="0" applyFont="1" applyFill="1"/>
    <xf numFmtId="0" fontId="7" fillId="2" borderId="0"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6" xfId="0" applyFont="1" applyFill="1" applyBorder="1" applyAlignment="1">
      <alignment horizontal="right" vertical="center" wrapText="1"/>
    </xf>
    <xf numFmtId="9" fontId="3" fillId="2" borderId="0" xfId="54"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164" fontId="3" fillId="2" borderId="2" xfId="1" applyNumberFormat="1" applyFont="1" applyFill="1" applyBorder="1" applyAlignment="1">
      <alignment horizontal="right" vertical="center" wrapText="1"/>
    </xf>
    <xf numFmtId="164" fontId="5" fillId="3" borderId="3" xfId="1" applyNumberFormat="1" applyFont="1" applyFill="1" applyBorder="1" applyAlignment="1">
      <alignment horizontal="right" vertical="center" wrapText="1"/>
    </xf>
    <xf numFmtId="164" fontId="3" fillId="3" borderId="3" xfId="1" applyNumberFormat="1" applyFont="1" applyFill="1" applyBorder="1" applyAlignment="1">
      <alignment horizontal="right" vertical="center" wrapText="1"/>
    </xf>
    <xf numFmtId="164" fontId="3" fillId="4" borderId="3" xfId="1" applyNumberFormat="1" applyFont="1" applyFill="1" applyBorder="1" applyAlignment="1">
      <alignment horizontal="right" vertical="center" wrapText="1"/>
    </xf>
    <xf numFmtId="164" fontId="5" fillId="3" borderId="2" xfId="1" applyNumberFormat="1" applyFont="1" applyFill="1" applyBorder="1" applyAlignment="1">
      <alignment horizontal="right" vertical="center" wrapText="1"/>
    </xf>
    <xf numFmtId="164" fontId="3" fillId="3" borderId="2" xfId="1" applyNumberFormat="1" applyFont="1" applyFill="1" applyBorder="1" applyAlignment="1">
      <alignment horizontal="right" vertical="center" wrapText="1"/>
    </xf>
    <xf numFmtId="164" fontId="0" fillId="2" borderId="0" xfId="0" applyNumberFormat="1" applyFill="1"/>
    <xf numFmtId="0" fontId="7" fillId="2" borderId="0" xfId="0" applyFont="1" applyFill="1" applyBorder="1" applyAlignment="1">
      <alignment horizontal="right" vertical="center" wrapText="1"/>
    </xf>
    <xf numFmtId="0" fontId="7" fillId="2" borderId="6" xfId="0"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7" fontId="3" fillId="2" borderId="0" xfId="1" applyNumberFormat="1" applyFont="1" applyFill="1" applyBorder="1" applyAlignment="1">
      <alignment horizontal="right" vertical="center" wrapText="1"/>
    </xf>
    <xf numFmtId="169" fontId="5" fillId="2" borderId="0" xfId="1" applyNumberFormat="1"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6" xfId="0" applyFont="1" applyFill="1" applyBorder="1" applyAlignment="1">
      <alignment horizontal="right" vertical="center" wrapText="1"/>
    </xf>
    <xf numFmtId="9" fontId="0" fillId="2" borderId="0" xfId="54" applyFont="1" applyFill="1"/>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xf numFmtId="170" fontId="0" fillId="2" borderId="0" xfId="54" applyNumberFormat="1" applyFont="1" applyFill="1"/>
    <xf numFmtId="0" fontId="0" fillId="2" borderId="0" xfId="0" applyFill="1" applyBorder="1"/>
    <xf numFmtId="170" fontId="0" fillId="2" borderId="0" xfId="54" applyNumberFormat="1" applyFont="1" applyFill="1" applyBorder="1"/>
    <xf numFmtId="9" fontId="0" fillId="2" borderId="0" xfId="54" applyFont="1" applyFill="1" applyBorder="1"/>
    <xf numFmtId="0" fontId="0" fillId="2" borderId="19" xfId="0" applyFill="1" applyBorder="1" applyAlignment="1">
      <alignment vertical="center" wrapText="1"/>
    </xf>
    <xf numFmtId="0" fontId="0" fillId="2" borderId="19" xfId="0" applyFill="1" applyBorder="1"/>
    <xf numFmtId="0" fontId="4" fillId="2" borderId="19" xfId="0" applyFont="1" applyFill="1" applyBorder="1" applyAlignment="1">
      <alignment horizontal="right" vertical="center" wrapText="1"/>
    </xf>
    <xf numFmtId="164" fontId="6" fillId="2" borderId="19" xfId="1" applyNumberFormat="1" applyFont="1" applyFill="1" applyBorder="1" applyAlignment="1">
      <alignment horizontal="right" vertical="center" wrapText="1"/>
    </xf>
    <xf numFmtId="165" fontId="5" fillId="2" borderId="19" xfId="1" applyNumberFormat="1" applyFont="1" applyFill="1" applyBorder="1" applyAlignment="1">
      <alignment horizontal="right" vertical="center" wrapText="1"/>
    </xf>
    <xf numFmtId="165" fontId="3" fillId="2" borderId="19" xfId="1" applyNumberFormat="1" applyFont="1" applyFill="1" applyBorder="1" applyAlignment="1">
      <alignment horizontal="right" vertical="center" wrapText="1"/>
    </xf>
    <xf numFmtId="170" fontId="0" fillId="2" borderId="19" xfId="54" applyNumberFormat="1" applyFont="1" applyFill="1" applyBorder="1"/>
    <xf numFmtId="164" fontId="0" fillId="2" borderId="19" xfId="1" applyNumberFormat="1" applyFont="1" applyFill="1" applyBorder="1" applyAlignment="1">
      <alignment vertical="center" wrapText="1"/>
    </xf>
    <xf numFmtId="165" fontId="6" fillId="2" borderId="19" xfId="1" applyNumberFormat="1" applyFont="1" applyFill="1" applyBorder="1" applyAlignment="1">
      <alignment horizontal="right" vertical="center" wrapText="1"/>
    </xf>
    <xf numFmtId="165" fontId="0" fillId="2" borderId="19" xfId="1" applyNumberFormat="1" applyFont="1" applyFill="1" applyBorder="1" applyAlignment="1">
      <alignment vertical="center" wrapText="1"/>
    </xf>
    <xf numFmtId="9" fontId="0" fillId="2" borderId="19" xfId="54" applyFont="1" applyFill="1" applyBorder="1"/>
    <xf numFmtId="0" fontId="3" fillId="2" borderId="0" xfId="0" applyFont="1" applyFill="1" applyBorder="1" applyAlignment="1">
      <alignment horizontal="justify"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0" fillId="2" borderId="0" xfId="0" applyFill="1" applyAlignment="1">
      <alignment horizontal="left" vertical="center"/>
    </xf>
    <xf numFmtId="171" fontId="5" fillId="2" borderId="2" xfId="1" applyNumberFormat="1" applyFont="1" applyFill="1" applyBorder="1" applyAlignment="1">
      <alignment horizontal="right" vertical="center" wrapText="1"/>
    </xf>
    <xf numFmtId="171" fontId="5" fillId="3" borderId="3" xfId="1" applyNumberFormat="1" applyFont="1" applyFill="1" applyBorder="1" applyAlignment="1">
      <alignment horizontal="right" vertical="center" wrapText="1"/>
    </xf>
    <xf numFmtId="171" fontId="3" fillId="4" borderId="3" xfId="1" applyNumberFormat="1" applyFont="1" applyFill="1" applyBorder="1" applyAlignment="1">
      <alignment horizontal="right" vertical="center" wrapText="1"/>
    </xf>
    <xf numFmtId="172" fontId="0" fillId="2" borderId="0" xfId="0" applyNumberFormat="1" applyFill="1"/>
    <xf numFmtId="0" fontId="4" fillId="2" borderId="1" xfId="0" applyFont="1" applyFill="1" applyBorder="1" applyAlignment="1">
      <alignment horizontal="right" vertical="center" wrapText="1"/>
    </xf>
    <xf numFmtId="0" fontId="5" fillId="2" borderId="2" xfId="0" applyFont="1" applyFill="1" applyBorder="1" applyAlignment="1">
      <alignment horizontal="justify" vertical="center" wrapTex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171" fontId="5" fillId="2" borderId="3" xfId="1" applyNumberFormat="1" applyFont="1" applyFill="1" applyBorder="1" applyAlignment="1">
      <alignment horizontal="right" vertical="center" wrapText="1"/>
    </xf>
    <xf numFmtId="164" fontId="5" fillId="2" borderId="19" xfId="1" applyNumberFormat="1" applyFont="1" applyFill="1" applyBorder="1" applyAlignment="1">
      <alignment horizontal="right" vertical="center" wrapText="1"/>
    </xf>
    <xf numFmtId="164" fontId="3" fillId="2" borderId="19" xfId="1" applyNumberFormat="1" applyFont="1" applyFill="1" applyBorder="1" applyAlignment="1">
      <alignment horizontal="right" vertical="center" wrapText="1"/>
    </xf>
    <xf numFmtId="164" fontId="3" fillId="2" borderId="0" xfId="1" applyNumberFormat="1" applyFont="1" applyFill="1" applyBorder="1" applyAlignment="1">
      <alignment horizontal="right" vertical="center" wrapText="1"/>
    </xf>
    <xf numFmtId="164" fontId="4" fillId="2" borderId="0" xfId="0" applyNumberFormat="1" applyFont="1" applyFill="1" applyBorder="1" applyAlignment="1">
      <alignment horizontal="right" vertical="center" wrapText="1"/>
    </xf>
    <xf numFmtId="164" fontId="4" fillId="2" borderId="0" xfId="0" applyNumberFormat="1" applyFont="1" applyFill="1" applyAlignment="1">
      <alignment horizontal="right" vertical="center" wrapText="1"/>
    </xf>
    <xf numFmtId="164" fontId="5" fillId="0" borderId="3" xfId="1" applyNumberFormat="1" applyFont="1" applyFill="1" applyBorder="1" applyAlignment="1">
      <alignment horizontal="right" vertical="center" wrapText="1"/>
    </xf>
    <xf numFmtId="171" fontId="0" fillId="2" borderId="0" xfId="0" applyNumberFormat="1" applyFill="1"/>
    <xf numFmtId="0" fontId="2" fillId="2" borderId="23" xfId="0" applyFont="1" applyFill="1" applyBorder="1" applyAlignment="1">
      <alignment horizontal="center" vertical="center"/>
    </xf>
    <xf numFmtId="164" fontId="5" fillId="0" borderId="2" xfId="1" applyNumberFormat="1" applyFont="1" applyFill="1" applyBorder="1" applyAlignment="1">
      <alignment horizontal="right" vertical="center" wrapText="1"/>
    </xf>
    <xf numFmtId="164" fontId="5" fillId="3"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4" fontId="3" fillId="4" borderId="4" xfId="1" applyNumberFormat="1" applyFont="1" applyFill="1" applyBorder="1" applyAlignment="1">
      <alignment horizontal="right" vertical="center" wrapText="1"/>
    </xf>
    <xf numFmtId="164" fontId="5" fillId="0" borderId="5" xfId="1" applyNumberFormat="1" applyFont="1" applyBorder="1" applyAlignment="1">
      <alignment horizontal="right" vertical="center" wrapText="1"/>
    </xf>
    <xf numFmtId="164" fontId="5" fillId="2" borderId="3" xfId="1" applyNumberFormat="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38" borderId="16" xfId="0" applyFont="1" applyFill="1" applyBorder="1" applyAlignment="1">
      <alignment horizontal="center" vertical="center"/>
    </xf>
    <xf numFmtId="0" fontId="2" fillId="38" borderId="17" xfId="0" applyFont="1" applyFill="1" applyBorder="1" applyAlignment="1">
      <alignment horizontal="center" vertical="center"/>
    </xf>
    <xf numFmtId="0" fontId="2" fillId="38" borderId="18" xfId="0" applyFont="1" applyFill="1" applyBorder="1" applyAlignment="1">
      <alignment horizontal="center" vertical="center"/>
    </xf>
    <xf numFmtId="164" fontId="4" fillId="2" borderId="20" xfId="0" applyNumberFormat="1" applyFont="1" applyFill="1" applyBorder="1" applyAlignment="1">
      <alignment horizontal="center" vertical="center" wrapText="1"/>
    </xf>
    <xf numFmtId="164" fontId="4" fillId="2" borderId="21" xfId="0" applyNumberFormat="1" applyFont="1" applyFill="1" applyBorder="1" applyAlignment="1">
      <alignment horizontal="center" vertical="center" wrapText="1"/>
    </xf>
    <xf numFmtId="164" fontId="4" fillId="2" borderId="22" xfId="0" applyNumberFormat="1" applyFont="1" applyFill="1" applyBorder="1" applyAlignment="1">
      <alignment horizontal="center" vertical="center" wrapText="1"/>
    </xf>
    <xf numFmtId="0" fontId="3" fillId="2" borderId="0"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0" xfId="0" applyFont="1" applyFill="1" applyBorder="1" applyAlignment="1">
      <alignment horizontal="right" vertical="center"/>
    </xf>
    <xf numFmtId="0" fontId="3" fillId="2" borderId="1" xfId="0" applyFont="1" applyFill="1" applyBorder="1" applyAlignment="1">
      <alignment horizontal="right" vertical="center"/>
    </xf>
    <xf numFmtId="0" fontId="5" fillId="2" borderId="0" xfId="0" applyFont="1" applyFill="1" applyAlignment="1">
      <alignment wrapText="1"/>
    </xf>
    <xf numFmtId="0" fontId="7" fillId="0" borderId="0"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6" xfId="0" applyFont="1" applyFill="1" applyBorder="1" applyAlignment="1">
      <alignment horizontal="right" vertical="center" wrapText="1"/>
    </xf>
  </cellXfs>
  <cellStyles count="62">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2" xr:uid="{78C35BA0-F645-420B-AF87-88C521113A82}"/>
    <cellStyle name="Comma 3" xfId="49" xr:uid="{00000000-0005-0000-0000-000031000000}"/>
    <cellStyle name="Comma 3 2" xfId="53" xr:uid="{00000000-0005-0000-0000-000031000000}"/>
    <cellStyle name="Comma 3 2 2" xfId="61" xr:uid="{8F7B2F00-ABEA-4E3E-9216-757FEF0DAC1F}"/>
    <cellStyle name="Comma 3 3" xfId="58" xr:uid="{8AFE68B8-2DCA-46F8-89C1-F60E48CC9417}"/>
    <cellStyle name="Comma 4" xfId="45" xr:uid="{00000000-0005-0000-0000-000032000000}"/>
    <cellStyle name="Comma 4 2" xfId="51" xr:uid="{00000000-0005-0000-0000-000032000000}"/>
    <cellStyle name="Comma 4 2 2" xfId="60" xr:uid="{A547FF73-BEC9-4D9A-9964-4FF47AC8C185}"/>
    <cellStyle name="Comma 4 3" xfId="57" xr:uid="{51475886-4EDF-4444-9477-5D1DDE12CC12}"/>
    <cellStyle name="Comma 5" xfId="50" xr:uid="{00000000-0005-0000-0000-000036000000}"/>
    <cellStyle name="Comma 5 2" xfId="59" xr:uid="{7EF0EBD6-A292-4405-9C3F-00F1DB8A1E26}"/>
    <cellStyle name="Comma 6" xfId="56" xr:uid="{2F4BCB54-DC9C-48E6-9B6B-1E07E1CF042A}"/>
    <cellStyle name="Comma 7" xfId="55" xr:uid="{717665F4-EED9-4686-A862-84C376C58CB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7" xr:uid="{00000000-0005-0000-0000-000034000000}"/>
    <cellStyle name="Input" xfId="11" builtinId="20" customBuiltin="1"/>
    <cellStyle name="Linked Cell" xfId="14" builtinId="24" customBuiltin="1"/>
    <cellStyle name="Neutral" xfId="10" builtinId="28" customBuiltin="1"/>
    <cellStyle name="Normal" xfId="0" builtinId="0"/>
    <cellStyle name="Normal 2" xfId="48" xr:uid="{00000000-0005-0000-0000-000033000000}"/>
    <cellStyle name="Normal 3" xfId="44" xr:uid="{00000000-0005-0000-0000-000035000000}"/>
    <cellStyle name="Note" xfId="17" builtinId="10" customBuiltin="1"/>
    <cellStyle name="Output" xfId="12" builtinId="21" customBuiltin="1"/>
    <cellStyle name="Percent" xfId="54" builtinId="5"/>
    <cellStyle name="Percent 2" xfId="46" xr:uid="{00000000-0005-0000-0000-000037000000}"/>
    <cellStyle name="Percent 2 2" xfId="52" xr:uid="{00000000-0005-0000-0000-000037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7B84-9B69-400E-BC96-0EE1C535FDE0}">
  <dimension ref="B2:D19"/>
  <sheetViews>
    <sheetView tabSelected="1" workbookViewId="0">
      <selection activeCell="I16" sqref="I16"/>
    </sheetView>
  </sheetViews>
  <sheetFormatPr defaultColWidth="8.7109375" defaultRowHeight="15" x14ac:dyDescent="0.25"/>
  <cols>
    <col min="1" max="1" width="8.7109375" style="57"/>
    <col min="2" max="2" width="19.85546875" style="57" bestFit="1" customWidth="1"/>
    <col min="3" max="3" width="9.7109375" style="57" customWidth="1"/>
    <col min="4" max="4" width="12" style="57" customWidth="1"/>
    <col min="5" max="16384" width="8.7109375" style="57"/>
  </cols>
  <sheetData>
    <row r="2" spans="2:4" x14ac:dyDescent="0.25">
      <c r="B2" s="2"/>
      <c r="C2" s="28"/>
      <c r="D2" s="28"/>
    </row>
    <row r="3" spans="2:4" ht="15.75" thickBot="1" x14ac:dyDescent="0.3">
      <c r="B3" s="59" t="s">
        <v>8</v>
      </c>
      <c r="C3" s="116">
        <v>2019</v>
      </c>
      <c r="D3" s="116" t="s">
        <v>83</v>
      </c>
    </row>
    <row r="4" spans="2:4" ht="16.5" thickTop="1" thickBot="1" x14ac:dyDescent="0.3">
      <c r="B4" s="117" t="s">
        <v>87</v>
      </c>
      <c r="C4" s="12"/>
      <c r="D4" s="12"/>
    </row>
    <row r="5" spans="2:4" ht="15.75" thickBot="1" x14ac:dyDescent="0.3">
      <c r="B5" s="118" t="s">
        <v>80</v>
      </c>
      <c r="C5" s="112">
        <v>1216</v>
      </c>
      <c r="D5" s="112">
        <v>1163</v>
      </c>
    </row>
    <row r="6" spans="2:4" ht="15.75" thickBot="1" x14ac:dyDescent="0.3">
      <c r="B6" s="118" t="s">
        <v>89</v>
      </c>
      <c r="C6" s="112">
        <v>115</v>
      </c>
      <c r="D6" s="112">
        <v>0</v>
      </c>
    </row>
    <row r="7" spans="2:4" ht="15.75" thickBot="1" x14ac:dyDescent="0.3">
      <c r="B7" s="119" t="s">
        <v>81</v>
      </c>
      <c r="C7" s="120">
        <v>0</v>
      </c>
      <c r="D7" s="120">
        <v>168</v>
      </c>
    </row>
    <row r="8" spans="2:4" ht="15.75" thickBot="1" x14ac:dyDescent="0.3">
      <c r="B8" s="64" t="s">
        <v>86</v>
      </c>
      <c r="C8" s="114">
        <v>1331</v>
      </c>
      <c r="D8" s="114">
        <v>1331</v>
      </c>
    </row>
    <row r="9" spans="2:4" ht="15.75" thickBot="1" x14ac:dyDescent="0.3">
      <c r="B9" s="63"/>
      <c r="C9" s="113"/>
      <c r="D9" s="113"/>
    </row>
    <row r="10" spans="2:4" ht="15.75" thickBot="1" x14ac:dyDescent="0.3">
      <c r="B10" s="62" t="s">
        <v>18</v>
      </c>
      <c r="C10" s="112"/>
      <c r="D10" s="112"/>
    </row>
    <row r="11" spans="2:4" ht="15.75" thickBot="1" x14ac:dyDescent="0.3">
      <c r="B11" s="118" t="s">
        <v>80</v>
      </c>
      <c r="C11" s="112">
        <v>994</v>
      </c>
      <c r="D11" s="112">
        <v>975</v>
      </c>
    </row>
    <row r="12" spans="2:4" ht="15.75" thickBot="1" x14ac:dyDescent="0.3">
      <c r="B12" s="118" t="s">
        <v>89</v>
      </c>
      <c r="C12" s="112">
        <v>45</v>
      </c>
      <c r="D12" s="112">
        <v>0</v>
      </c>
    </row>
    <row r="13" spans="2:4" ht="15.75" thickBot="1" x14ac:dyDescent="0.3">
      <c r="B13" s="119" t="s">
        <v>81</v>
      </c>
      <c r="C13" s="120">
        <v>0</v>
      </c>
      <c r="D13" s="120">
        <v>64</v>
      </c>
    </row>
    <row r="14" spans="2:4" ht="15.75" thickBot="1" x14ac:dyDescent="0.3">
      <c r="B14" s="64" t="s">
        <v>88</v>
      </c>
      <c r="C14" s="114">
        <v>1039</v>
      </c>
      <c r="D14" s="114">
        <v>1039</v>
      </c>
    </row>
    <row r="15" spans="2:4" x14ac:dyDescent="0.25">
      <c r="C15" s="127"/>
    </row>
    <row r="17" spans="3:4" x14ac:dyDescent="0.25">
      <c r="C17" s="88"/>
      <c r="D17" s="88"/>
    </row>
    <row r="18" spans="3:4" x14ac:dyDescent="0.25">
      <c r="C18" s="88"/>
      <c r="D18" s="88"/>
    </row>
    <row r="19" spans="3:4" x14ac:dyDescent="0.25">
      <c r="C19" s="88"/>
      <c r="D19" s="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0127-11A9-4A5F-91B5-646DDD14867C}">
  <dimension ref="A1:X131"/>
  <sheetViews>
    <sheetView zoomScale="80" zoomScaleNormal="80" workbookViewId="0">
      <pane xSplit="2" ySplit="3" topLeftCell="C88" activePane="bottomRight" state="frozen"/>
      <selection activeCell="A22" sqref="A22"/>
      <selection pane="topRight" activeCell="A22" sqref="A22"/>
      <selection pane="bottomLeft" activeCell="A22" sqref="A22"/>
      <selection pane="bottomRight" activeCell="C4" sqref="C4"/>
    </sheetView>
  </sheetViews>
  <sheetFormatPr defaultColWidth="9.140625" defaultRowHeight="15" outlineLevelRow="1" x14ac:dyDescent="0.25"/>
  <cols>
    <col min="1" max="1" width="9.140625" style="57"/>
    <col min="2" max="2" width="42.5703125" style="57" bestFit="1" customWidth="1"/>
    <col min="3" max="7" width="9.140625" style="57" customWidth="1"/>
    <col min="8" max="17" width="9.140625" style="57"/>
    <col min="18" max="18" width="9.5703125" style="57" bestFit="1" customWidth="1"/>
    <col min="19" max="19" width="1.5703125" style="94" customWidth="1"/>
    <col min="20" max="20" width="17.28515625" style="94" customWidth="1"/>
    <col min="21" max="23" width="17.28515625" style="57" customWidth="1"/>
    <col min="24" max="16384" width="9.140625" style="57"/>
  </cols>
  <sheetData>
    <row r="1" spans="1:23" ht="15.75" thickBot="1" x14ac:dyDescent="0.3"/>
    <row r="2" spans="1:23" s="109" customFormat="1" ht="32.1" customHeight="1" thickBot="1" x14ac:dyDescent="0.3">
      <c r="C2" s="138" t="s">
        <v>82</v>
      </c>
      <c r="D2" s="139"/>
      <c r="E2" s="139"/>
      <c r="F2" s="139"/>
      <c r="G2" s="139"/>
      <c r="H2" s="139"/>
      <c r="I2" s="139"/>
      <c r="J2" s="139"/>
      <c r="K2" s="139"/>
      <c r="L2" s="139"/>
      <c r="M2" s="139"/>
      <c r="N2" s="139"/>
      <c r="O2" s="139"/>
      <c r="P2" s="139"/>
      <c r="Q2" s="139"/>
      <c r="R2" s="139"/>
      <c r="S2" s="128"/>
      <c r="T2" s="140" t="s">
        <v>90</v>
      </c>
      <c r="U2" s="141"/>
      <c r="V2" s="141"/>
      <c r="W2" s="142"/>
    </row>
    <row r="3" spans="1:23" s="111" customFormat="1" ht="27.95" customHeight="1" x14ac:dyDescent="0.25">
      <c r="A3" s="110"/>
      <c r="B3" s="110"/>
      <c r="C3" s="58" t="s">
        <v>0</v>
      </c>
      <c r="D3" s="58" t="s">
        <v>1</v>
      </c>
      <c r="E3" s="58" t="s">
        <v>2</v>
      </c>
      <c r="F3" s="58" t="s">
        <v>3</v>
      </c>
      <c r="G3" s="58" t="s">
        <v>4</v>
      </c>
      <c r="H3" s="58" t="s">
        <v>5</v>
      </c>
      <c r="I3" s="58" t="s">
        <v>6</v>
      </c>
      <c r="J3" s="58" t="s">
        <v>7</v>
      </c>
      <c r="K3" s="58" t="s">
        <v>35</v>
      </c>
      <c r="L3" s="58" t="s">
        <v>36</v>
      </c>
      <c r="M3" s="58" t="s">
        <v>55</v>
      </c>
      <c r="N3" s="58" t="s">
        <v>56</v>
      </c>
      <c r="O3" s="58" t="s">
        <v>60</v>
      </c>
      <c r="P3" s="58" t="s">
        <v>62</v>
      </c>
      <c r="Q3" s="58" t="s">
        <v>64</v>
      </c>
      <c r="R3" s="58" t="s">
        <v>68</v>
      </c>
      <c r="S3" s="99"/>
      <c r="T3" s="4" t="s">
        <v>73</v>
      </c>
      <c r="U3" s="58" t="s">
        <v>74</v>
      </c>
      <c r="V3" s="58" t="s">
        <v>75</v>
      </c>
      <c r="W3" s="58" t="s">
        <v>76</v>
      </c>
    </row>
    <row r="4" spans="1:23" x14ac:dyDescent="0.25">
      <c r="S4" s="98"/>
    </row>
    <row r="5" spans="1:23" s="111" customFormat="1" ht="27.95" customHeight="1" x14ac:dyDescent="0.25">
      <c r="A5" s="110"/>
      <c r="B5" s="110" t="s">
        <v>70</v>
      </c>
      <c r="C5" s="58"/>
      <c r="D5" s="58"/>
      <c r="E5" s="58"/>
      <c r="F5" s="58"/>
      <c r="G5" s="58"/>
      <c r="H5" s="58"/>
      <c r="I5" s="58"/>
      <c r="J5" s="58"/>
      <c r="K5" s="58"/>
      <c r="L5" s="58"/>
      <c r="M5" s="58"/>
      <c r="N5" s="58"/>
      <c r="O5" s="58"/>
      <c r="P5" s="58"/>
      <c r="Q5" s="58"/>
      <c r="R5" s="58"/>
      <c r="S5" s="99"/>
      <c r="T5" s="135" t="s">
        <v>84</v>
      </c>
      <c r="U5" s="136"/>
      <c r="V5" s="136"/>
      <c r="W5" s="137"/>
    </row>
    <row r="6" spans="1:23" ht="15.75" thickBot="1" x14ac:dyDescent="0.3">
      <c r="B6" s="59" t="s">
        <v>8</v>
      </c>
      <c r="C6" s="60"/>
      <c r="D6" s="60"/>
      <c r="E6" s="60"/>
      <c r="F6" s="60"/>
      <c r="G6" s="60"/>
      <c r="H6" s="60"/>
      <c r="I6" s="60"/>
      <c r="J6" s="60"/>
      <c r="K6" s="60"/>
      <c r="L6" s="60"/>
      <c r="M6" s="60"/>
      <c r="N6" s="60"/>
      <c r="O6" s="60"/>
      <c r="P6" s="60"/>
      <c r="Q6" s="60"/>
      <c r="R6" s="60"/>
      <c r="S6" s="97"/>
      <c r="T6" s="60"/>
      <c r="U6" s="60"/>
      <c r="V6" s="60"/>
      <c r="W6" s="60"/>
    </row>
    <row r="7" spans="1:23" ht="16.5" thickTop="1" thickBot="1" x14ac:dyDescent="0.3">
      <c r="B7" s="61"/>
      <c r="C7" s="9"/>
      <c r="D7" s="9"/>
      <c r="E7" s="9"/>
      <c r="F7" s="9"/>
      <c r="G7" s="9"/>
      <c r="H7" s="9"/>
      <c r="I7" s="9"/>
      <c r="J7" s="9"/>
      <c r="K7" s="9"/>
      <c r="L7" s="9"/>
      <c r="M7" s="9"/>
      <c r="N7" s="9"/>
      <c r="O7" s="9"/>
      <c r="P7" s="9"/>
      <c r="Q7" s="9"/>
      <c r="R7" s="9"/>
      <c r="S7" s="100"/>
      <c r="T7" s="9"/>
      <c r="U7" s="9"/>
      <c r="V7" s="9"/>
      <c r="W7" s="9"/>
    </row>
    <row r="8" spans="1:23" ht="15.75" thickBot="1" x14ac:dyDescent="0.3">
      <c r="B8" s="61" t="s">
        <v>9</v>
      </c>
      <c r="C8" s="73">
        <v>102.5</v>
      </c>
      <c r="D8" s="73">
        <v>115.9</v>
      </c>
      <c r="E8" s="73">
        <v>150.19999999999999</v>
      </c>
      <c r="F8" s="73">
        <v>129.5</v>
      </c>
      <c r="G8" s="73">
        <v>125.3</v>
      </c>
      <c r="H8" s="73">
        <v>142.80000000000001</v>
      </c>
      <c r="I8" s="73">
        <v>138.6</v>
      </c>
      <c r="J8" s="73">
        <v>125.5</v>
      </c>
      <c r="K8" s="73">
        <v>126.18599999999999</v>
      </c>
      <c r="L8" s="73">
        <v>142.398</v>
      </c>
      <c r="M8" s="73">
        <v>145.92300000000012</v>
      </c>
      <c r="N8" s="73">
        <v>169.4530000000002</v>
      </c>
      <c r="O8" s="73">
        <v>197</v>
      </c>
      <c r="P8" s="73">
        <v>260</v>
      </c>
      <c r="Q8" s="73">
        <v>343</v>
      </c>
      <c r="R8" s="73">
        <v>365</v>
      </c>
      <c r="S8" s="121"/>
      <c r="T8" s="73">
        <v>197</v>
      </c>
      <c r="U8" s="73">
        <v>260</v>
      </c>
      <c r="V8" s="73">
        <v>343</v>
      </c>
      <c r="W8" s="73">
        <v>365</v>
      </c>
    </row>
    <row r="9" spans="1:23" ht="15.75" thickBot="1" x14ac:dyDescent="0.3">
      <c r="B9" s="61" t="s">
        <v>10</v>
      </c>
      <c r="C9" s="73">
        <v>273.2</v>
      </c>
      <c r="D9" s="73">
        <v>322.29900000000004</v>
      </c>
      <c r="E9" s="73">
        <v>58.832999999999998</v>
      </c>
      <c r="F9" s="73">
        <v>16.600000000000001</v>
      </c>
      <c r="G9" s="73">
        <v>19.431999999999999</v>
      </c>
      <c r="H9" s="73">
        <v>24.349999999999998</v>
      </c>
      <c r="I9" s="73">
        <v>410.63170000000002</v>
      </c>
      <c r="J9" s="73">
        <v>321.16900000000004</v>
      </c>
      <c r="K9" s="73">
        <v>445.85900000000004</v>
      </c>
      <c r="L9" s="73">
        <v>1086.2829999999999</v>
      </c>
      <c r="M9" s="73">
        <v>1113.0409999999999</v>
      </c>
      <c r="N9" s="73">
        <v>1496.557</v>
      </c>
      <c r="O9" s="73">
        <v>1331</v>
      </c>
      <c r="P9" s="73">
        <v>1388</v>
      </c>
      <c r="Q9" s="73">
        <v>1179</v>
      </c>
      <c r="R9" s="73">
        <v>1278</v>
      </c>
      <c r="S9" s="121"/>
      <c r="T9" s="73">
        <v>1331</v>
      </c>
      <c r="U9" s="73">
        <v>1388</v>
      </c>
      <c r="V9" s="73">
        <v>1179</v>
      </c>
      <c r="W9" s="73">
        <v>1278</v>
      </c>
    </row>
    <row r="10" spans="1:23" ht="15.75" thickBot="1" x14ac:dyDescent="0.3">
      <c r="B10" s="62" t="s">
        <v>11</v>
      </c>
      <c r="C10" s="73">
        <v>0.2</v>
      </c>
      <c r="D10" s="73">
        <v>1.411</v>
      </c>
      <c r="E10" s="73">
        <v>0</v>
      </c>
      <c r="F10" s="73">
        <v>6.6779999999999999</v>
      </c>
      <c r="G10" s="73">
        <v>0</v>
      </c>
      <c r="H10" s="73">
        <v>0</v>
      </c>
      <c r="I10" s="73">
        <v>375.21499999999997</v>
      </c>
      <c r="J10" s="73">
        <v>2.6059999999999999</v>
      </c>
      <c r="K10" s="73">
        <v>0</v>
      </c>
      <c r="L10" s="73">
        <v>0</v>
      </c>
      <c r="M10" s="73">
        <v>0</v>
      </c>
      <c r="N10" s="73">
        <v>0</v>
      </c>
      <c r="O10" s="73">
        <v>0</v>
      </c>
      <c r="P10" s="73">
        <v>0</v>
      </c>
      <c r="Q10" s="73">
        <v>0</v>
      </c>
      <c r="R10" s="73">
        <v>0</v>
      </c>
      <c r="S10" s="121"/>
      <c r="T10" s="73">
        <v>0</v>
      </c>
      <c r="U10" s="73">
        <v>0</v>
      </c>
      <c r="V10" s="73">
        <v>0</v>
      </c>
      <c r="W10" s="73">
        <v>0</v>
      </c>
    </row>
    <row r="11" spans="1:23" ht="15.75" thickBot="1" x14ac:dyDescent="0.3">
      <c r="B11" s="63" t="s">
        <v>12</v>
      </c>
      <c r="C11" s="75">
        <v>-0.6</v>
      </c>
      <c r="D11" s="75">
        <v>-2.4180000000000001</v>
      </c>
      <c r="E11" s="75">
        <v>-0.1116</v>
      </c>
      <c r="F11" s="75">
        <v>-0.24199999999999999</v>
      </c>
      <c r="G11" s="75">
        <v>-0.3</v>
      </c>
      <c r="H11" s="75">
        <v>-0.128</v>
      </c>
      <c r="I11" s="75">
        <v>-7.0999999999999994E-2</v>
      </c>
      <c r="J11" s="75">
        <v>-4.9000000000000004</v>
      </c>
      <c r="K11" s="75">
        <v>0</v>
      </c>
      <c r="L11" s="75">
        <v>0</v>
      </c>
      <c r="M11" s="75">
        <v>0</v>
      </c>
      <c r="N11" s="75">
        <v>-0.27899999999999997</v>
      </c>
      <c r="O11" s="75">
        <v>0</v>
      </c>
      <c r="P11" s="75">
        <v>0</v>
      </c>
      <c r="Q11" s="75">
        <v>0</v>
      </c>
      <c r="R11" s="75">
        <v>0</v>
      </c>
      <c r="S11" s="121"/>
      <c r="T11" s="75">
        <v>0</v>
      </c>
      <c r="U11" s="75">
        <v>0</v>
      </c>
      <c r="V11" s="75">
        <v>0</v>
      </c>
      <c r="W11" s="75">
        <v>0</v>
      </c>
    </row>
    <row r="12" spans="1:23" ht="15.75" thickBot="1" x14ac:dyDescent="0.3">
      <c r="A12" s="18"/>
      <c r="B12" s="64" t="s">
        <v>13</v>
      </c>
      <c r="C12" s="77">
        <v>375.29999999999995</v>
      </c>
      <c r="D12" s="77">
        <v>437.30000000000007</v>
      </c>
      <c r="E12" s="77">
        <v>208.9</v>
      </c>
      <c r="F12" s="77">
        <v>152.5</v>
      </c>
      <c r="G12" s="77">
        <v>144.43199999999999</v>
      </c>
      <c r="H12" s="77">
        <v>167.02200000000002</v>
      </c>
      <c r="I12" s="77">
        <v>924.37569999999994</v>
      </c>
      <c r="J12" s="77">
        <v>444.37500000000006</v>
      </c>
      <c r="K12" s="77">
        <v>572.04500000000007</v>
      </c>
      <c r="L12" s="77">
        <v>1228.6809999999998</v>
      </c>
      <c r="M12" s="77">
        <v>1258.9640000000002</v>
      </c>
      <c r="N12" s="77">
        <v>1665.7310000000002</v>
      </c>
      <c r="O12" s="77">
        <v>1528</v>
      </c>
      <c r="P12" s="77">
        <v>1648</v>
      </c>
      <c r="Q12" s="77">
        <v>1522</v>
      </c>
      <c r="R12" s="77">
        <v>1642</v>
      </c>
      <c r="S12" s="122"/>
      <c r="T12" s="77">
        <v>1528</v>
      </c>
      <c r="U12" s="77">
        <v>1648</v>
      </c>
      <c r="V12" s="77">
        <v>1522</v>
      </c>
      <c r="W12" s="77">
        <v>1642</v>
      </c>
    </row>
    <row r="13" spans="1:23" ht="15.75" thickBot="1" x14ac:dyDescent="0.3">
      <c r="B13" s="63" t="s">
        <v>14</v>
      </c>
      <c r="C13" s="75">
        <v>-227.6</v>
      </c>
      <c r="D13" s="75">
        <v>-275.10000000000002</v>
      </c>
      <c r="E13" s="75">
        <v>-36.799999999999997</v>
      </c>
      <c r="F13" s="75">
        <v>-0.1</v>
      </c>
      <c r="G13" s="75">
        <v>0</v>
      </c>
      <c r="H13" s="75">
        <v>0</v>
      </c>
      <c r="I13" s="75">
        <v>-355.8</v>
      </c>
      <c r="J13" s="75">
        <v>-256.2</v>
      </c>
      <c r="K13" s="75">
        <v>-375.90199999999999</v>
      </c>
      <c r="L13" s="75">
        <v>-877.904</v>
      </c>
      <c r="M13" s="75">
        <v>-916.90499999999997</v>
      </c>
      <c r="N13" s="75">
        <v>-1233.4849999999999</v>
      </c>
      <c r="O13" s="75">
        <v>-1112</v>
      </c>
      <c r="P13" s="75">
        <v>-1149</v>
      </c>
      <c r="Q13" s="75">
        <v>-958</v>
      </c>
      <c r="R13" s="75">
        <v>-1056</v>
      </c>
      <c r="S13" s="121"/>
      <c r="T13" s="75">
        <v>-1112</v>
      </c>
      <c r="U13" s="75">
        <v>-1149</v>
      </c>
      <c r="V13" s="75">
        <v>-958</v>
      </c>
      <c r="W13" s="75">
        <v>-1056</v>
      </c>
    </row>
    <row r="14" spans="1:23" ht="15.75" thickBot="1" x14ac:dyDescent="0.3">
      <c r="A14" s="18"/>
      <c r="B14" s="64" t="s">
        <v>15</v>
      </c>
      <c r="C14" s="77">
        <v>147.69999999999999</v>
      </c>
      <c r="D14" s="77">
        <v>162.20000000000002</v>
      </c>
      <c r="E14" s="77">
        <v>172.10000000000002</v>
      </c>
      <c r="F14" s="77">
        <v>152.4</v>
      </c>
      <c r="G14" s="77">
        <v>144.43199999999999</v>
      </c>
      <c r="H14" s="77">
        <v>167.02200000000002</v>
      </c>
      <c r="I14" s="77">
        <v>568.57569999999987</v>
      </c>
      <c r="J14" s="77">
        <v>188.17500000000007</v>
      </c>
      <c r="K14" s="77">
        <v>196.143</v>
      </c>
      <c r="L14" s="77">
        <v>350.77700000000004</v>
      </c>
      <c r="M14" s="77">
        <v>342.05899999999997</v>
      </c>
      <c r="N14" s="77">
        <v>432.24600000000032</v>
      </c>
      <c r="O14" s="77">
        <v>417</v>
      </c>
      <c r="P14" s="77">
        <v>500</v>
      </c>
      <c r="Q14" s="77">
        <v>565</v>
      </c>
      <c r="R14" s="77">
        <v>586</v>
      </c>
      <c r="S14" s="122"/>
      <c r="T14" s="77">
        <v>417</v>
      </c>
      <c r="U14" s="77">
        <v>500</v>
      </c>
      <c r="V14" s="77">
        <v>565</v>
      </c>
      <c r="W14" s="77">
        <v>586</v>
      </c>
    </row>
    <row r="15" spans="1:23" ht="15.75" thickBot="1" x14ac:dyDescent="0.3">
      <c r="B15" s="62" t="s">
        <v>16</v>
      </c>
      <c r="C15" s="78">
        <v>-23.343000000000004</v>
      </c>
      <c r="D15" s="78">
        <v>-23.606999999999999</v>
      </c>
      <c r="E15" s="78">
        <v>-20.625</v>
      </c>
      <c r="F15" s="78">
        <v>-18.724</v>
      </c>
      <c r="G15" s="78">
        <v>-24.412000000000003</v>
      </c>
      <c r="H15" s="78">
        <v>-27.277999999999999</v>
      </c>
      <c r="I15" s="78">
        <v>-26.986999999999998</v>
      </c>
      <c r="J15" s="78">
        <v>-30.2865</v>
      </c>
      <c r="K15" s="78">
        <v>-32.473500000000001</v>
      </c>
      <c r="L15" s="78">
        <v>-35.044499999999999</v>
      </c>
      <c r="M15" s="78">
        <v>-31.441000000000003</v>
      </c>
      <c r="N15" s="78">
        <v>-38.590000000000003</v>
      </c>
      <c r="O15" s="78">
        <v>-39</v>
      </c>
      <c r="P15" s="78">
        <v>-38</v>
      </c>
      <c r="Q15" s="78">
        <v>-44</v>
      </c>
      <c r="R15" s="78">
        <v>-52</v>
      </c>
      <c r="S15" s="121"/>
      <c r="T15" s="78">
        <v>-39</v>
      </c>
      <c r="U15" s="78">
        <v>-38</v>
      </c>
      <c r="V15" s="78">
        <v>-44</v>
      </c>
      <c r="W15" s="78">
        <v>-52</v>
      </c>
    </row>
    <row r="16" spans="1:23" ht="15.75" thickBot="1" x14ac:dyDescent="0.3">
      <c r="B16" s="63" t="s">
        <v>17</v>
      </c>
      <c r="C16" s="75">
        <v>-41.28</v>
      </c>
      <c r="D16" s="75">
        <v>-38.65</v>
      </c>
      <c r="E16" s="75">
        <v>-40.692999999999998</v>
      </c>
      <c r="F16" s="75">
        <v>-51.195</v>
      </c>
      <c r="G16" s="75">
        <v>-33.108999999999995</v>
      </c>
      <c r="H16" s="75">
        <v>-39.978999999999999</v>
      </c>
      <c r="I16" s="75">
        <v>-41.226700000000008</v>
      </c>
      <c r="J16" s="75">
        <v>-52.340500000000006</v>
      </c>
      <c r="K16" s="75">
        <v>-54.659500000000008</v>
      </c>
      <c r="L16" s="75">
        <v>-49.706500000000005</v>
      </c>
      <c r="M16" s="75">
        <v>-53.919000000000004</v>
      </c>
      <c r="N16" s="75">
        <v>-64.225000000000009</v>
      </c>
      <c r="O16" s="75">
        <v>-62</v>
      </c>
      <c r="P16" s="75">
        <v>-73</v>
      </c>
      <c r="Q16" s="75">
        <v>-87</v>
      </c>
      <c r="R16" s="75">
        <v>-100</v>
      </c>
      <c r="S16" s="121"/>
      <c r="T16" s="75">
        <v>-62</v>
      </c>
      <c r="U16" s="75">
        <v>-73</v>
      </c>
      <c r="V16" s="75">
        <v>-87</v>
      </c>
      <c r="W16" s="75">
        <v>-100</v>
      </c>
    </row>
    <row r="17" spans="1:24" ht="15.75" thickBot="1" x14ac:dyDescent="0.3">
      <c r="A17" s="18"/>
      <c r="B17" s="64" t="s">
        <v>18</v>
      </c>
      <c r="C17" s="77">
        <v>83.100000000000009</v>
      </c>
      <c r="D17" s="77">
        <v>99.938999999999993</v>
      </c>
      <c r="E17" s="77">
        <v>110.82899999999998</v>
      </c>
      <c r="F17" s="77">
        <v>82.5</v>
      </c>
      <c r="G17" s="77">
        <v>86.8</v>
      </c>
      <c r="H17" s="77">
        <v>99.7</v>
      </c>
      <c r="I17" s="77">
        <v>500.30000000000007</v>
      </c>
      <c r="J17" s="77">
        <v>105.5</v>
      </c>
      <c r="K17" s="77">
        <v>109.01</v>
      </c>
      <c r="L17" s="77">
        <v>266.02600000000001</v>
      </c>
      <c r="M17" s="77">
        <v>256.69900000000001</v>
      </c>
      <c r="N17" s="77">
        <v>329.43100000000027</v>
      </c>
      <c r="O17" s="77">
        <v>315</v>
      </c>
      <c r="P17" s="77">
        <v>388</v>
      </c>
      <c r="Q17" s="77">
        <v>433</v>
      </c>
      <c r="R17" s="77">
        <v>434</v>
      </c>
      <c r="S17" s="122"/>
      <c r="T17" s="77">
        <v>315</v>
      </c>
      <c r="U17" s="77">
        <v>388</v>
      </c>
      <c r="V17" s="77">
        <v>433</v>
      </c>
      <c r="W17" s="77">
        <v>434</v>
      </c>
    </row>
    <row r="18" spans="1:24" ht="15.75" thickBot="1" x14ac:dyDescent="0.3">
      <c r="B18" s="63" t="s">
        <v>19</v>
      </c>
      <c r="C18" s="75">
        <v>-43.6</v>
      </c>
      <c r="D18" s="75">
        <v>-44.400000000000006</v>
      </c>
      <c r="E18" s="75">
        <v>-48.1</v>
      </c>
      <c r="F18" s="75">
        <v>-93.500000000000014</v>
      </c>
      <c r="G18" s="75">
        <v>-39.6</v>
      </c>
      <c r="H18" s="75">
        <v>-42.099999999999994</v>
      </c>
      <c r="I18" s="75">
        <v>-39.1</v>
      </c>
      <c r="J18" s="75">
        <v>-39.499999999999993</v>
      </c>
      <c r="K18" s="75">
        <v>-37.520000000000003</v>
      </c>
      <c r="L18" s="75">
        <v>-40.387999999999998</v>
      </c>
      <c r="M18" s="75">
        <v>-56.722999999999999</v>
      </c>
      <c r="N18" s="75">
        <v>-53.472000000000001</v>
      </c>
      <c r="O18" s="75">
        <v>-82</v>
      </c>
      <c r="P18" s="75">
        <v>-90</v>
      </c>
      <c r="Q18" s="75">
        <v>-116</v>
      </c>
      <c r="R18" s="75">
        <v>-171</v>
      </c>
      <c r="S18" s="121"/>
      <c r="T18" s="75">
        <v>-82</v>
      </c>
      <c r="U18" s="75">
        <v>-90</v>
      </c>
      <c r="V18" s="75">
        <v>-116</v>
      </c>
      <c r="W18" s="75">
        <v>-171</v>
      </c>
    </row>
    <row r="19" spans="1:24" ht="15.75" thickBot="1" x14ac:dyDescent="0.3">
      <c r="A19" s="18"/>
      <c r="B19" s="64" t="s">
        <v>20</v>
      </c>
      <c r="C19" s="77">
        <v>39.5</v>
      </c>
      <c r="D19" s="77">
        <v>55.499999999999993</v>
      </c>
      <c r="E19" s="77">
        <v>62.7</v>
      </c>
      <c r="F19" s="77">
        <v>-11</v>
      </c>
      <c r="G19" s="77">
        <v>47.199999999999989</v>
      </c>
      <c r="H19" s="77">
        <v>57.499999999999993</v>
      </c>
      <c r="I19" s="77">
        <v>461.2</v>
      </c>
      <c r="J19" s="77">
        <v>65.900000000000006</v>
      </c>
      <c r="K19" s="77">
        <v>71.489999999999995</v>
      </c>
      <c r="L19" s="77">
        <v>225.63800000000001</v>
      </c>
      <c r="M19" s="77">
        <v>199.976</v>
      </c>
      <c r="N19" s="77">
        <v>275.95900000000029</v>
      </c>
      <c r="O19" s="77">
        <v>233</v>
      </c>
      <c r="P19" s="77">
        <v>298</v>
      </c>
      <c r="Q19" s="77">
        <v>317</v>
      </c>
      <c r="R19" s="77">
        <v>263</v>
      </c>
      <c r="S19" s="122"/>
      <c r="T19" s="77">
        <v>233</v>
      </c>
      <c r="U19" s="77">
        <v>298</v>
      </c>
      <c r="V19" s="77">
        <v>317</v>
      </c>
      <c r="W19" s="77">
        <v>263</v>
      </c>
    </row>
    <row r="20" spans="1:24" ht="15.75" thickBot="1" x14ac:dyDescent="0.3">
      <c r="B20" s="63" t="s">
        <v>21</v>
      </c>
      <c r="C20" s="75">
        <v>-90.396000000000001</v>
      </c>
      <c r="D20" s="75">
        <v>-38.497</v>
      </c>
      <c r="E20" s="75">
        <v>-83.507999999999996</v>
      </c>
      <c r="F20" s="75">
        <v>-26.032000000000011</v>
      </c>
      <c r="G20" s="75">
        <v>-62.499999999999986</v>
      </c>
      <c r="H20" s="75">
        <v>-93.47199999999998</v>
      </c>
      <c r="I20" s="75">
        <v>-42.605999999999995</v>
      </c>
      <c r="J20" s="75">
        <v>-102.03299999999999</v>
      </c>
      <c r="K20" s="75">
        <v>-73.981999999999999</v>
      </c>
      <c r="L20" s="75">
        <v>-56.435000000000002</v>
      </c>
      <c r="M20" s="75">
        <v>-69.521000000000001</v>
      </c>
      <c r="N20" s="75">
        <v>-18.030999999999992</v>
      </c>
      <c r="O20" s="75">
        <v>-64</v>
      </c>
      <c r="P20" s="126">
        <v>-101</v>
      </c>
      <c r="Q20" s="126">
        <v>-79</v>
      </c>
      <c r="R20" s="126">
        <v>-186</v>
      </c>
      <c r="S20" s="121"/>
      <c r="T20" s="75">
        <v>-64</v>
      </c>
      <c r="U20" s="126">
        <v>-101</v>
      </c>
      <c r="V20" s="126">
        <v>-79</v>
      </c>
      <c r="W20" s="126">
        <v>-186</v>
      </c>
    </row>
    <row r="21" spans="1:24" ht="15.75" thickBot="1" x14ac:dyDescent="0.3">
      <c r="B21" s="64" t="s">
        <v>22</v>
      </c>
      <c r="C21" s="77">
        <v>-50.896000000000001</v>
      </c>
      <c r="D21" s="77">
        <v>17.002999999999993</v>
      </c>
      <c r="E21" s="77">
        <v>-20.807999999999993</v>
      </c>
      <c r="F21" s="77">
        <v>-37.032000000000011</v>
      </c>
      <c r="G21" s="77">
        <v>-15.3</v>
      </c>
      <c r="H21" s="77">
        <v>-35.971999999999994</v>
      </c>
      <c r="I21" s="77">
        <v>418.59399999999999</v>
      </c>
      <c r="J21" s="77">
        <v>-36.132999999999981</v>
      </c>
      <c r="K21" s="77">
        <v>-2.4919999999999973</v>
      </c>
      <c r="L21" s="77">
        <v>169.203</v>
      </c>
      <c r="M21" s="77">
        <v>130.45499999999998</v>
      </c>
      <c r="N21" s="77">
        <v>257.92800000000028</v>
      </c>
      <c r="O21" s="77">
        <v>215</v>
      </c>
      <c r="P21" s="77">
        <v>197</v>
      </c>
      <c r="Q21" s="77">
        <v>238</v>
      </c>
      <c r="R21" s="77">
        <v>77</v>
      </c>
      <c r="S21" s="122"/>
      <c r="T21" s="77">
        <v>215</v>
      </c>
      <c r="U21" s="77">
        <v>197</v>
      </c>
      <c r="V21" s="77">
        <v>238</v>
      </c>
      <c r="W21" s="77">
        <v>77</v>
      </c>
    </row>
    <row r="22" spans="1:24" ht="15.75" thickBot="1" x14ac:dyDescent="0.3">
      <c r="B22" s="63" t="s">
        <v>23</v>
      </c>
      <c r="C22" s="75">
        <v>22.474</v>
      </c>
      <c r="D22" s="75">
        <v>2.7970000000000077</v>
      </c>
      <c r="E22" s="75">
        <v>7.1079999999999934</v>
      </c>
      <c r="F22" s="75">
        <v>-24.167999999999992</v>
      </c>
      <c r="G22" s="75">
        <v>7.2000000000000011</v>
      </c>
      <c r="H22" s="75">
        <v>9.9719999999999942</v>
      </c>
      <c r="I22" s="75">
        <v>-24.394000000000005</v>
      </c>
      <c r="J22" s="75">
        <v>1.6329999999999814</v>
      </c>
      <c r="K22" s="75">
        <v>2.229000000000001</v>
      </c>
      <c r="L22" s="75">
        <v>-84.37</v>
      </c>
      <c r="M22" s="75">
        <v>-20.365000000000002</v>
      </c>
      <c r="N22" s="75">
        <v>-54.091999999999999</v>
      </c>
      <c r="O22" s="75">
        <v>-45</v>
      </c>
      <c r="P22" s="126">
        <v>-55</v>
      </c>
      <c r="Q22" s="126">
        <v>-64</v>
      </c>
      <c r="R22" s="126">
        <v>14</v>
      </c>
      <c r="S22" s="121"/>
      <c r="T22" s="75">
        <v>-45</v>
      </c>
      <c r="U22" s="126">
        <v>-55</v>
      </c>
      <c r="V22" s="126">
        <v>-64</v>
      </c>
      <c r="W22" s="126">
        <v>14</v>
      </c>
    </row>
    <row r="23" spans="1:24" ht="15.75" thickBot="1" x14ac:dyDescent="0.3">
      <c r="B23" s="64" t="s">
        <v>24</v>
      </c>
      <c r="C23" s="77">
        <v>-28.422000000000001</v>
      </c>
      <c r="D23" s="77">
        <v>-19.8</v>
      </c>
      <c r="E23" s="77">
        <v>-13.7</v>
      </c>
      <c r="F23" s="77">
        <v>-61.2</v>
      </c>
      <c r="G23" s="77">
        <v>-8.1</v>
      </c>
      <c r="H23" s="77">
        <v>-26</v>
      </c>
      <c r="I23" s="77">
        <v>394.2</v>
      </c>
      <c r="J23" s="77">
        <v>-34.5</v>
      </c>
      <c r="K23" s="77">
        <v>-0.26299999999999812</v>
      </c>
      <c r="L23" s="77">
        <v>84.832999999999998</v>
      </c>
      <c r="M23" s="77">
        <v>110.09</v>
      </c>
      <c r="N23" s="77">
        <v>203.8360000000003</v>
      </c>
      <c r="O23" s="77">
        <v>203.8360000000003</v>
      </c>
      <c r="P23" s="77">
        <v>142</v>
      </c>
      <c r="Q23" s="77">
        <v>174</v>
      </c>
      <c r="R23" s="77">
        <v>91</v>
      </c>
      <c r="S23" s="122"/>
      <c r="T23" s="77">
        <v>203.8360000000003</v>
      </c>
      <c r="U23" s="77">
        <v>142</v>
      </c>
      <c r="V23" s="77">
        <v>174</v>
      </c>
      <c r="W23" s="77">
        <v>91</v>
      </c>
    </row>
    <row r="24" spans="1:24" x14ac:dyDescent="0.25">
      <c r="C24" s="11"/>
      <c r="D24" s="11"/>
      <c r="E24" s="11"/>
      <c r="F24" s="11"/>
      <c r="R24" s="54"/>
      <c r="S24" s="102"/>
      <c r="U24" s="72"/>
      <c r="V24" s="72"/>
      <c r="W24" s="72"/>
    </row>
    <row r="25" spans="1:24" x14ac:dyDescent="0.25">
      <c r="C25" s="11"/>
      <c r="D25" s="11"/>
      <c r="E25" s="11"/>
      <c r="F25" s="11"/>
      <c r="H25" s="93"/>
      <c r="I25" s="93"/>
      <c r="J25" s="93"/>
      <c r="K25" s="93"/>
      <c r="L25" s="93"/>
      <c r="M25" s="93"/>
      <c r="N25" s="93"/>
      <c r="O25" s="93"/>
      <c r="P25" s="93"/>
      <c r="Q25" s="93"/>
      <c r="R25" s="93"/>
      <c r="S25" s="103"/>
      <c r="T25" s="95"/>
      <c r="U25" s="93"/>
      <c r="V25" s="93"/>
      <c r="W25" s="93"/>
    </row>
    <row r="26" spans="1:24" ht="24.95" customHeight="1" x14ac:dyDescent="0.25">
      <c r="A26" s="2"/>
      <c r="B26" s="2" t="s">
        <v>71</v>
      </c>
      <c r="C26" s="25"/>
      <c r="D26" s="25"/>
      <c r="E26" s="25"/>
      <c r="F26" s="25"/>
      <c r="S26" s="98"/>
      <c r="T26" s="4" t="s">
        <v>73</v>
      </c>
      <c r="U26" s="58" t="s">
        <v>74</v>
      </c>
      <c r="V26" s="58" t="s">
        <v>75</v>
      </c>
      <c r="W26" s="58" t="s">
        <v>76</v>
      </c>
    </row>
    <row r="27" spans="1:24" ht="15.75" thickBot="1" x14ac:dyDescent="0.3">
      <c r="B27" s="59" t="s">
        <v>8</v>
      </c>
      <c r="C27" s="26"/>
      <c r="D27" s="26"/>
      <c r="E27" s="26"/>
      <c r="F27" s="26"/>
      <c r="G27" s="26"/>
      <c r="H27" s="26"/>
      <c r="I27" s="26"/>
      <c r="J27" s="26"/>
      <c r="K27" s="26"/>
      <c r="L27" s="26"/>
      <c r="M27" s="26"/>
      <c r="N27" s="26"/>
      <c r="O27" s="26"/>
      <c r="P27" s="26"/>
      <c r="Q27" s="26"/>
      <c r="R27" s="26"/>
      <c r="S27" s="104"/>
      <c r="T27" s="26"/>
      <c r="U27" s="26"/>
      <c r="V27" s="26"/>
      <c r="W27" s="26"/>
    </row>
    <row r="28" spans="1:24" ht="16.5" thickTop="1" thickBot="1" x14ac:dyDescent="0.3">
      <c r="B28" s="61"/>
      <c r="C28" s="9"/>
      <c r="D28" s="9"/>
      <c r="E28" s="9"/>
      <c r="F28" s="9"/>
      <c r="G28" s="9"/>
      <c r="H28" s="9"/>
      <c r="I28" s="9"/>
      <c r="J28" s="9"/>
      <c r="K28" s="9"/>
      <c r="L28" s="9"/>
      <c r="M28" s="9"/>
      <c r="N28" s="9"/>
      <c r="O28" s="9"/>
      <c r="P28" s="9"/>
      <c r="Q28" s="9"/>
      <c r="R28" s="9"/>
      <c r="S28" s="100"/>
      <c r="T28" s="9"/>
      <c r="U28" s="9"/>
      <c r="V28" s="9"/>
      <c r="W28" s="9"/>
    </row>
    <row r="29" spans="1:24" ht="15.75" thickBot="1" x14ac:dyDescent="0.3">
      <c r="B29" s="61" t="s">
        <v>9</v>
      </c>
      <c r="C29" s="73">
        <v>102.5</v>
      </c>
      <c r="D29" s="73">
        <v>115.9</v>
      </c>
      <c r="E29" s="73">
        <v>150.19999999999999</v>
      </c>
      <c r="F29" s="73">
        <v>129.5</v>
      </c>
      <c r="G29" s="73">
        <v>125.3</v>
      </c>
      <c r="H29" s="73">
        <v>142.80000000000001</v>
      </c>
      <c r="I29" s="73">
        <v>138.6</v>
      </c>
      <c r="J29" s="73">
        <v>125.5</v>
      </c>
      <c r="K29" s="73">
        <v>126.18599999999999</v>
      </c>
      <c r="L29" s="73">
        <v>142.398</v>
      </c>
      <c r="M29" s="73">
        <v>145.91899999999998</v>
      </c>
      <c r="N29" s="73">
        <v>169.24</v>
      </c>
      <c r="O29" s="73">
        <v>197</v>
      </c>
      <c r="P29" s="73">
        <v>258</v>
      </c>
      <c r="Q29" s="73">
        <v>343</v>
      </c>
      <c r="R29" s="73">
        <v>365</v>
      </c>
      <c r="S29" s="121"/>
      <c r="T29" s="73">
        <v>197</v>
      </c>
      <c r="U29" s="73">
        <v>258</v>
      </c>
      <c r="V29" s="73">
        <v>343</v>
      </c>
      <c r="W29" s="73">
        <v>365</v>
      </c>
      <c r="X29" s="80"/>
    </row>
    <row r="30" spans="1:24" ht="15.75" thickBot="1" x14ac:dyDescent="0.3">
      <c r="B30" s="61" t="s">
        <v>10</v>
      </c>
      <c r="C30" s="73"/>
      <c r="D30" s="73"/>
      <c r="E30" s="73"/>
      <c r="F30" s="73"/>
      <c r="G30" s="73">
        <v>1.732</v>
      </c>
      <c r="H30" s="73">
        <v>1.8839999999999999</v>
      </c>
      <c r="I30" s="73">
        <v>2.3037000000000001</v>
      </c>
      <c r="J30" s="73">
        <v>5.9749999999999996</v>
      </c>
      <c r="K30" s="73">
        <v>10.61</v>
      </c>
      <c r="L30" s="73">
        <v>7.2869999999999999</v>
      </c>
      <c r="M30" s="73">
        <v>9.4960000000000004</v>
      </c>
      <c r="N30" s="73">
        <v>10.933999999999999</v>
      </c>
      <c r="O30" s="73">
        <v>12</v>
      </c>
      <c r="P30" s="73">
        <v>14</v>
      </c>
      <c r="Q30" s="73">
        <v>14</v>
      </c>
      <c r="R30" s="73">
        <v>14</v>
      </c>
      <c r="S30" s="121"/>
      <c r="T30" s="73">
        <v>0</v>
      </c>
      <c r="U30" s="73">
        <v>0</v>
      </c>
      <c r="V30" s="73">
        <v>0</v>
      </c>
      <c r="W30" s="73">
        <v>0</v>
      </c>
      <c r="X30" s="80"/>
    </row>
    <row r="31" spans="1:24" ht="15.75" thickBot="1" x14ac:dyDescent="0.3">
      <c r="B31" s="62" t="s">
        <v>11</v>
      </c>
      <c r="C31" s="73"/>
      <c r="D31" s="73"/>
      <c r="E31" s="73"/>
      <c r="F31" s="73"/>
      <c r="G31" s="73">
        <v>0</v>
      </c>
      <c r="H31" s="73">
        <v>0</v>
      </c>
      <c r="I31" s="73">
        <v>0</v>
      </c>
      <c r="J31" s="73">
        <v>0</v>
      </c>
      <c r="K31" s="73">
        <v>0</v>
      </c>
      <c r="L31" s="73">
        <v>0</v>
      </c>
      <c r="M31" s="73">
        <v>0</v>
      </c>
      <c r="N31" s="73">
        <v>0</v>
      </c>
      <c r="O31" s="73">
        <v>0</v>
      </c>
      <c r="P31" s="73">
        <v>0</v>
      </c>
      <c r="Q31" s="73">
        <v>0</v>
      </c>
      <c r="R31" s="73" t="s">
        <v>53</v>
      </c>
      <c r="S31" s="121"/>
      <c r="T31" s="73">
        <v>0</v>
      </c>
      <c r="U31" s="73">
        <v>0</v>
      </c>
      <c r="V31" s="73">
        <v>0</v>
      </c>
      <c r="W31" s="73">
        <v>0</v>
      </c>
      <c r="X31" s="80"/>
    </row>
    <row r="32" spans="1:24" ht="15.75" thickBot="1" x14ac:dyDescent="0.3">
      <c r="B32" s="63" t="s">
        <v>28</v>
      </c>
      <c r="C32" s="75"/>
      <c r="D32" s="75"/>
      <c r="E32" s="75"/>
      <c r="F32" s="75"/>
      <c r="G32" s="75">
        <v>0</v>
      </c>
      <c r="H32" s="75">
        <v>0</v>
      </c>
      <c r="I32" s="75">
        <v>0</v>
      </c>
      <c r="J32" s="75">
        <v>0</v>
      </c>
      <c r="K32" s="75">
        <v>0</v>
      </c>
      <c r="L32" s="75">
        <v>0</v>
      </c>
      <c r="M32" s="75">
        <v>0</v>
      </c>
      <c r="N32" s="75">
        <v>0</v>
      </c>
      <c r="O32" s="75">
        <v>0</v>
      </c>
      <c r="P32" s="75">
        <v>0</v>
      </c>
      <c r="Q32" s="75">
        <v>0</v>
      </c>
      <c r="R32" s="75" t="s">
        <v>53</v>
      </c>
      <c r="S32" s="121"/>
      <c r="T32" s="75">
        <v>0</v>
      </c>
      <c r="U32" s="75">
        <v>0</v>
      </c>
      <c r="V32" s="75">
        <v>0</v>
      </c>
      <c r="W32" s="75">
        <v>0</v>
      </c>
      <c r="X32" s="80"/>
    </row>
    <row r="33" spans="1:24" ht="15.75" thickBot="1" x14ac:dyDescent="0.3">
      <c r="A33" s="18"/>
      <c r="B33" s="64" t="s">
        <v>13</v>
      </c>
      <c r="C33" s="77">
        <v>102.5</v>
      </c>
      <c r="D33" s="77">
        <v>115.9</v>
      </c>
      <c r="E33" s="77">
        <v>150.19999999999999</v>
      </c>
      <c r="F33" s="77">
        <v>129.5</v>
      </c>
      <c r="G33" s="77">
        <v>127.032</v>
      </c>
      <c r="H33" s="77">
        <v>144.684</v>
      </c>
      <c r="I33" s="77">
        <v>140.90369999999999</v>
      </c>
      <c r="J33" s="77">
        <v>131.47499999999999</v>
      </c>
      <c r="K33" s="77">
        <v>136.79599999999999</v>
      </c>
      <c r="L33" s="77">
        <v>149.685</v>
      </c>
      <c r="M33" s="77">
        <v>155.41499999999999</v>
      </c>
      <c r="N33" s="77">
        <v>180.17400000000001</v>
      </c>
      <c r="O33" s="77">
        <v>208</v>
      </c>
      <c r="P33" s="77">
        <v>272</v>
      </c>
      <c r="Q33" s="77">
        <v>357</v>
      </c>
      <c r="R33" s="77">
        <v>379</v>
      </c>
      <c r="S33" s="121"/>
      <c r="T33" s="77">
        <v>197</v>
      </c>
      <c r="U33" s="77">
        <v>258</v>
      </c>
      <c r="V33" s="77">
        <v>343</v>
      </c>
      <c r="W33" s="77">
        <v>365</v>
      </c>
      <c r="X33" s="80"/>
    </row>
    <row r="34" spans="1:24" ht="15.75" thickBot="1" x14ac:dyDescent="0.3">
      <c r="B34" s="63" t="s">
        <v>14</v>
      </c>
      <c r="C34" s="75"/>
      <c r="D34" s="75"/>
      <c r="E34" s="75"/>
      <c r="F34" s="75"/>
      <c r="G34" s="75">
        <v>0</v>
      </c>
      <c r="H34" s="75">
        <v>0</v>
      </c>
      <c r="I34" s="75">
        <v>0</v>
      </c>
      <c r="J34" s="75">
        <v>0</v>
      </c>
      <c r="K34" s="75">
        <v>0</v>
      </c>
      <c r="L34" s="75">
        <v>0</v>
      </c>
      <c r="M34" s="75">
        <v>0</v>
      </c>
      <c r="N34" s="75">
        <v>0</v>
      </c>
      <c r="O34" s="75">
        <v>0</v>
      </c>
      <c r="P34" s="75" t="s">
        <v>53</v>
      </c>
      <c r="Q34" s="75" t="s">
        <v>53</v>
      </c>
      <c r="R34" s="75">
        <v>0</v>
      </c>
      <c r="S34" s="121"/>
      <c r="T34" s="75">
        <v>0</v>
      </c>
      <c r="U34" s="75">
        <v>0</v>
      </c>
      <c r="V34" s="75">
        <v>0</v>
      </c>
      <c r="W34" s="75">
        <v>0</v>
      </c>
      <c r="X34" s="80"/>
    </row>
    <row r="35" spans="1:24" ht="15.75" thickBot="1" x14ac:dyDescent="0.3">
      <c r="A35" s="18"/>
      <c r="B35" s="64" t="s">
        <v>15</v>
      </c>
      <c r="C35" s="77">
        <v>102.5</v>
      </c>
      <c r="D35" s="77">
        <v>115.9</v>
      </c>
      <c r="E35" s="77">
        <v>150.19999999999999</v>
      </c>
      <c r="F35" s="77">
        <v>129.5</v>
      </c>
      <c r="G35" s="77">
        <v>127.032</v>
      </c>
      <c r="H35" s="77">
        <v>144.684</v>
      </c>
      <c r="I35" s="77">
        <v>140.90369999999999</v>
      </c>
      <c r="J35" s="77">
        <v>131.47499999999999</v>
      </c>
      <c r="K35" s="77">
        <v>136.79599999999999</v>
      </c>
      <c r="L35" s="77">
        <v>149.685</v>
      </c>
      <c r="M35" s="77">
        <v>155.41499999999999</v>
      </c>
      <c r="N35" s="77">
        <v>180.17400000000001</v>
      </c>
      <c r="O35" s="77">
        <v>208</v>
      </c>
      <c r="P35" s="77">
        <v>271</v>
      </c>
      <c r="Q35" s="77">
        <v>357</v>
      </c>
      <c r="R35" s="77">
        <v>379</v>
      </c>
      <c r="S35" s="121"/>
      <c r="T35" s="77">
        <v>197</v>
      </c>
      <c r="U35" s="77">
        <v>258</v>
      </c>
      <c r="V35" s="77">
        <v>343</v>
      </c>
      <c r="W35" s="77">
        <v>365</v>
      </c>
      <c r="X35" s="80"/>
    </row>
    <row r="36" spans="1:24" ht="15.75" thickBot="1" x14ac:dyDescent="0.3">
      <c r="B36" s="62" t="s">
        <v>16</v>
      </c>
      <c r="C36" s="78">
        <v>-3.113</v>
      </c>
      <c r="D36" s="78">
        <v>-2.6890000000000001</v>
      </c>
      <c r="E36" s="78">
        <v>-2.9159999999999999</v>
      </c>
      <c r="F36" s="78">
        <v>-2.6080000000000001</v>
      </c>
      <c r="G36" s="78">
        <v>-3.6739999999999999</v>
      </c>
      <c r="H36" s="78">
        <v>-3.9039999999999999</v>
      </c>
      <c r="I36" s="78">
        <v>-3.625</v>
      </c>
      <c r="J36" s="78">
        <v>-3.8930000000000002</v>
      </c>
      <c r="K36" s="78">
        <v>-4.1830000000000007</v>
      </c>
      <c r="L36" s="78">
        <v>-4.0910000000000002</v>
      </c>
      <c r="M36" s="78">
        <v>-2.9510000000000001</v>
      </c>
      <c r="N36" s="78">
        <v>-6.3159999999999998</v>
      </c>
      <c r="O36" s="78">
        <v>-7</v>
      </c>
      <c r="P36" s="78">
        <v>-8</v>
      </c>
      <c r="Q36" s="78">
        <v>-9</v>
      </c>
      <c r="R36" s="78">
        <v>-9</v>
      </c>
      <c r="S36" s="121"/>
      <c r="T36" s="78">
        <v>-5</v>
      </c>
      <c r="U36" s="78">
        <v>-5</v>
      </c>
      <c r="V36" s="78">
        <v>-5</v>
      </c>
      <c r="W36" s="78">
        <v>-6</v>
      </c>
      <c r="X36" s="80"/>
    </row>
    <row r="37" spans="1:24" ht="15.75" thickBot="1" x14ac:dyDescent="0.3">
      <c r="B37" s="63" t="s">
        <v>17</v>
      </c>
      <c r="C37" s="75">
        <v>-17.699000000000002</v>
      </c>
      <c r="D37" s="75">
        <v>-19.018999999999998</v>
      </c>
      <c r="E37" s="75">
        <v>-22.434999999999999</v>
      </c>
      <c r="F37" s="75">
        <v>-23.056999999999999</v>
      </c>
      <c r="G37" s="75">
        <v>-15.551</v>
      </c>
      <c r="H37" s="75">
        <v>-20.035</v>
      </c>
      <c r="I37" s="75">
        <v>-18.402699999999999</v>
      </c>
      <c r="J37" s="75">
        <v>-20.853000000000002</v>
      </c>
      <c r="K37" s="75">
        <v>-26.931999999999999</v>
      </c>
      <c r="L37" s="75">
        <v>-24.766999999999999</v>
      </c>
      <c r="M37" s="75">
        <v>-25.689</v>
      </c>
      <c r="N37" s="75">
        <v>-34.74</v>
      </c>
      <c r="O37" s="75">
        <v>-33</v>
      </c>
      <c r="P37" s="75">
        <v>-43</v>
      </c>
      <c r="Q37" s="75">
        <v>-52</v>
      </c>
      <c r="R37" s="75">
        <v>-61</v>
      </c>
      <c r="S37" s="121"/>
      <c r="T37" s="75">
        <v>-28</v>
      </c>
      <c r="U37" s="75">
        <v>-37</v>
      </c>
      <c r="V37" s="75">
        <v>-47</v>
      </c>
      <c r="W37" s="75">
        <v>-55</v>
      </c>
      <c r="X37" s="80"/>
    </row>
    <row r="38" spans="1:24" ht="15.75" thickBot="1" x14ac:dyDescent="0.3">
      <c r="A38" s="18"/>
      <c r="B38" s="64" t="s">
        <v>18</v>
      </c>
      <c r="C38" s="77">
        <v>81.5</v>
      </c>
      <c r="D38" s="77">
        <v>94.239000000000004</v>
      </c>
      <c r="E38" s="77">
        <v>124.82899999999999</v>
      </c>
      <c r="F38" s="77">
        <v>103.8</v>
      </c>
      <c r="G38" s="77">
        <v>107.8</v>
      </c>
      <c r="H38" s="77">
        <v>120.7</v>
      </c>
      <c r="I38" s="77">
        <v>118.8</v>
      </c>
      <c r="J38" s="77">
        <v>106.7</v>
      </c>
      <c r="K38" s="77">
        <v>105.681</v>
      </c>
      <c r="L38" s="77">
        <v>120.827</v>
      </c>
      <c r="M38" s="77">
        <v>126.77500000000001</v>
      </c>
      <c r="N38" s="77">
        <v>139.11799999999999</v>
      </c>
      <c r="O38" s="77">
        <v>168</v>
      </c>
      <c r="P38" s="77">
        <v>221</v>
      </c>
      <c r="Q38" s="77">
        <v>296</v>
      </c>
      <c r="R38" s="77">
        <v>309</v>
      </c>
      <c r="S38" s="121"/>
      <c r="T38" s="77">
        <v>164</v>
      </c>
      <c r="U38" s="77">
        <v>216</v>
      </c>
      <c r="V38" s="77">
        <v>291</v>
      </c>
      <c r="W38" s="77">
        <v>304</v>
      </c>
      <c r="X38" s="80"/>
    </row>
    <row r="39" spans="1:24" ht="15.75" thickBot="1" x14ac:dyDescent="0.3">
      <c r="B39" s="63" t="s">
        <v>19</v>
      </c>
      <c r="C39" s="75">
        <v>-40.5</v>
      </c>
      <c r="D39" s="75">
        <v>-39.200000000000003</v>
      </c>
      <c r="E39" s="75">
        <v>-45.8</v>
      </c>
      <c r="F39" s="75">
        <v>-90.7</v>
      </c>
      <c r="G39" s="75">
        <v>-38.5</v>
      </c>
      <c r="H39" s="75">
        <v>-40.9</v>
      </c>
      <c r="I39" s="75">
        <v>-37.9</v>
      </c>
      <c r="J39" s="75">
        <v>-38.5</v>
      </c>
      <c r="K39" s="75">
        <v>-35.99</v>
      </c>
      <c r="L39" s="75">
        <v>-38.671999999999997</v>
      </c>
      <c r="M39" s="75">
        <v>-37.799999999999997</v>
      </c>
      <c r="N39" s="75">
        <v>-51.524000000000001</v>
      </c>
      <c r="O39" s="75">
        <v>-67</v>
      </c>
      <c r="P39" s="75">
        <v>-83</v>
      </c>
      <c r="Q39" s="75">
        <v>-107</v>
      </c>
      <c r="R39" s="75">
        <v>-155</v>
      </c>
      <c r="S39" s="121"/>
      <c r="T39" s="75">
        <v>-67</v>
      </c>
      <c r="U39" s="75">
        <v>-83</v>
      </c>
      <c r="V39" s="75">
        <v>-107</v>
      </c>
      <c r="W39" s="75">
        <v>-155</v>
      </c>
      <c r="X39" s="80"/>
    </row>
    <row r="40" spans="1:24" ht="15.75" thickBot="1" x14ac:dyDescent="0.3">
      <c r="A40" s="18"/>
      <c r="B40" s="64" t="s">
        <v>20</v>
      </c>
      <c r="C40" s="77">
        <v>41</v>
      </c>
      <c r="D40" s="77">
        <v>55.1</v>
      </c>
      <c r="E40" s="77">
        <v>79</v>
      </c>
      <c r="F40" s="77">
        <v>13.1</v>
      </c>
      <c r="G40" s="77">
        <v>69.3</v>
      </c>
      <c r="H40" s="77">
        <v>79.8</v>
      </c>
      <c r="I40" s="77">
        <v>81</v>
      </c>
      <c r="J40" s="77">
        <v>68.2</v>
      </c>
      <c r="K40" s="77">
        <v>69.691000000000003</v>
      </c>
      <c r="L40" s="77">
        <v>82.155000000000001</v>
      </c>
      <c r="M40" s="77">
        <v>88.974999999999994</v>
      </c>
      <c r="N40" s="77">
        <v>87.593999999999994</v>
      </c>
      <c r="O40" s="77">
        <v>101</v>
      </c>
      <c r="P40" s="77">
        <v>138</v>
      </c>
      <c r="Q40" s="77">
        <v>190</v>
      </c>
      <c r="R40" s="77">
        <v>154</v>
      </c>
      <c r="S40" s="121"/>
      <c r="T40" s="77">
        <v>97</v>
      </c>
      <c r="U40" s="77">
        <v>133</v>
      </c>
      <c r="V40" s="77">
        <v>184</v>
      </c>
      <c r="W40" s="77">
        <v>149</v>
      </c>
      <c r="X40" s="80"/>
    </row>
    <row r="41" spans="1:24" x14ac:dyDescent="0.25">
      <c r="C41" s="11"/>
      <c r="D41" s="11"/>
      <c r="E41" s="11"/>
      <c r="F41" s="11"/>
      <c r="S41" s="101"/>
    </row>
    <row r="42" spans="1:24" x14ac:dyDescent="0.25">
      <c r="C42" s="11"/>
      <c r="D42" s="11"/>
      <c r="E42" s="11"/>
      <c r="F42" s="11"/>
      <c r="S42" s="98"/>
    </row>
    <row r="43" spans="1:24" ht="26.1" customHeight="1" outlineLevel="1" x14ac:dyDescent="0.25">
      <c r="A43" s="2"/>
      <c r="B43" s="2" t="s">
        <v>78</v>
      </c>
      <c r="C43" s="28"/>
      <c r="D43" s="28"/>
      <c r="E43" s="28"/>
      <c r="F43" s="28"/>
      <c r="S43" s="98"/>
      <c r="T43" s="135" t="s">
        <v>92</v>
      </c>
      <c r="U43" s="136"/>
      <c r="V43" s="136"/>
      <c r="W43" s="137"/>
    </row>
    <row r="44" spans="1:24" ht="15.75" outlineLevel="1" thickBot="1" x14ac:dyDescent="0.3">
      <c r="B44" s="59" t="s">
        <v>8</v>
      </c>
      <c r="C44" s="29"/>
      <c r="D44" s="29"/>
      <c r="E44" s="29"/>
      <c r="F44" s="29"/>
      <c r="G44" s="29"/>
      <c r="H44" s="29"/>
      <c r="I44" s="29"/>
      <c r="J44" s="29"/>
      <c r="K44" s="29"/>
      <c r="L44" s="29"/>
      <c r="M44" s="29"/>
      <c r="N44" s="29"/>
      <c r="O44" s="29"/>
      <c r="P44" s="29"/>
      <c r="Q44" s="29"/>
      <c r="R44" s="29"/>
      <c r="S44" s="106"/>
      <c r="T44" s="29"/>
      <c r="U44" s="29"/>
      <c r="V44" s="29"/>
      <c r="W44" s="29"/>
    </row>
    <row r="45" spans="1:24" ht="16.5" outlineLevel="1" thickTop="1" thickBot="1" x14ac:dyDescent="0.3">
      <c r="B45" s="61"/>
      <c r="C45" s="27"/>
      <c r="D45" s="27"/>
      <c r="E45" s="27"/>
      <c r="F45" s="27"/>
      <c r="G45" s="27"/>
      <c r="H45" s="27"/>
      <c r="I45" s="27"/>
      <c r="J45" s="27"/>
      <c r="K45" s="27"/>
      <c r="L45" s="27"/>
      <c r="M45" s="27"/>
      <c r="N45" s="27"/>
      <c r="O45" s="27"/>
      <c r="P45" s="27"/>
      <c r="Q45" s="27"/>
      <c r="R45" s="27"/>
      <c r="S45" s="105"/>
      <c r="T45" s="27"/>
      <c r="U45" s="27"/>
      <c r="V45" s="27"/>
      <c r="W45" s="27"/>
    </row>
    <row r="46" spans="1:24" ht="15.75" outlineLevel="1" thickBot="1" x14ac:dyDescent="0.3">
      <c r="B46" s="61" t="s">
        <v>9</v>
      </c>
      <c r="C46" s="73">
        <v>0.90500000000000003</v>
      </c>
      <c r="D46" s="73">
        <v>0.46700000000000003</v>
      </c>
      <c r="E46" s="73">
        <v>0.92300000000000004</v>
      </c>
      <c r="F46" s="73">
        <v>0</v>
      </c>
      <c r="G46" s="73">
        <v>0</v>
      </c>
      <c r="H46" s="73">
        <v>0</v>
      </c>
      <c r="I46" s="73">
        <v>0</v>
      </c>
      <c r="J46" s="73">
        <v>0</v>
      </c>
      <c r="K46" s="73">
        <v>0</v>
      </c>
      <c r="L46" s="73">
        <v>0</v>
      </c>
      <c r="M46" s="73">
        <v>0</v>
      </c>
      <c r="N46" s="73">
        <v>0.2110000000000003</v>
      </c>
      <c r="O46" s="73">
        <v>0</v>
      </c>
      <c r="P46" s="73">
        <v>0</v>
      </c>
      <c r="Q46" s="73">
        <v>0</v>
      </c>
      <c r="R46" s="73">
        <v>1</v>
      </c>
      <c r="S46" s="121"/>
      <c r="T46" s="73">
        <v>0</v>
      </c>
      <c r="U46" s="73">
        <v>0</v>
      </c>
      <c r="V46" s="73">
        <v>0</v>
      </c>
      <c r="W46" s="73">
        <v>0</v>
      </c>
    </row>
    <row r="47" spans="1:24" ht="15.75" outlineLevel="1" thickBot="1" x14ac:dyDescent="0.3">
      <c r="B47" s="61" t="s">
        <v>10</v>
      </c>
      <c r="C47" s="73">
        <v>12.183999999999999</v>
      </c>
      <c r="D47" s="73">
        <v>15.356</v>
      </c>
      <c r="E47" s="73">
        <v>18.87</v>
      </c>
      <c r="F47" s="73">
        <v>13.507999999999999</v>
      </c>
      <c r="G47" s="73">
        <v>14.582000000000001</v>
      </c>
      <c r="H47" s="73">
        <v>19.734000000000002</v>
      </c>
      <c r="I47" s="73">
        <v>19.771999999999998</v>
      </c>
      <c r="J47" s="73">
        <v>14.56</v>
      </c>
      <c r="K47" s="73">
        <v>13.863</v>
      </c>
      <c r="L47" s="73">
        <v>30.103999999999999</v>
      </c>
      <c r="M47" s="73">
        <v>22.140999999999998</v>
      </c>
      <c r="N47" s="73">
        <v>14.571999999999999</v>
      </c>
      <c r="O47" s="73">
        <v>17</v>
      </c>
      <c r="P47" s="73">
        <v>29</v>
      </c>
      <c r="Q47" s="73">
        <v>35</v>
      </c>
      <c r="R47" s="73">
        <v>33</v>
      </c>
      <c r="S47" s="121"/>
      <c r="T47" s="73">
        <v>0</v>
      </c>
      <c r="U47" s="73">
        <v>0</v>
      </c>
      <c r="V47" s="73">
        <v>0</v>
      </c>
      <c r="W47" s="73">
        <v>0</v>
      </c>
    </row>
    <row r="48" spans="1:24" ht="15.75" outlineLevel="1" thickBot="1" x14ac:dyDescent="0.3">
      <c r="B48" s="62" t="s">
        <v>11</v>
      </c>
      <c r="C48" s="73"/>
      <c r="D48" s="73"/>
      <c r="E48" s="73"/>
      <c r="F48" s="73"/>
      <c r="G48" s="73">
        <v>0</v>
      </c>
      <c r="H48" s="73">
        <v>0</v>
      </c>
      <c r="I48" s="73">
        <v>0</v>
      </c>
      <c r="J48" s="73">
        <v>0</v>
      </c>
      <c r="K48" s="73">
        <v>0</v>
      </c>
      <c r="L48" s="73">
        <v>0</v>
      </c>
      <c r="M48" s="73">
        <v>0</v>
      </c>
      <c r="N48" s="73">
        <v>0</v>
      </c>
      <c r="O48" s="73">
        <v>0</v>
      </c>
      <c r="P48" s="73">
        <v>0</v>
      </c>
      <c r="Q48" s="73">
        <v>0</v>
      </c>
      <c r="R48" s="73">
        <v>0</v>
      </c>
      <c r="S48" s="121"/>
      <c r="T48" s="73">
        <v>0</v>
      </c>
      <c r="U48" s="73">
        <v>0</v>
      </c>
      <c r="V48" s="73">
        <v>0</v>
      </c>
      <c r="W48" s="73">
        <v>0</v>
      </c>
    </row>
    <row r="49" spans="1:23" ht="15.75" outlineLevel="1" thickBot="1" x14ac:dyDescent="0.3">
      <c r="B49" s="63" t="s">
        <v>28</v>
      </c>
      <c r="C49" s="75"/>
      <c r="D49" s="75"/>
      <c r="E49" s="75"/>
      <c r="F49" s="75"/>
      <c r="G49" s="75">
        <v>0</v>
      </c>
      <c r="H49" s="75">
        <v>0</v>
      </c>
      <c r="I49" s="75">
        <v>0</v>
      </c>
      <c r="J49" s="75">
        <v>0</v>
      </c>
      <c r="K49" s="75">
        <v>0</v>
      </c>
      <c r="L49" s="75">
        <v>0</v>
      </c>
      <c r="M49" s="75">
        <v>0</v>
      </c>
      <c r="N49" s="75">
        <v>0</v>
      </c>
      <c r="O49" s="75">
        <v>0</v>
      </c>
      <c r="P49" s="75">
        <v>0</v>
      </c>
      <c r="Q49" s="75">
        <v>0</v>
      </c>
      <c r="R49" s="75">
        <v>0</v>
      </c>
      <c r="S49" s="121"/>
      <c r="T49" s="75">
        <v>0</v>
      </c>
      <c r="U49" s="75">
        <v>0</v>
      </c>
      <c r="V49" s="75">
        <v>0</v>
      </c>
      <c r="W49" s="75">
        <v>0</v>
      </c>
    </row>
    <row r="50" spans="1:23" ht="15.75" outlineLevel="1" thickBot="1" x14ac:dyDescent="0.3">
      <c r="A50" s="18"/>
      <c r="B50" s="64" t="s">
        <v>13</v>
      </c>
      <c r="C50" s="77">
        <v>13.1</v>
      </c>
      <c r="D50" s="77">
        <v>15.8</v>
      </c>
      <c r="E50" s="77">
        <v>19.8</v>
      </c>
      <c r="F50" s="77">
        <v>13.5</v>
      </c>
      <c r="G50" s="77">
        <v>14.6</v>
      </c>
      <c r="H50" s="77">
        <v>19.7</v>
      </c>
      <c r="I50" s="77">
        <v>19.8</v>
      </c>
      <c r="J50" s="77">
        <v>14.6</v>
      </c>
      <c r="K50" s="77">
        <v>13.863</v>
      </c>
      <c r="L50" s="77">
        <v>30.103999999999999</v>
      </c>
      <c r="M50" s="77">
        <v>22.140999999999998</v>
      </c>
      <c r="N50" s="77">
        <v>14.782999999999999</v>
      </c>
      <c r="O50" s="77">
        <v>17</v>
      </c>
      <c r="P50" s="77">
        <v>29</v>
      </c>
      <c r="Q50" s="77">
        <v>35</v>
      </c>
      <c r="R50" s="77">
        <v>34</v>
      </c>
      <c r="S50" s="122"/>
      <c r="T50" s="77">
        <v>0</v>
      </c>
      <c r="U50" s="77">
        <v>0</v>
      </c>
      <c r="V50" s="77">
        <v>0</v>
      </c>
      <c r="W50" s="77">
        <v>0</v>
      </c>
    </row>
    <row r="51" spans="1:23" ht="15.75" outlineLevel="1" thickBot="1" x14ac:dyDescent="0.3">
      <c r="B51" s="63" t="s">
        <v>14</v>
      </c>
      <c r="C51" s="75"/>
      <c r="D51" s="75"/>
      <c r="E51" s="75"/>
      <c r="F51" s="75"/>
      <c r="G51" s="75">
        <v>0</v>
      </c>
      <c r="H51" s="75">
        <v>0</v>
      </c>
      <c r="I51" s="75">
        <v>0</v>
      </c>
      <c r="J51" s="75">
        <v>0</v>
      </c>
      <c r="K51" s="75">
        <v>0</v>
      </c>
      <c r="L51" s="75">
        <v>0</v>
      </c>
      <c r="M51" s="75">
        <v>0</v>
      </c>
      <c r="N51" s="75">
        <v>0</v>
      </c>
      <c r="O51" s="75">
        <v>0</v>
      </c>
      <c r="P51" s="75">
        <v>0</v>
      </c>
      <c r="Q51" s="75">
        <v>0</v>
      </c>
      <c r="R51" s="75">
        <v>0</v>
      </c>
      <c r="S51" s="121"/>
      <c r="T51" s="75">
        <v>0</v>
      </c>
      <c r="U51" s="75">
        <v>0</v>
      </c>
      <c r="V51" s="75">
        <v>0</v>
      </c>
      <c r="W51" s="75">
        <v>0</v>
      </c>
    </row>
    <row r="52" spans="1:23" ht="15.75" outlineLevel="1" thickBot="1" x14ac:dyDescent="0.3">
      <c r="A52" s="18"/>
      <c r="B52" s="64" t="s">
        <v>15</v>
      </c>
      <c r="C52" s="77">
        <v>13.1</v>
      </c>
      <c r="D52" s="77">
        <v>15.8</v>
      </c>
      <c r="E52" s="77">
        <v>19.8</v>
      </c>
      <c r="F52" s="77">
        <v>13.5</v>
      </c>
      <c r="G52" s="77">
        <v>14.6</v>
      </c>
      <c r="H52" s="77">
        <v>19.7</v>
      </c>
      <c r="I52" s="77">
        <v>19.8</v>
      </c>
      <c r="J52" s="77">
        <v>14.6</v>
      </c>
      <c r="K52" s="77">
        <v>13.863</v>
      </c>
      <c r="L52" s="77">
        <v>30.105</v>
      </c>
      <c r="M52" s="77">
        <v>22.140999999999998</v>
      </c>
      <c r="N52" s="77">
        <v>14.782</v>
      </c>
      <c r="O52" s="77">
        <v>17</v>
      </c>
      <c r="P52" s="77">
        <v>29</v>
      </c>
      <c r="Q52" s="77">
        <v>35</v>
      </c>
      <c r="R52" s="77">
        <v>34</v>
      </c>
      <c r="S52" s="122"/>
      <c r="T52" s="77">
        <v>0</v>
      </c>
      <c r="U52" s="77">
        <v>0</v>
      </c>
      <c r="V52" s="77">
        <v>0</v>
      </c>
      <c r="W52" s="77">
        <v>0</v>
      </c>
    </row>
    <row r="53" spans="1:23" ht="15.75" outlineLevel="1" thickBot="1" x14ac:dyDescent="0.3">
      <c r="B53" s="62" t="s">
        <v>16</v>
      </c>
      <c r="C53" s="78">
        <v>-2.633</v>
      </c>
      <c r="D53" s="78">
        <v>-2.8980000000000001</v>
      </c>
      <c r="E53" s="78">
        <v>-3.0369999999999999</v>
      </c>
      <c r="F53" s="78">
        <v>-1.946</v>
      </c>
      <c r="G53" s="78">
        <v>-3.3010000000000002</v>
      </c>
      <c r="H53" s="78">
        <v>-3.4149999999999996</v>
      </c>
      <c r="I53" s="78">
        <v>-3.5270000000000001</v>
      </c>
      <c r="J53" s="78">
        <v>-4.2709999999999999</v>
      </c>
      <c r="K53" s="78">
        <v>-4.9889999999999999</v>
      </c>
      <c r="L53" s="78">
        <v>-5.4450000000000003</v>
      </c>
      <c r="M53" s="78">
        <v>-5.7729999999999997</v>
      </c>
      <c r="N53" s="78">
        <v>-6.8410000000000002</v>
      </c>
      <c r="O53" s="78">
        <v>-7</v>
      </c>
      <c r="P53" s="78">
        <v>-7</v>
      </c>
      <c r="Q53" s="78">
        <v>-9</v>
      </c>
      <c r="R53" s="78">
        <v>-10</v>
      </c>
      <c r="S53" s="121"/>
      <c r="T53" s="78">
        <v>0</v>
      </c>
      <c r="U53" s="78">
        <v>0</v>
      </c>
      <c r="V53" s="78">
        <v>0</v>
      </c>
      <c r="W53" s="78">
        <v>0</v>
      </c>
    </row>
    <row r="54" spans="1:23" ht="15.75" outlineLevel="1" thickBot="1" x14ac:dyDescent="0.3">
      <c r="B54" s="63" t="s">
        <v>17</v>
      </c>
      <c r="C54" s="75">
        <v>-4.7089999999999996</v>
      </c>
      <c r="D54" s="75">
        <v>-4.1509999999999998</v>
      </c>
      <c r="E54" s="75">
        <v>-4.3570000000000002</v>
      </c>
      <c r="F54" s="75">
        <v>-6.8840000000000003</v>
      </c>
      <c r="G54" s="75">
        <v>-6.3890000000000002</v>
      </c>
      <c r="H54" s="75">
        <v>-6.0939999999999994</v>
      </c>
      <c r="I54" s="75">
        <v>-7.4560000000000004</v>
      </c>
      <c r="J54" s="75">
        <v>-6.7610000000000001</v>
      </c>
      <c r="K54" s="75">
        <v>-7.1180000000000003</v>
      </c>
      <c r="L54" s="75">
        <v>-5.7429999999999994</v>
      </c>
      <c r="M54" s="75">
        <v>-5.4190000000000005</v>
      </c>
      <c r="N54" s="75">
        <v>-6.1420000000000003</v>
      </c>
      <c r="O54" s="75">
        <v>-8</v>
      </c>
      <c r="P54" s="75">
        <v>-8</v>
      </c>
      <c r="Q54" s="75">
        <v>-8</v>
      </c>
      <c r="R54" s="75">
        <v>-13</v>
      </c>
      <c r="S54" s="121"/>
      <c r="T54" s="75">
        <v>0</v>
      </c>
      <c r="U54" s="75">
        <v>0</v>
      </c>
      <c r="V54" s="75">
        <v>0</v>
      </c>
      <c r="W54" s="75">
        <v>0</v>
      </c>
    </row>
    <row r="55" spans="1:23" ht="15.75" outlineLevel="1" thickBot="1" x14ac:dyDescent="0.3">
      <c r="A55" s="18"/>
      <c r="B55" s="64" t="s">
        <v>18</v>
      </c>
      <c r="C55" s="77">
        <v>5.7</v>
      </c>
      <c r="D55" s="77">
        <v>8.8000000000000007</v>
      </c>
      <c r="E55" s="77">
        <v>12.4</v>
      </c>
      <c r="F55" s="77">
        <v>4.7</v>
      </c>
      <c r="G55" s="77">
        <v>4.9000000000000004</v>
      </c>
      <c r="H55" s="77">
        <v>10.199999999999999</v>
      </c>
      <c r="I55" s="77">
        <v>8.8000000000000007</v>
      </c>
      <c r="J55" s="77">
        <v>3.6</v>
      </c>
      <c r="K55" s="77">
        <v>1.756</v>
      </c>
      <c r="L55" s="77">
        <v>18.917000000000002</v>
      </c>
      <c r="M55" s="77">
        <v>10.949</v>
      </c>
      <c r="N55" s="77">
        <v>1.7989999999999995</v>
      </c>
      <c r="O55" s="77">
        <v>3</v>
      </c>
      <c r="P55" s="77">
        <v>14</v>
      </c>
      <c r="Q55" s="77">
        <v>18</v>
      </c>
      <c r="R55" s="77">
        <v>11</v>
      </c>
      <c r="S55" s="122"/>
      <c r="T55" s="77">
        <v>0</v>
      </c>
      <c r="U55" s="77">
        <v>0</v>
      </c>
      <c r="V55" s="77">
        <v>0</v>
      </c>
      <c r="W55" s="77">
        <v>0</v>
      </c>
    </row>
    <row r="56" spans="1:23" ht="15.75" outlineLevel="1" thickBot="1" x14ac:dyDescent="0.3">
      <c r="B56" s="63" t="s">
        <v>19</v>
      </c>
      <c r="C56" s="75">
        <v>-0.5</v>
      </c>
      <c r="D56" s="75">
        <v>-0.6</v>
      </c>
      <c r="E56" s="75">
        <v>-0.5</v>
      </c>
      <c r="F56" s="75">
        <v>-0.7</v>
      </c>
      <c r="G56" s="75">
        <v>-0.2</v>
      </c>
      <c r="H56" s="75">
        <v>-0.3</v>
      </c>
      <c r="I56" s="75">
        <v>-0.2</v>
      </c>
      <c r="J56" s="75">
        <v>0.1</v>
      </c>
      <c r="K56" s="75">
        <v>-0.218</v>
      </c>
      <c r="L56" s="75">
        <v>-0.20799999999999999</v>
      </c>
      <c r="M56" s="75">
        <v>-0.184</v>
      </c>
      <c r="N56" s="75">
        <v>-0.219</v>
      </c>
      <c r="O56" s="75">
        <v>-1</v>
      </c>
      <c r="P56" s="75">
        <v>-1</v>
      </c>
      <c r="Q56" s="75">
        <v>-1</v>
      </c>
      <c r="R56" s="75">
        <v>-1</v>
      </c>
      <c r="S56" s="121"/>
      <c r="T56" s="75">
        <v>0</v>
      </c>
      <c r="U56" s="75">
        <v>0</v>
      </c>
      <c r="V56" s="75">
        <v>0</v>
      </c>
      <c r="W56" s="75">
        <v>0</v>
      </c>
    </row>
    <row r="57" spans="1:23" ht="15.75" outlineLevel="1" thickBot="1" x14ac:dyDescent="0.3">
      <c r="A57" s="18"/>
      <c r="B57" s="64" t="s">
        <v>20</v>
      </c>
      <c r="C57" s="77">
        <v>5.2</v>
      </c>
      <c r="D57" s="77">
        <v>8.1999999999999993</v>
      </c>
      <c r="E57" s="77">
        <v>11.9</v>
      </c>
      <c r="F57" s="77">
        <v>3.9</v>
      </c>
      <c r="G57" s="77">
        <v>4.5999999999999996</v>
      </c>
      <c r="H57" s="77">
        <v>9.9</v>
      </c>
      <c r="I57" s="77">
        <v>8.6</v>
      </c>
      <c r="J57" s="77">
        <v>3.7</v>
      </c>
      <c r="K57" s="77">
        <v>1.538</v>
      </c>
      <c r="L57" s="77">
        <v>18.709</v>
      </c>
      <c r="M57" s="77">
        <v>10.765000000000001</v>
      </c>
      <c r="N57" s="77">
        <v>1.5799999999999994</v>
      </c>
      <c r="O57" s="77">
        <v>2</v>
      </c>
      <c r="P57" s="77">
        <v>13</v>
      </c>
      <c r="Q57" s="77">
        <v>17</v>
      </c>
      <c r="R57" s="77">
        <v>10</v>
      </c>
      <c r="S57" s="122"/>
      <c r="T57" s="77">
        <v>0</v>
      </c>
      <c r="U57" s="77">
        <v>0</v>
      </c>
      <c r="V57" s="77">
        <v>0</v>
      </c>
      <c r="W57" s="77">
        <v>0</v>
      </c>
    </row>
    <row r="58" spans="1:23" outlineLevel="1" x14ac:dyDescent="0.25">
      <c r="B58" s="66" t="s">
        <v>79</v>
      </c>
      <c r="C58" s="11"/>
      <c r="D58" s="11"/>
      <c r="E58" s="11"/>
      <c r="F58" s="11"/>
      <c r="G58" s="123"/>
      <c r="H58" s="123"/>
      <c r="I58" s="123"/>
      <c r="J58" s="123"/>
      <c r="K58" s="123"/>
      <c r="L58" s="123"/>
      <c r="M58" s="123"/>
      <c r="N58" s="123"/>
      <c r="O58" s="123"/>
      <c r="P58" s="123"/>
      <c r="Q58" s="123"/>
      <c r="R58" s="123"/>
      <c r="S58" s="122"/>
      <c r="T58" s="123"/>
      <c r="U58" s="123"/>
      <c r="V58" s="123"/>
      <c r="W58" s="123"/>
    </row>
    <row r="59" spans="1:23" outlineLevel="1" x14ac:dyDescent="0.25">
      <c r="B59" s="66"/>
      <c r="C59" s="11"/>
      <c r="D59" s="11"/>
      <c r="E59" s="11"/>
      <c r="F59" s="11"/>
      <c r="G59" s="123"/>
      <c r="H59" s="123"/>
      <c r="I59" s="123"/>
      <c r="J59" s="123"/>
      <c r="K59" s="123"/>
      <c r="L59" s="123"/>
      <c r="M59" s="123"/>
      <c r="N59" s="123"/>
      <c r="O59" s="123"/>
      <c r="P59" s="123"/>
      <c r="Q59" s="123"/>
      <c r="R59" s="123"/>
      <c r="S59" s="122"/>
      <c r="T59" s="123"/>
      <c r="U59" s="123"/>
      <c r="V59" s="123"/>
      <c r="W59" s="123"/>
    </row>
    <row r="60" spans="1:23" outlineLevel="1" x14ac:dyDescent="0.25">
      <c r="B60" s="66"/>
      <c r="C60" s="11"/>
      <c r="D60" s="11"/>
      <c r="E60" s="11"/>
      <c r="F60" s="11"/>
      <c r="G60" s="123"/>
      <c r="H60" s="123"/>
      <c r="I60" s="123"/>
      <c r="J60" s="123"/>
      <c r="K60" s="123"/>
      <c r="L60" s="123"/>
      <c r="M60" s="123"/>
      <c r="N60" s="123"/>
      <c r="O60" s="123"/>
      <c r="P60" s="123"/>
      <c r="Q60" s="123"/>
      <c r="R60" s="123"/>
      <c r="S60" s="122"/>
      <c r="T60" s="123"/>
      <c r="U60" s="123"/>
      <c r="V60" s="123"/>
      <c r="W60" s="123"/>
    </row>
    <row r="61" spans="1:23" x14ac:dyDescent="0.25">
      <c r="C61" s="11"/>
      <c r="D61" s="11"/>
      <c r="E61" s="11"/>
      <c r="F61" s="11"/>
      <c r="G61" s="123"/>
      <c r="H61" s="123"/>
      <c r="I61" s="123"/>
      <c r="J61" s="123"/>
      <c r="K61" s="123"/>
      <c r="L61" s="123"/>
      <c r="M61" s="123"/>
      <c r="N61" s="123"/>
      <c r="O61" s="123"/>
      <c r="P61" s="123"/>
      <c r="Q61" s="123"/>
      <c r="R61" s="123"/>
      <c r="S61" s="122"/>
      <c r="T61" s="123"/>
      <c r="U61" s="123"/>
      <c r="V61" s="123"/>
      <c r="W61" s="123"/>
    </row>
    <row r="62" spans="1:23" ht="30.6" customHeight="1" x14ac:dyDescent="0.25">
      <c r="A62" s="2"/>
      <c r="B62" s="2" t="s">
        <v>69</v>
      </c>
      <c r="C62" s="25"/>
      <c r="D62" s="25"/>
      <c r="E62" s="25"/>
      <c r="F62" s="25"/>
      <c r="G62" s="123"/>
      <c r="H62" s="123"/>
      <c r="I62" s="123"/>
      <c r="J62" s="123"/>
      <c r="K62" s="123"/>
      <c r="L62" s="123"/>
      <c r="M62" s="123"/>
      <c r="N62" s="123"/>
      <c r="O62" s="123"/>
      <c r="P62" s="123"/>
      <c r="Q62" s="123"/>
      <c r="R62" s="123"/>
      <c r="S62" s="122"/>
      <c r="T62" s="124" t="s">
        <v>73</v>
      </c>
      <c r="U62" s="125" t="s">
        <v>74</v>
      </c>
      <c r="V62" s="125" t="s">
        <v>75</v>
      </c>
      <c r="W62" s="125" t="s">
        <v>76</v>
      </c>
    </row>
    <row r="63" spans="1:23" ht="15.75" thickBot="1" x14ac:dyDescent="0.3">
      <c r="B63" s="59" t="s">
        <v>8</v>
      </c>
      <c r="C63" s="26"/>
      <c r="D63" s="26"/>
      <c r="E63" s="26"/>
      <c r="F63" s="26"/>
      <c r="G63" s="26"/>
      <c r="H63" s="26"/>
      <c r="I63" s="26"/>
      <c r="J63" s="26"/>
      <c r="K63" s="26"/>
      <c r="L63" s="26"/>
      <c r="M63" s="26"/>
      <c r="N63" s="26"/>
      <c r="O63" s="26"/>
      <c r="P63" s="26"/>
      <c r="Q63" s="26"/>
      <c r="R63" s="26"/>
      <c r="S63" s="104"/>
      <c r="T63" s="26"/>
      <c r="U63" s="26"/>
      <c r="V63" s="26"/>
      <c r="W63" s="26"/>
    </row>
    <row r="64" spans="1:23" ht="16.5" thickTop="1" thickBot="1" x14ac:dyDescent="0.3">
      <c r="B64" s="61"/>
      <c r="C64" s="9"/>
      <c r="D64" s="9"/>
      <c r="E64" s="9"/>
      <c r="F64" s="9"/>
      <c r="G64" s="9"/>
      <c r="H64" s="9"/>
      <c r="I64" s="9"/>
      <c r="J64" s="9"/>
      <c r="K64" s="9"/>
      <c r="L64" s="9"/>
      <c r="M64" s="9"/>
      <c r="N64" s="9"/>
      <c r="O64" s="9"/>
      <c r="P64" s="9"/>
      <c r="Q64" s="9"/>
      <c r="R64" s="9"/>
      <c r="S64" s="100"/>
      <c r="T64" s="9"/>
      <c r="U64" s="9"/>
      <c r="V64" s="9"/>
      <c r="W64" s="9"/>
    </row>
    <row r="65" spans="1:24" ht="15.75" thickBot="1" x14ac:dyDescent="0.3">
      <c r="B65" s="61" t="s">
        <v>9</v>
      </c>
      <c r="C65" s="73">
        <v>0</v>
      </c>
      <c r="D65" s="73">
        <v>0</v>
      </c>
      <c r="E65" s="73">
        <v>0</v>
      </c>
      <c r="F65" s="73">
        <v>0</v>
      </c>
      <c r="G65" s="73">
        <v>0</v>
      </c>
      <c r="H65" s="73">
        <v>0</v>
      </c>
      <c r="I65" s="73">
        <v>0</v>
      </c>
      <c r="J65" s="73">
        <v>0</v>
      </c>
      <c r="K65" s="73">
        <v>0</v>
      </c>
      <c r="L65" s="73">
        <v>0</v>
      </c>
      <c r="M65" s="73">
        <v>0</v>
      </c>
      <c r="N65" s="73">
        <v>0</v>
      </c>
      <c r="O65" s="73">
        <v>0</v>
      </c>
      <c r="P65" s="73">
        <v>0</v>
      </c>
      <c r="Q65" s="73">
        <v>0</v>
      </c>
      <c r="R65" s="73">
        <v>0</v>
      </c>
      <c r="S65" s="121"/>
      <c r="T65" s="73">
        <v>0</v>
      </c>
      <c r="U65" s="73">
        <v>0</v>
      </c>
      <c r="V65" s="73">
        <v>0</v>
      </c>
      <c r="W65" s="73">
        <v>1</v>
      </c>
      <c r="X65" s="80"/>
    </row>
    <row r="66" spans="1:24" ht="15.75" thickBot="1" x14ac:dyDescent="0.3">
      <c r="B66" s="61" t="s">
        <v>10</v>
      </c>
      <c r="C66" s="73">
        <v>0</v>
      </c>
      <c r="D66" s="73">
        <v>0</v>
      </c>
      <c r="E66" s="73">
        <v>0</v>
      </c>
      <c r="F66" s="73">
        <v>0</v>
      </c>
      <c r="G66" s="73">
        <v>0</v>
      </c>
      <c r="H66" s="73">
        <v>0</v>
      </c>
      <c r="I66" s="73">
        <v>0</v>
      </c>
      <c r="J66" s="73">
        <v>0</v>
      </c>
      <c r="K66" s="73">
        <v>0</v>
      </c>
      <c r="L66" s="73">
        <v>0</v>
      </c>
      <c r="M66" s="73">
        <v>0</v>
      </c>
      <c r="N66" s="73">
        <v>0</v>
      </c>
      <c r="O66" s="73">
        <v>0</v>
      </c>
      <c r="P66" s="73">
        <v>0</v>
      </c>
      <c r="Q66" s="73">
        <v>0</v>
      </c>
      <c r="R66" s="73">
        <v>0</v>
      </c>
      <c r="S66" s="121"/>
      <c r="T66" s="73">
        <v>29</v>
      </c>
      <c r="U66" s="73">
        <v>42</v>
      </c>
      <c r="V66" s="73">
        <v>49</v>
      </c>
      <c r="W66" s="73">
        <v>47</v>
      </c>
      <c r="X66" s="80"/>
    </row>
    <row r="67" spans="1:24" ht="15.75" thickBot="1" x14ac:dyDescent="0.3">
      <c r="B67" s="62" t="s">
        <v>11</v>
      </c>
      <c r="C67" s="73">
        <v>0</v>
      </c>
      <c r="D67" s="73">
        <v>0</v>
      </c>
      <c r="E67" s="73">
        <v>0</v>
      </c>
      <c r="F67" s="73">
        <v>0</v>
      </c>
      <c r="G67" s="73">
        <v>0</v>
      </c>
      <c r="H67" s="73">
        <v>0</v>
      </c>
      <c r="I67" s="73">
        <v>0</v>
      </c>
      <c r="J67" s="73">
        <v>0</v>
      </c>
      <c r="K67" s="73">
        <v>0</v>
      </c>
      <c r="L67" s="73">
        <v>0</v>
      </c>
      <c r="M67" s="73">
        <v>0</v>
      </c>
      <c r="N67" s="73">
        <v>0</v>
      </c>
      <c r="O67" s="73">
        <v>0</v>
      </c>
      <c r="P67" s="73">
        <v>0</v>
      </c>
      <c r="Q67" s="73">
        <v>0</v>
      </c>
      <c r="R67" s="73">
        <v>0</v>
      </c>
      <c r="S67" s="121"/>
      <c r="T67" s="73">
        <v>0</v>
      </c>
      <c r="U67" s="73">
        <v>0</v>
      </c>
      <c r="V67" s="73">
        <v>0</v>
      </c>
      <c r="W67" s="73">
        <v>0</v>
      </c>
      <c r="X67" s="80"/>
    </row>
    <row r="68" spans="1:24" ht="15.75" thickBot="1" x14ac:dyDescent="0.3">
      <c r="B68" s="63" t="s">
        <v>28</v>
      </c>
      <c r="C68" s="75">
        <v>0</v>
      </c>
      <c r="D68" s="75">
        <v>0</v>
      </c>
      <c r="E68" s="75">
        <v>0</v>
      </c>
      <c r="F68" s="75">
        <v>0</v>
      </c>
      <c r="G68" s="75">
        <v>0</v>
      </c>
      <c r="H68" s="75">
        <v>0</v>
      </c>
      <c r="I68" s="75">
        <v>0</v>
      </c>
      <c r="J68" s="75">
        <v>0</v>
      </c>
      <c r="K68" s="75">
        <v>0</v>
      </c>
      <c r="L68" s="75">
        <v>0</v>
      </c>
      <c r="M68" s="75">
        <v>0</v>
      </c>
      <c r="N68" s="75">
        <v>0</v>
      </c>
      <c r="O68" s="75">
        <v>0</v>
      </c>
      <c r="P68" s="75">
        <v>0</v>
      </c>
      <c r="Q68" s="75">
        <v>0</v>
      </c>
      <c r="R68" s="75">
        <v>0</v>
      </c>
      <c r="S68" s="121"/>
      <c r="T68" s="75">
        <v>0</v>
      </c>
      <c r="U68" s="75">
        <v>0</v>
      </c>
      <c r="V68" s="75">
        <v>0</v>
      </c>
      <c r="W68" s="75">
        <v>0</v>
      </c>
      <c r="X68" s="80"/>
    </row>
    <row r="69" spans="1:24" ht="15.75" thickBot="1" x14ac:dyDescent="0.3">
      <c r="A69" s="18"/>
      <c r="B69" s="64" t="s">
        <v>13</v>
      </c>
      <c r="C69" s="77">
        <v>0</v>
      </c>
      <c r="D69" s="77">
        <v>0</v>
      </c>
      <c r="E69" s="77">
        <v>0</v>
      </c>
      <c r="F69" s="77">
        <v>0</v>
      </c>
      <c r="G69" s="77">
        <v>0</v>
      </c>
      <c r="H69" s="77">
        <v>0</v>
      </c>
      <c r="I69" s="77">
        <v>0</v>
      </c>
      <c r="J69" s="77">
        <v>0</v>
      </c>
      <c r="K69" s="77">
        <v>0</v>
      </c>
      <c r="L69" s="77">
        <v>0</v>
      </c>
      <c r="M69" s="77">
        <v>0</v>
      </c>
      <c r="N69" s="77">
        <v>0</v>
      </c>
      <c r="O69" s="77">
        <v>0</v>
      </c>
      <c r="P69" s="77">
        <v>0</v>
      </c>
      <c r="Q69" s="77">
        <v>0</v>
      </c>
      <c r="R69" s="77">
        <v>0</v>
      </c>
      <c r="S69" s="122"/>
      <c r="T69" s="77">
        <v>29</v>
      </c>
      <c r="U69" s="77">
        <v>42</v>
      </c>
      <c r="V69" s="77">
        <v>49</v>
      </c>
      <c r="W69" s="77">
        <v>48</v>
      </c>
      <c r="X69" s="80"/>
    </row>
    <row r="70" spans="1:24" ht="15.75" thickBot="1" x14ac:dyDescent="0.3">
      <c r="B70" s="63" t="s">
        <v>14</v>
      </c>
      <c r="C70" s="75">
        <v>0</v>
      </c>
      <c r="D70" s="75">
        <v>0</v>
      </c>
      <c r="E70" s="75">
        <v>0</v>
      </c>
      <c r="F70" s="75">
        <v>0</v>
      </c>
      <c r="G70" s="75">
        <v>0</v>
      </c>
      <c r="H70" s="75">
        <v>0</v>
      </c>
      <c r="I70" s="75">
        <v>0</v>
      </c>
      <c r="J70" s="75">
        <v>0</v>
      </c>
      <c r="K70" s="75">
        <v>0</v>
      </c>
      <c r="L70" s="75">
        <v>0</v>
      </c>
      <c r="M70" s="75">
        <v>0</v>
      </c>
      <c r="N70" s="75">
        <v>0</v>
      </c>
      <c r="O70" s="75">
        <v>0</v>
      </c>
      <c r="P70" s="75">
        <v>0</v>
      </c>
      <c r="Q70" s="75">
        <v>0</v>
      </c>
      <c r="R70" s="75">
        <v>0</v>
      </c>
      <c r="S70" s="121"/>
      <c r="T70" s="75">
        <v>0</v>
      </c>
      <c r="U70" s="75">
        <v>0</v>
      </c>
      <c r="V70" s="75">
        <v>0</v>
      </c>
      <c r="W70" s="75">
        <v>0</v>
      </c>
      <c r="X70" s="80"/>
    </row>
    <row r="71" spans="1:24" ht="15.75" thickBot="1" x14ac:dyDescent="0.3">
      <c r="A71" s="18"/>
      <c r="B71" s="64" t="s">
        <v>15</v>
      </c>
      <c r="C71" s="77">
        <v>0</v>
      </c>
      <c r="D71" s="77">
        <v>0</v>
      </c>
      <c r="E71" s="77">
        <v>0</v>
      </c>
      <c r="F71" s="77">
        <v>0</v>
      </c>
      <c r="G71" s="77">
        <v>0</v>
      </c>
      <c r="H71" s="77">
        <v>0</v>
      </c>
      <c r="I71" s="77">
        <v>0</v>
      </c>
      <c r="J71" s="77">
        <v>0</v>
      </c>
      <c r="K71" s="77">
        <v>0</v>
      </c>
      <c r="L71" s="77">
        <v>0</v>
      </c>
      <c r="M71" s="77">
        <v>0</v>
      </c>
      <c r="N71" s="77">
        <v>0</v>
      </c>
      <c r="O71" s="77">
        <v>0</v>
      </c>
      <c r="P71" s="77">
        <v>0</v>
      </c>
      <c r="Q71" s="77">
        <v>0</v>
      </c>
      <c r="R71" s="77">
        <v>0</v>
      </c>
      <c r="S71" s="122"/>
      <c r="T71" s="77">
        <v>29</v>
      </c>
      <c r="U71" s="77">
        <v>42</v>
      </c>
      <c r="V71" s="77">
        <v>49</v>
      </c>
      <c r="W71" s="77">
        <v>48</v>
      </c>
      <c r="X71" s="80"/>
    </row>
    <row r="72" spans="1:24" ht="15.75" thickBot="1" x14ac:dyDescent="0.3">
      <c r="B72" s="62" t="s">
        <v>16</v>
      </c>
      <c r="C72" s="78">
        <v>0</v>
      </c>
      <c r="D72" s="78">
        <v>0</v>
      </c>
      <c r="E72" s="78">
        <v>0</v>
      </c>
      <c r="F72" s="78">
        <v>0</v>
      </c>
      <c r="G72" s="78">
        <v>0</v>
      </c>
      <c r="H72" s="78">
        <v>0</v>
      </c>
      <c r="I72" s="78">
        <v>0</v>
      </c>
      <c r="J72" s="78">
        <v>0</v>
      </c>
      <c r="K72" s="78">
        <v>0</v>
      </c>
      <c r="L72" s="78">
        <v>0</v>
      </c>
      <c r="M72" s="78">
        <v>0</v>
      </c>
      <c r="N72" s="78">
        <v>0</v>
      </c>
      <c r="O72" s="78">
        <v>0</v>
      </c>
      <c r="P72" s="78">
        <v>0</v>
      </c>
      <c r="Q72" s="78">
        <v>0</v>
      </c>
      <c r="R72" s="78">
        <v>0</v>
      </c>
      <c r="S72" s="121"/>
      <c r="T72" s="78">
        <v>-9</v>
      </c>
      <c r="U72" s="78">
        <v>-10</v>
      </c>
      <c r="V72" s="78">
        <v>-12</v>
      </c>
      <c r="W72" s="78">
        <v>-14</v>
      </c>
      <c r="X72" s="80"/>
    </row>
    <row r="73" spans="1:24" ht="15.75" thickBot="1" x14ac:dyDescent="0.3">
      <c r="B73" s="63" t="s">
        <v>17</v>
      </c>
      <c r="C73" s="75">
        <v>0</v>
      </c>
      <c r="D73" s="75">
        <v>0</v>
      </c>
      <c r="E73" s="75">
        <v>0</v>
      </c>
      <c r="F73" s="75">
        <v>0</v>
      </c>
      <c r="G73" s="75">
        <v>0</v>
      </c>
      <c r="H73" s="75">
        <v>0</v>
      </c>
      <c r="I73" s="75">
        <v>0</v>
      </c>
      <c r="J73" s="75">
        <v>0</v>
      </c>
      <c r="K73" s="75">
        <v>0</v>
      </c>
      <c r="L73" s="75">
        <v>0</v>
      </c>
      <c r="M73" s="75">
        <v>0</v>
      </c>
      <c r="N73" s="75">
        <v>0</v>
      </c>
      <c r="O73" s="75">
        <v>0</v>
      </c>
      <c r="P73" s="75">
        <v>0</v>
      </c>
      <c r="Q73" s="75">
        <v>0</v>
      </c>
      <c r="R73" s="75">
        <v>0</v>
      </c>
      <c r="S73" s="121"/>
      <c r="T73" s="75">
        <v>-13</v>
      </c>
      <c r="U73" s="75">
        <v>-14</v>
      </c>
      <c r="V73" s="75">
        <v>-14</v>
      </c>
      <c r="W73" s="75">
        <v>-18</v>
      </c>
      <c r="X73" s="80"/>
    </row>
    <row r="74" spans="1:24" ht="15.75" thickBot="1" x14ac:dyDescent="0.3">
      <c r="A74" s="18"/>
      <c r="B74" s="64" t="s">
        <v>18</v>
      </c>
      <c r="C74" s="77">
        <v>0</v>
      </c>
      <c r="D74" s="77">
        <v>0</v>
      </c>
      <c r="E74" s="77">
        <v>0</v>
      </c>
      <c r="F74" s="77">
        <v>0</v>
      </c>
      <c r="G74" s="77">
        <v>0</v>
      </c>
      <c r="H74" s="77">
        <v>0</v>
      </c>
      <c r="I74" s="77">
        <v>0</v>
      </c>
      <c r="J74" s="77">
        <v>0</v>
      </c>
      <c r="K74" s="77">
        <v>0</v>
      </c>
      <c r="L74" s="77">
        <v>0</v>
      </c>
      <c r="M74" s="77">
        <v>0</v>
      </c>
      <c r="N74" s="77">
        <v>0</v>
      </c>
      <c r="O74" s="77">
        <v>0</v>
      </c>
      <c r="P74" s="77">
        <v>0</v>
      </c>
      <c r="Q74" s="77">
        <v>0</v>
      </c>
      <c r="R74" s="77">
        <v>0</v>
      </c>
      <c r="S74" s="122"/>
      <c r="T74" s="77">
        <v>7</v>
      </c>
      <c r="U74" s="77">
        <v>19</v>
      </c>
      <c r="V74" s="77">
        <v>23</v>
      </c>
      <c r="W74" s="77">
        <v>16</v>
      </c>
      <c r="X74" s="80"/>
    </row>
    <row r="75" spans="1:24" ht="15.75" thickBot="1" x14ac:dyDescent="0.3">
      <c r="B75" s="63" t="s">
        <v>19</v>
      </c>
      <c r="C75" s="75">
        <v>0</v>
      </c>
      <c r="D75" s="75">
        <v>0</v>
      </c>
      <c r="E75" s="75">
        <v>0</v>
      </c>
      <c r="F75" s="75">
        <v>0</v>
      </c>
      <c r="G75" s="75">
        <v>0</v>
      </c>
      <c r="H75" s="75">
        <v>0</v>
      </c>
      <c r="I75" s="75">
        <v>0</v>
      </c>
      <c r="J75" s="75">
        <v>0</v>
      </c>
      <c r="K75" s="75">
        <v>0</v>
      </c>
      <c r="L75" s="75">
        <v>0</v>
      </c>
      <c r="M75" s="75">
        <v>0</v>
      </c>
      <c r="N75" s="75">
        <v>0</v>
      </c>
      <c r="O75" s="75">
        <v>0</v>
      </c>
      <c r="P75" s="75">
        <v>0</v>
      </c>
      <c r="Q75" s="75">
        <v>0</v>
      </c>
      <c r="R75" s="75">
        <v>0</v>
      </c>
      <c r="S75" s="121"/>
      <c r="T75" s="75">
        <v>-1</v>
      </c>
      <c r="U75" s="75">
        <v>-1</v>
      </c>
      <c r="V75" s="75">
        <v>-1</v>
      </c>
      <c r="W75" s="75">
        <v>-1</v>
      </c>
      <c r="X75" s="80"/>
    </row>
    <row r="76" spans="1:24" ht="15.75" thickBot="1" x14ac:dyDescent="0.3">
      <c r="A76" s="18"/>
      <c r="B76" s="64" t="s">
        <v>20</v>
      </c>
      <c r="C76" s="77">
        <v>0</v>
      </c>
      <c r="D76" s="77">
        <v>0</v>
      </c>
      <c r="E76" s="77">
        <v>0</v>
      </c>
      <c r="F76" s="77">
        <v>0</v>
      </c>
      <c r="G76" s="77">
        <v>0</v>
      </c>
      <c r="H76" s="77">
        <v>0</v>
      </c>
      <c r="I76" s="77">
        <v>0</v>
      </c>
      <c r="J76" s="77">
        <v>0</v>
      </c>
      <c r="K76" s="77">
        <v>0</v>
      </c>
      <c r="L76" s="77">
        <v>0</v>
      </c>
      <c r="M76" s="77">
        <v>0</v>
      </c>
      <c r="N76" s="77">
        <v>0</v>
      </c>
      <c r="O76" s="77">
        <v>0</v>
      </c>
      <c r="P76" s="77">
        <v>0</v>
      </c>
      <c r="Q76" s="77">
        <v>0</v>
      </c>
      <c r="R76" s="77">
        <v>0</v>
      </c>
      <c r="S76" s="122"/>
      <c r="T76" s="77">
        <v>6</v>
      </c>
      <c r="U76" s="77">
        <v>18</v>
      </c>
      <c r="V76" s="77">
        <v>22</v>
      </c>
      <c r="W76" s="77">
        <v>15</v>
      </c>
      <c r="X76" s="80"/>
    </row>
    <row r="77" spans="1:24" x14ac:dyDescent="0.25">
      <c r="A77" s="18"/>
      <c r="B77" s="108"/>
      <c r="C77" s="123"/>
      <c r="D77" s="123"/>
      <c r="E77" s="123"/>
      <c r="F77" s="123"/>
      <c r="G77" s="123"/>
      <c r="H77" s="123"/>
      <c r="I77" s="123"/>
      <c r="J77" s="123"/>
      <c r="K77" s="123"/>
      <c r="L77" s="123"/>
      <c r="M77" s="123"/>
      <c r="N77" s="123"/>
      <c r="O77" s="123"/>
      <c r="P77" s="123"/>
      <c r="Q77" s="123"/>
      <c r="R77" s="123"/>
      <c r="S77" s="122"/>
      <c r="T77" s="123"/>
      <c r="U77" s="123"/>
      <c r="V77" s="123"/>
      <c r="W77" s="123"/>
    </row>
    <row r="78" spans="1:24" x14ac:dyDescent="0.25">
      <c r="A78" s="18"/>
      <c r="B78" s="108"/>
      <c r="C78" s="123"/>
      <c r="D78" s="123"/>
      <c r="E78" s="123"/>
      <c r="F78" s="123"/>
      <c r="G78" s="123"/>
      <c r="H78" s="123"/>
      <c r="I78" s="123"/>
      <c r="J78" s="123"/>
      <c r="K78" s="123"/>
      <c r="L78" s="123"/>
      <c r="M78" s="123"/>
      <c r="N78" s="123"/>
      <c r="O78" s="123"/>
      <c r="P78" s="123"/>
      <c r="Q78" s="123"/>
      <c r="R78" s="123"/>
      <c r="S78" s="122"/>
      <c r="T78" s="123"/>
      <c r="U78" s="123"/>
      <c r="V78" s="123"/>
      <c r="W78" s="123"/>
    </row>
    <row r="79" spans="1:24" x14ac:dyDescent="0.25">
      <c r="A79" s="18"/>
      <c r="B79" s="108"/>
      <c r="C79" s="123"/>
      <c r="D79" s="123"/>
      <c r="E79" s="123"/>
      <c r="F79" s="123"/>
      <c r="G79" s="123"/>
      <c r="H79" s="123"/>
      <c r="I79" s="123"/>
      <c r="J79" s="123"/>
      <c r="K79" s="123"/>
      <c r="L79" s="123"/>
      <c r="M79" s="123"/>
      <c r="N79" s="123"/>
      <c r="O79" s="123"/>
      <c r="P79" s="123"/>
      <c r="Q79" s="123"/>
      <c r="R79" s="123"/>
      <c r="S79" s="122"/>
      <c r="T79" s="123"/>
      <c r="U79" s="123"/>
      <c r="V79" s="123"/>
      <c r="W79" s="123"/>
    </row>
    <row r="80" spans="1:24" x14ac:dyDescent="0.25">
      <c r="A80" s="18"/>
      <c r="B80" s="108"/>
      <c r="C80" s="123"/>
      <c r="D80" s="123"/>
      <c r="E80" s="123"/>
      <c r="F80" s="123"/>
      <c r="G80" s="123"/>
      <c r="H80" s="123"/>
      <c r="I80" s="123"/>
      <c r="J80" s="123"/>
      <c r="K80" s="123"/>
      <c r="L80" s="123"/>
      <c r="M80" s="123"/>
      <c r="N80" s="123"/>
      <c r="O80" s="123"/>
      <c r="P80" s="123"/>
      <c r="Q80" s="123"/>
      <c r="R80" s="123"/>
      <c r="S80" s="122"/>
      <c r="T80" s="123"/>
      <c r="U80" s="123"/>
      <c r="V80" s="123"/>
      <c r="W80" s="123"/>
    </row>
    <row r="81" spans="1:23" ht="26.45" customHeight="1" x14ac:dyDescent="0.25">
      <c r="A81" s="2"/>
      <c r="B81" s="2" t="s">
        <v>29</v>
      </c>
      <c r="C81" s="25"/>
      <c r="D81" s="25"/>
      <c r="E81" s="25"/>
      <c r="F81" s="25"/>
      <c r="G81" s="123"/>
      <c r="H81" s="123"/>
      <c r="I81" s="123"/>
      <c r="J81" s="123"/>
      <c r="K81" s="123"/>
      <c r="L81" s="123"/>
      <c r="M81" s="123"/>
      <c r="N81" s="123"/>
      <c r="O81" s="123"/>
      <c r="P81" s="123"/>
      <c r="Q81" s="123"/>
      <c r="R81" s="123"/>
      <c r="S81" s="122"/>
      <c r="T81" s="143" t="s">
        <v>85</v>
      </c>
      <c r="U81" s="144"/>
      <c r="V81" s="144"/>
      <c r="W81" s="145"/>
    </row>
    <row r="82" spans="1:23" ht="15.75" thickBot="1" x14ac:dyDescent="0.3">
      <c r="B82" s="59" t="s">
        <v>8</v>
      </c>
      <c r="C82" s="26"/>
      <c r="D82" s="26"/>
      <c r="E82" s="26"/>
      <c r="F82" s="26"/>
      <c r="G82" s="26"/>
      <c r="H82" s="26"/>
      <c r="I82" s="26"/>
      <c r="J82" s="26"/>
      <c r="K82" s="26"/>
      <c r="L82" s="26"/>
      <c r="M82" s="26"/>
      <c r="N82" s="26"/>
      <c r="O82" s="26"/>
      <c r="P82" s="26"/>
      <c r="Q82" s="26"/>
      <c r="R82" s="26"/>
      <c r="S82" s="104"/>
      <c r="T82" s="26"/>
      <c r="U82" s="26"/>
      <c r="V82" s="26"/>
      <c r="W82" s="26"/>
    </row>
    <row r="83" spans="1:23" ht="16.5" thickTop="1" thickBot="1" x14ac:dyDescent="0.3">
      <c r="B83" s="61"/>
      <c r="C83" s="9"/>
      <c r="D83" s="9"/>
      <c r="E83" s="9"/>
      <c r="F83" s="9"/>
      <c r="G83" s="9"/>
      <c r="H83" s="9"/>
      <c r="I83" s="9"/>
      <c r="J83" s="9"/>
      <c r="K83" s="9"/>
      <c r="L83" s="9"/>
      <c r="M83" s="9"/>
      <c r="N83" s="9"/>
      <c r="O83" s="9"/>
      <c r="P83" s="9"/>
      <c r="Q83" s="9"/>
      <c r="R83" s="9"/>
      <c r="S83" s="100"/>
      <c r="T83" s="9"/>
      <c r="U83" s="9"/>
      <c r="V83" s="9"/>
      <c r="W83" s="9"/>
    </row>
    <row r="84" spans="1:23" ht="15.75" thickBot="1" x14ac:dyDescent="0.3">
      <c r="B84" s="61" t="s">
        <v>9</v>
      </c>
      <c r="C84" s="73"/>
      <c r="D84" s="73"/>
      <c r="E84" s="73"/>
      <c r="F84" s="73"/>
      <c r="G84" s="73">
        <v>0</v>
      </c>
      <c r="H84" s="73">
        <v>0</v>
      </c>
      <c r="I84" s="73">
        <v>0</v>
      </c>
      <c r="J84" s="73">
        <v>0</v>
      </c>
      <c r="K84" s="73">
        <v>0</v>
      </c>
      <c r="L84" s="73">
        <v>0</v>
      </c>
      <c r="M84" s="73">
        <v>0</v>
      </c>
      <c r="N84" s="73">
        <v>0</v>
      </c>
      <c r="O84" s="73">
        <v>0</v>
      </c>
      <c r="P84" s="73">
        <v>2</v>
      </c>
      <c r="Q84" s="73">
        <v>0</v>
      </c>
      <c r="R84" s="73">
        <v>0</v>
      </c>
      <c r="S84" s="121"/>
      <c r="T84" s="73">
        <v>0</v>
      </c>
      <c r="U84" s="73">
        <v>2</v>
      </c>
      <c r="V84" s="73">
        <v>0</v>
      </c>
      <c r="W84" s="73">
        <v>0</v>
      </c>
    </row>
    <row r="85" spans="1:23" ht="15.75" thickBot="1" x14ac:dyDescent="0.3">
      <c r="B85" s="61" t="s">
        <v>10</v>
      </c>
      <c r="C85" s="73">
        <v>257.8</v>
      </c>
      <c r="D85" s="73">
        <v>304.49900000000002</v>
      </c>
      <c r="E85" s="73">
        <v>36.732999999999997</v>
      </c>
      <c r="F85" s="73"/>
      <c r="G85" s="73">
        <v>0.1</v>
      </c>
      <c r="H85" s="73">
        <v>6.6000000000000003E-2</v>
      </c>
      <c r="I85" s="73">
        <v>385.22800000000001</v>
      </c>
      <c r="J85" s="73">
        <v>296.49399999999997</v>
      </c>
      <c r="K85" s="73">
        <v>417.42200000000003</v>
      </c>
      <c r="L85" s="73">
        <v>1044.8399999999999</v>
      </c>
      <c r="M85" s="73">
        <v>1077.1679999999999</v>
      </c>
      <c r="N85" s="73">
        <v>1466.4659999999999</v>
      </c>
      <c r="O85" s="73">
        <v>1297</v>
      </c>
      <c r="P85" s="73">
        <v>1337</v>
      </c>
      <c r="Q85" s="73">
        <v>1121</v>
      </c>
      <c r="R85" s="73">
        <v>1222</v>
      </c>
      <c r="S85" s="121"/>
      <c r="T85" s="73">
        <v>1297</v>
      </c>
      <c r="U85" s="73">
        <v>1337</v>
      </c>
      <c r="V85" s="73">
        <v>1121</v>
      </c>
      <c r="W85" s="73">
        <v>1222</v>
      </c>
    </row>
    <row r="86" spans="1:23" ht="15.75" thickBot="1" x14ac:dyDescent="0.3">
      <c r="B86" s="62" t="s">
        <v>11</v>
      </c>
      <c r="C86" s="73">
        <v>0.2</v>
      </c>
      <c r="D86" s="73">
        <v>1.411</v>
      </c>
      <c r="E86" s="73"/>
      <c r="F86" s="73">
        <v>6.6779999999999999</v>
      </c>
      <c r="G86" s="73">
        <v>0</v>
      </c>
      <c r="H86" s="73">
        <v>0</v>
      </c>
      <c r="I86" s="73">
        <v>375.21499999999997</v>
      </c>
      <c r="J86" s="73">
        <v>2.6059999999999999</v>
      </c>
      <c r="K86" s="73">
        <v>0</v>
      </c>
      <c r="L86" s="73">
        <v>0</v>
      </c>
      <c r="M86" s="73">
        <v>0</v>
      </c>
      <c r="N86" s="73">
        <v>0</v>
      </c>
      <c r="O86" s="73">
        <v>0</v>
      </c>
      <c r="P86" s="73">
        <v>0</v>
      </c>
      <c r="Q86" s="73">
        <v>0</v>
      </c>
      <c r="R86" s="73">
        <v>0</v>
      </c>
      <c r="S86" s="121"/>
      <c r="T86" s="73">
        <v>0</v>
      </c>
      <c r="U86" s="73">
        <v>0</v>
      </c>
      <c r="V86" s="73">
        <v>0</v>
      </c>
      <c r="W86" s="73">
        <v>0</v>
      </c>
    </row>
    <row r="87" spans="1:23" ht="15.75" thickBot="1" x14ac:dyDescent="0.3">
      <c r="B87" s="63" t="s">
        <v>28</v>
      </c>
      <c r="C87" s="75">
        <v>-0.6</v>
      </c>
      <c r="D87" s="75">
        <v>-2.4180000000000001</v>
      </c>
      <c r="E87" s="75">
        <v>-0.1116</v>
      </c>
      <c r="F87" s="75">
        <v>-0.24199999999999999</v>
      </c>
      <c r="G87" s="75">
        <v>-0.3</v>
      </c>
      <c r="H87" s="75">
        <v>-0.128</v>
      </c>
      <c r="I87" s="75">
        <v>-7.0999999999999994E-2</v>
      </c>
      <c r="J87" s="75">
        <v>-4.9000000000000004</v>
      </c>
      <c r="K87" s="75">
        <v>0</v>
      </c>
      <c r="L87" s="75">
        <v>0</v>
      </c>
      <c r="M87" s="75">
        <v>0</v>
      </c>
      <c r="N87" s="75">
        <v>-0.70099999999999996</v>
      </c>
      <c r="O87" s="75">
        <v>0</v>
      </c>
      <c r="P87" s="75">
        <v>0</v>
      </c>
      <c r="Q87" s="75">
        <v>0</v>
      </c>
      <c r="R87" s="75">
        <v>0</v>
      </c>
      <c r="S87" s="121"/>
      <c r="T87" s="75">
        <v>0</v>
      </c>
      <c r="U87" s="75">
        <v>0</v>
      </c>
      <c r="V87" s="75">
        <v>0</v>
      </c>
      <c r="W87" s="75">
        <v>0</v>
      </c>
    </row>
    <row r="88" spans="1:23" ht="15.75" thickBot="1" x14ac:dyDescent="0.3">
      <c r="A88" s="18"/>
      <c r="B88" s="64" t="s">
        <v>13</v>
      </c>
      <c r="C88" s="77">
        <v>257.39999999999998</v>
      </c>
      <c r="D88" s="77">
        <v>303.5</v>
      </c>
      <c r="E88" s="77">
        <v>36.6</v>
      </c>
      <c r="F88" s="77">
        <v>6.4</v>
      </c>
      <c r="G88" s="77">
        <v>-0.2</v>
      </c>
      <c r="H88" s="77">
        <v>-0.1</v>
      </c>
      <c r="I88" s="77">
        <v>760.4</v>
      </c>
      <c r="J88" s="77">
        <v>294.2</v>
      </c>
      <c r="K88" s="77">
        <v>417.42200000000003</v>
      </c>
      <c r="L88" s="77">
        <v>1044.8399999999999</v>
      </c>
      <c r="M88" s="77">
        <v>1077.172</v>
      </c>
      <c r="N88" s="77">
        <v>1465.7670000000001</v>
      </c>
      <c r="O88" s="77">
        <v>1297</v>
      </c>
      <c r="P88" s="77">
        <v>1339</v>
      </c>
      <c r="Q88" s="77">
        <v>1121</v>
      </c>
      <c r="R88" s="77">
        <v>1222</v>
      </c>
      <c r="S88" s="122"/>
      <c r="T88" s="77">
        <v>1297</v>
      </c>
      <c r="U88" s="77">
        <v>1339</v>
      </c>
      <c r="V88" s="77">
        <v>1121</v>
      </c>
      <c r="W88" s="77">
        <v>1222</v>
      </c>
    </row>
    <row r="89" spans="1:23" ht="15.75" thickBot="1" x14ac:dyDescent="0.3">
      <c r="B89" s="63" t="s">
        <v>14</v>
      </c>
      <c r="C89" s="75">
        <v>-227.6</v>
      </c>
      <c r="D89" s="75">
        <v>-275.10000000000002</v>
      </c>
      <c r="E89" s="75">
        <v>-36.799999999999997</v>
      </c>
      <c r="F89" s="75">
        <v>-0.1</v>
      </c>
      <c r="G89" s="75">
        <v>0</v>
      </c>
      <c r="H89" s="75">
        <v>0</v>
      </c>
      <c r="I89" s="75">
        <v>-355.8</v>
      </c>
      <c r="J89" s="75">
        <v>-256.2</v>
      </c>
      <c r="K89" s="75">
        <v>-375.90199999999999</v>
      </c>
      <c r="L89" s="75">
        <v>-877.90499999999997</v>
      </c>
      <c r="M89" s="75">
        <v>-916.90499999999997</v>
      </c>
      <c r="N89" s="75">
        <v>-1233.4839999999999</v>
      </c>
      <c r="O89" s="75">
        <v>-1112</v>
      </c>
      <c r="P89" s="75">
        <v>-1149</v>
      </c>
      <c r="Q89" s="75">
        <v>-958</v>
      </c>
      <c r="R89" s="75">
        <v>-1056</v>
      </c>
      <c r="S89" s="121"/>
      <c r="T89" s="75">
        <v>-1112</v>
      </c>
      <c r="U89" s="75">
        <v>-1149</v>
      </c>
      <c r="V89" s="75">
        <v>-958</v>
      </c>
      <c r="W89" s="75">
        <v>-1056</v>
      </c>
    </row>
    <row r="90" spans="1:23" ht="15.75" thickBot="1" x14ac:dyDescent="0.3">
      <c r="A90" s="18"/>
      <c r="B90" s="64" t="s">
        <v>15</v>
      </c>
      <c r="C90" s="77">
        <v>29.7</v>
      </c>
      <c r="D90" s="77">
        <v>28.4</v>
      </c>
      <c r="E90" s="77">
        <v>-0.1</v>
      </c>
      <c r="F90" s="77">
        <v>6.3</v>
      </c>
      <c r="G90" s="77">
        <v>-0.2</v>
      </c>
      <c r="H90" s="77">
        <v>-0.1</v>
      </c>
      <c r="I90" s="77">
        <v>404.6</v>
      </c>
      <c r="J90" s="77">
        <v>38</v>
      </c>
      <c r="K90" s="77">
        <v>41.52</v>
      </c>
      <c r="L90" s="77">
        <v>166.935</v>
      </c>
      <c r="M90" s="77">
        <v>160.267</v>
      </c>
      <c r="N90" s="77">
        <v>232.28300000000013</v>
      </c>
      <c r="O90" s="77">
        <v>185</v>
      </c>
      <c r="P90" s="77">
        <v>190</v>
      </c>
      <c r="Q90" s="77">
        <v>163</v>
      </c>
      <c r="R90" s="77">
        <v>166</v>
      </c>
      <c r="S90" s="122"/>
      <c r="T90" s="77">
        <v>185</v>
      </c>
      <c r="U90" s="77">
        <v>190</v>
      </c>
      <c r="V90" s="77">
        <v>163</v>
      </c>
      <c r="W90" s="77">
        <v>166</v>
      </c>
    </row>
    <row r="91" spans="1:23" ht="15.75" thickBot="1" x14ac:dyDescent="0.3">
      <c r="B91" s="62" t="s">
        <v>16</v>
      </c>
      <c r="C91" s="78">
        <v>-10.454000000000001</v>
      </c>
      <c r="D91" s="78">
        <v>-10.106999999999999</v>
      </c>
      <c r="E91" s="78">
        <v>-7.016</v>
      </c>
      <c r="F91" s="78">
        <v>-8.3059999999999992</v>
      </c>
      <c r="G91" s="78">
        <v>-8.2740000000000009</v>
      </c>
      <c r="H91" s="78">
        <v>-10.599</v>
      </c>
      <c r="I91" s="78">
        <v>-10.394</v>
      </c>
      <c r="J91" s="78">
        <v>-13.355</v>
      </c>
      <c r="K91" s="78">
        <v>-13.263999999999999</v>
      </c>
      <c r="L91" s="78">
        <v>-15.43</v>
      </c>
      <c r="M91" s="78">
        <v>-13.009</v>
      </c>
      <c r="N91" s="78">
        <v>-12.898</v>
      </c>
      <c r="O91" s="78">
        <v>-14</v>
      </c>
      <c r="P91" s="78">
        <v>-13</v>
      </c>
      <c r="Q91" s="78">
        <v>-13</v>
      </c>
      <c r="R91" s="78">
        <v>-20</v>
      </c>
      <c r="S91" s="121"/>
      <c r="T91" s="78">
        <v>-14</v>
      </c>
      <c r="U91" s="78">
        <v>-13</v>
      </c>
      <c r="V91" s="78">
        <v>-13</v>
      </c>
      <c r="W91" s="78">
        <v>-20</v>
      </c>
    </row>
    <row r="92" spans="1:23" ht="15.75" thickBot="1" x14ac:dyDescent="0.3">
      <c r="B92" s="63" t="s">
        <v>17</v>
      </c>
      <c r="C92" s="75">
        <v>-11.83</v>
      </c>
      <c r="D92" s="75">
        <v>-6.5090000000000003</v>
      </c>
      <c r="E92" s="75">
        <v>-6.7619999999999996</v>
      </c>
      <c r="F92" s="75">
        <v>-15.613</v>
      </c>
      <c r="G92" s="75">
        <v>-6.9410000000000007</v>
      </c>
      <c r="H92" s="75">
        <v>-6.8930000000000007</v>
      </c>
      <c r="I92" s="75">
        <v>-10.600000000000001</v>
      </c>
      <c r="J92" s="75">
        <v>-14.869</v>
      </c>
      <c r="K92" s="75">
        <v>-12.823</v>
      </c>
      <c r="L92" s="75">
        <v>-11.407</v>
      </c>
      <c r="M92" s="75">
        <v>-16.82</v>
      </c>
      <c r="N92" s="75">
        <v>-17.074000000000002</v>
      </c>
      <c r="O92" s="75">
        <v>-13</v>
      </c>
      <c r="P92" s="75">
        <v>-12</v>
      </c>
      <c r="Q92" s="75">
        <v>-18</v>
      </c>
      <c r="R92" s="75">
        <v>-15</v>
      </c>
      <c r="S92" s="121"/>
      <c r="T92" s="75">
        <v>-13</v>
      </c>
      <c r="U92" s="75">
        <v>-12</v>
      </c>
      <c r="V92" s="75">
        <v>-18</v>
      </c>
      <c r="W92" s="75">
        <v>-15</v>
      </c>
    </row>
    <row r="93" spans="1:23" ht="15.75" thickBot="1" x14ac:dyDescent="0.3">
      <c r="A93" s="18"/>
      <c r="B93" s="64" t="s">
        <v>18</v>
      </c>
      <c r="C93" s="77">
        <v>7.5</v>
      </c>
      <c r="D93" s="77">
        <v>11.8</v>
      </c>
      <c r="E93" s="77">
        <v>-13.9</v>
      </c>
      <c r="F93" s="77">
        <v>-17.600000000000001</v>
      </c>
      <c r="G93" s="77">
        <v>-15.4</v>
      </c>
      <c r="H93" s="77">
        <v>-17.5</v>
      </c>
      <c r="I93" s="77">
        <v>383.6</v>
      </c>
      <c r="J93" s="77">
        <v>9.6999999999999993</v>
      </c>
      <c r="K93" s="77">
        <v>15.433</v>
      </c>
      <c r="L93" s="77">
        <v>140.09800000000001</v>
      </c>
      <c r="M93" s="77">
        <v>130.43799999999999</v>
      </c>
      <c r="N93" s="77">
        <v>202.31100000000012</v>
      </c>
      <c r="O93" s="77">
        <v>159</v>
      </c>
      <c r="P93" s="77">
        <v>165</v>
      </c>
      <c r="Q93" s="77">
        <v>133</v>
      </c>
      <c r="R93" s="77">
        <v>132</v>
      </c>
      <c r="S93" s="122"/>
      <c r="T93" s="77">
        <v>159</v>
      </c>
      <c r="U93" s="77">
        <v>165</v>
      </c>
      <c r="V93" s="77">
        <v>133</v>
      </c>
      <c r="W93" s="77">
        <v>132</v>
      </c>
    </row>
    <row r="94" spans="1:23" ht="15.75" thickBot="1" x14ac:dyDescent="0.3">
      <c r="B94" s="63" t="s">
        <v>19</v>
      </c>
      <c r="C94" s="75">
        <v>-2.4</v>
      </c>
      <c r="D94" s="75">
        <v>-4.5</v>
      </c>
      <c r="E94" s="75">
        <v>-1.6</v>
      </c>
      <c r="F94" s="75">
        <v>-1.9</v>
      </c>
      <c r="G94" s="75">
        <v>-0.6</v>
      </c>
      <c r="H94" s="75">
        <v>-0.6</v>
      </c>
      <c r="I94" s="75">
        <v>-0.6</v>
      </c>
      <c r="J94" s="75">
        <v>-0.8</v>
      </c>
      <c r="K94" s="75">
        <v>-0.92500000000000004</v>
      </c>
      <c r="L94" s="75">
        <v>-1.0629999999999999</v>
      </c>
      <c r="M94" s="75">
        <v>-17.925999999999998</v>
      </c>
      <c r="N94" s="75">
        <v>-0.93799999999999994</v>
      </c>
      <c r="O94" s="75">
        <v>-13</v>
      </c>
      <c r="P94" s="75">
        <v>-5</v>
      </c>
      <c r="Q94" s="75">
        <v>-7</v>
      </c>
      <c r="R94" s="75">
        <v>-13</v>
      </c>
      <c r="S94" s="121"/>
      <c r="T94" s="75">
        <v>-13</v>
      </c>
      <c r="U94" s="75">
        <v>-5</v>
      </c>
      <c r="V94" s="75">
        <v>-7</v>
      </c>
      <c r="W94" s="75">
        <v>-13</v>
      </c>
    </row>
    <row r="95" spans="1:23" ht="15.75" thickBot="1" x14ac:dyDescent="0.3">
      <c r="A95" s="18"/>
      <c r="B95" s="64" t="s">
        <v>20</v>
      </c>
      <c r="C95" s="77">
        <v>5.0999999999999996</v>
      </c>
      <c r="D95" s="77">
        <v>7.3</v>
      </c>
      <c r="E95" s="77">
        <v>-15.5</v>
      </c>
      <c r="F95" s="77">
        <v>-19.5</v>
      </c>
      <c r="G95" s="77">
        <v>-15.9</v>
      </c>
      <c r="H95" s="77">
        <v>-18.100000000000001</v>
      </c>
      <c r="I95" s="77">
        <v>383</v>
      </c>
      <c r="J95" s="77">
        <v>8.9</v>
      </c>
      <c r="K95" s="77">
        <v>14.507999999999999</v>
      </c>
      <c r="L95" s="77">
        <v>139.035</v>
      </c>
      <c r="M95" s="77">
        <v>112.512</v>
      </c>
      <c r="N95" s="77">
        <v>201.37300000000013</v>
      </c>
      <c r="O95" s="77">
        <v>146</v>
      </c>
      <c r="P95" s="77">
        <v>160</v>
      </c>
      <c r="Q95" s="77">
        <v>125</v>
      </c>
      <c r="R95" s="77">
        <v>119</v>
      </c>
      <c r="S95" s="122"/>
      <c r="T95" s="77">
        <v>146</v>
      </c>
      <c r="U95" s="77">
        <v>160</v>
      </c>
      <c r="V95" s="77">
        <v>125</v>
      </c>
      <c r="W95" s="77">
        <v>119</v>
      </c>
    </row>
    <row r="96" spans="1:23" x14ac:dyDescent="0.25">
      <c r="C96" s="20"/>
      <c r="D96" s="20"/>
      <c r="E96" s="20"/>
      <c r="F96" s="20"/>
      <c r="M96" s="88"/>
      <c r="N96" s="88"/>
      <c r="O96" s="88"/>
      <c r="P96" s="88"/>
      <c r="Q96" s="88"/>
      <c r="R96" s="88"/>
      <c r="S96" s="107"/>
      <c r="T96" s="96"/>
      <c r="U96" s="88"/>
      <c r="V96" s="88"/>
      <c r="W96" s="88"/>
    </row>
    <row r="97" spans="1:24" x14ac:dyDescent="0.25">
      <c r="C97" s="20"/>
      <c r="D97" s="20"/>
      <c r="E97" s="20"/>
      <c r="F97" s="20"/>
      <c r="M97" s="88"/>
      <c r="N97" s="88"/>
      <c r="O97" s="88"/>
      <c r="P97" s="88"/>
      <c r="Q97" s="88"/>
      <c r="R97" s="88"/>
      <c r="S97" s="107"/>
      <c r="T97" s="96"/>
      <c r="U97" s="88"/>
      <c r="V97" s="88"/>
      <c r="W97" s="88"/>
    </row>
    <row r="98" spans="1:24" x14ac:dyDescent="0.25">
      <c r="C98" s="20"/>
      <c r="D98" s="20"/>
      <c r="E98" s="20"/>
      <c r="F98" s="20"/>
      <c r="M98" s="88"/>
      <c r="N98" s="88"/>
      <c r="O98" s="88"/>
      <c r="P98" s="88"/>
      <c r="Q98" s="88"/>
      <c r="R98" s="88"/>
      <c r="S98" s="107"/>
      <c r="T98" s="96"/>
      <c r="U98" s="88"/>
      <c r="V98" s="88"/>
      <c r="W98" s="88"/>
    </row>
    <row r="99" spans="1:24" x14ac:dyDescent="0.25">
      <c r="C99" s="20"/>
      <c r="D99" s="20"/>
      <c r="E99" s="20"/>
      <c r="F99" s="20"/>
      <c r="S99" s="98"/>
    </row>
    <row r="100" spans="1:24" ht="26.45" customHeight="1" x14ac:dyDescent="0.25">
      <c r="A100" s="2"/>
      <c r="B100" s="2" t="s">
        <v>30</v>
      </c>
      <c r="C100" s="28"/>
      <c r="D100" s="28"/>
      <c r="E100" s="28"/>
      <c r="F100" s="28"/>
      <c r="S100" s="98"/>
      <c r="T100" s="135" t="s">
        <v>91</v>
      </c>
      <c r="U100" s="136"/>
      <c r="V100" s="136"/>
      <c r="W100" s="137"/>
    </row>
    <row r="101" spans="1:24" ht="15.75" thickBot="1" x14ac:dyDescent="0.3">
      <c r="B101" s="59" t="s">
        <v>8</v>
      </c>
      <c r="C101" s="29"/>
      <c r="D101" s="29"/>
      <c r="E101" s="29"/>
      <c r="F101" s="29"/>
      <c r="G101" s="29"/>
      <c r="H101" s="29"/>
      <c r="I101" s="29"/>
      <c r="J101" s="29"/>
      <c r="K101" s="29"/>
      <c r="L101" s="29"/>
      <c r="M101" s="29"/>
      <c r="N101" s="29"/>
      <c r="O101" s="29"/>
      <c r="P101" s="29"/>
      <c r="Q101" s="29"/>
      <c r="R101" s="29"/>
      <c r="S101" s="106"/>
      <c r="T101" s="29"/>
      <c r="U101" s="29"/>
      <c r="V101" s="29"/>
      <c r="W101" s="29"/>
    </row>
    <row r="102" spans="1:24" ht="16.5" thickTop="1" thickBot="1" x14ac:dyDescent="0.3">
      <c r="B102" s="61"/>
      <c r="C102" s="9"/>
      <c r="D102" s="9"/>
      <c r="E102" s="9"/>
      <c r="F102" s="9"/>
      <c r="G102" s="9"/>
      <c r="H102" s="9"/>
      <c r="I102" s="9"/>
      <c r="J102" s="9"/>
      <c r="K102" s="9"/>
      <c r="L102" s="9"/>
      <c r="M102" s="9"/>
      <c r="N102" s="9"/>
      <c r="O102" s="9"/>
      <c r="P102" s="9"/>
      <c r="Q102" s="9"/>
      <c r="R102" s="9"/>
      <c r="S102" s="100"/>
      <c r="T102" s="9"/>
      <c r="U102" s="9"/>
      <c r="V102" s="9"/>
      <c r="W102" s="9"/>
    </row>
    <row r="103" spans="1:24" ht="15.75" thickBot="1" x14ac:dyDescent="0.3">
      <c r="B103" s="61" t="s">
        <v>9</v>
      </c>
      <c r="C103" s="73"/>
      <c r="D103" s="73"/>
      <c r="E103" s="73"/>
      <c r="F103" s="73"/>
      <c r="G103" s="73">
        <v>0</v>
      </c>
      <c r="H103" s="73">
        <v>0</v>
      </c>
      <c r="I103" s="73">
        <v>0</v>
      </c>
      <c r="J103" s="73">
        <v>0</v>
      </c>
      <c r="K103" s="73">
        <v>0</v>
      </c>
      <c r="L103" s="73">
        <v>0</v>
      </c>
      <c r="M103" s="73">
        <v>0</v>
      </c>
      <c r="N103" s="73">
        <v>0</v>
      </c>
      <c r="O103" s="73">
        <v>0</v>
      </c>
      <c r="P103" s="73">
        <v>0</v>
      </c>
      <c r="Q103" s="73">
        <v>0</v>
      </c>
      <c r="R103" s="73">
        <v>0</v>
      </c>
      <c r="S103" s="121"/>
      <c r="T103" s="73">
        <v>0</v>
      </c>
      <c r="U103" s="73">
        <v>0</v>
      </c>
      <c r="V103" s="73">
        <v>0</v>
      </c>
      <c r="W103" s="73">
        <v>0</v>
      </c>
      <c r="X103" s="115"/>
    </row>
    <row r="104" spans="1:24" ht="15.75" thickBot="1" x14ac:dyDescent="0.3">
      <c r="B104" s="61" t="s">
        <v>10</v>
      </c>
      <c r="C104" s="73">
        <v>2.4</v>
      </c>
      <c r="D104" s="73">
        <v>2</v>
      </c>
      <c r="E104" s="73">
        <v>2.2999999999999998</v>
      </c>
      <c r="F104" s="73">
        <v>3.1</v>
      </c>
      <c r="G104" s="73">
        <v>3</v>
      </c>
      <c r="H104" s="73">
        <v>2.7</v>
      </c>
      <c r="I104" s="73">
        <v>3.3</v>
      </c>
      <c r="J104" s="73">
        <v>4.0999999999999996</v>
      </c>
      <c r="K104" s="73">
        <v>3.964</v>
      </c>
      <c r="L104" s="73">
        <v>4.0519999999999996</v>
      </c>
      <c r="M104" s="73">
        <v>4.2359999999999998</v>
      </c>
      <c r="N104" s="73">
        <v>4.585</v>
      </c>
      <c r="O104" s="73">
        <v>6</v>
      </c>
      <c r="P104" s="73">
        <v>9</v>
      </c>
      <c r="Q104" s="73">
        <v>9</v>
      </c>
      <c r="R104" s="73">
        <v>7</v>
      </c>
      <c r="S104" s="121"/>
      <c r="T104" s="73">
        <v>6</v>
      </c>
      <c r="U104" s="73">
        <v>9</v>
      </c>
      <c r="V104" s="73">
        <v>9</v>
      </c>
      <c r="W104" s="73">
        <v>7</v>
      </c>
      <c r="X104" s="115"/>
    </row>
    <row r="105" spans="1:24" ht="15.75" thickBot="1" x14ac:dyDescent="0.3">
      <c r="B105" s="62" t="s">
        <v>11</v>
      </c>
      <c r="C105" s="73"/>
      <c r="D105" s="73"/>
      <c r="E105" s="73"/>
      <c r="F105" s="73"/>
      <c r="G105" s="73">
        <v>0</v>
      </c>
      <c r="H105" s="73">
        <v>0</v>
      </c>
      <c r="I105" s="73">
        <v>0</v>
      </c>
      <c r="J105" s="73">
        <v>0</v>
      </c>
      <c r="K105" s="73">
        <v>0</v>
      </c>
      <c r="L105" s="73">
        <v>0</v>
      </c>
      <c r="M105" s="73">
        <v>0</v>
      </c>
      <c r="N105" s="73">
        <v>0</v>
      </c>
      <c r="O105" s="73">
        <v>0</v>
      </c>
      <c r="P105" s="73">
        <v>0</v>
      </c>
      <c r="Q105" s="73">
        <v>0</v>
      </c>
      <c r="R105" s="73">
        <v>0</v>
      </c>
      <c r="S105" s="121"/>
      <c r="T105" s="73">
        <v>0</v>
      </c>
      <c r="U105" s="73">
        <v>0</v>
      </c>
      <c r="V105" s="73">
        <v>0</v>
      </c>
      <c r="W105" s="73">
        <v>0</v>
      </c>
      <c r="X105" s="115"/>
    </row>
    <row r="106" spans="1:24" ht="15.75" thickBot="1" x14ac:dyDescent="0.3">
      <c r="B106" s="63" t="s">
        <v>28</v>
      </c>
      <c r="C106" s="75"/>
      <c r="D106" s="75"/>
      <c r="E106" s="75"/>
      <c r="F106" s="75"/>
      <c r="G106" s="75">
        <v>0</v>
      </c>
      <c r="H106" s="75">
        <v>0</v>
      </c>
      <c r="I106" s="75">
        <v>0</v>
      </c>
      <c r="J106" s="75">
        <v>0</v>
      </c>
      <c r="K106" s="75">
        <v>0</v>
      </c>
      <c r="L106" s="75">
        <v>0</v>
      </c>
      <c r="M106" s="75">
        <v>0</v>
      </c>
      <c r="N106" s="75">
        <v>0.42199999999999999</v>
      </c>
      <c r="O106" s="75">
        <v>0</v>
      </c>
      <c r="P106" s="75">
        <v>0</v>
      </c>
      <c r="Q106" s="75">
        <v>0</v>
      </c>
      <c r="R106" s="75">
        <v>0</v>
      </c>
      <c r="S106" s="121"/>
      <c r="T106" s="75">
        <v>0</v>
      </c>
      <c r="U106" s="75">
        <v>0</v>
      </c>
      <c r="V106" s="75">
        <v>0</v>
      </c>
      <c r="W106" s="75">
        <v>0</v>
      </c>
      <c r="X106" s="115"/>
    </row>
    <row r="107" spans="1:24" ht="15.75" thickBot="1" x14ac:dyDescent="0.3">
      <c r="A107" s="18"/>
      <c r="B107" s="64" t="s">
        <v>13</v>
      </c>
      <c r="C107" s="77">
        <v>2.4</v>
      </c>
      <c r="D107" s="77">
        <v>2</v>
      </c>
      <c r="E107" s="77">
        <v>2.2999999999999998</v>
      </c>
      <c r="F107" s="77">
        <v>3.1</v>
      </c>
      <c r="G107" s="77">
        <v>3</v>
      </c>
      <c r="H107" s="77">
        <v>2.7</v>
      </c>
      <c r="I107" s="77">
        <v>3.3</v>
      </c>
      <c r="J107" s="77">
        <v>4.0999999999999996</v>
      </c>
      <c r="K107" s="77">
        <v>3.964</v>
      </c>
      <c r="L107" s="77">
        <v>4.0519999999999996</v>
      </c>
      <c r="M107" s="77">
        <v>4.2359999999999998</v>
      </c>
      <c r="N107" s="77">
        <v>5.0069999999999997</v>
      </c>
      <c r="O107" s="77">
        <v>6</v>
      </c>
      <c r="P107" s="77">
        <v>9</v>
      </c>
      <c r="Q107" s="77">
        <v>9</v>
      </c>
      <c r="R107" s="77">
        <v>7</v>
      </c>
      <c r="S107" s="122"/>
      <c r="T107" s="77">
        <v>6</v>
      </c>
      <c r="U107" s="77">
        <v>9</v>
      </c>
      <c r="V107" s="77">
        <v>9</v>
      </c>
      <c r="W107" s="77">
        <v>7</v>
      </c>
      <c r="X107" s="115"/>
    </row>
    <row r="108" spans="1:24" ht="15.75" thickBot="1" x14ac:dyDescent="0.3">
      <c r="B108" s="63" t="s">
        <v>14</v>
      </c>
      <c r="C108" s="75"/>
      <c r="D108" s="75"/>
      <c r="E108" s="75"/>
      <c r="F108" s="75"/>
      <c r="G108" s="75">
        <v>0</v>
      </c>
      <c r="H108" s="75">
        <v>0</v>
      </c>
      <c r="I108" s="75">
        <v>0</v>
      </c>
      <c r="J108" s="75">
        <v>0</v>
      </c>
      <c r="K108" s="75">
        <v>0</v>
      </c>
      <c r="L108" s="75">
        <v>0</v>
      </c>
      <c r="M108" s="75">
        <v>0</v>
      </c>
      <c r="N108" s="75">
        <v>0</v>
      </c>
      <c r="O108" s="75">
        <v>0</v>
      </c>
      <c r="P108" s="75" t="s">
        <v>53</v>
      </c>
      <c r="Q108" s="75" t="s">
        <v>53</v>
      </c>
      <c r="R108" s="75">
        <v>0</v>
      </c>
      <c r="S108" s="121"/>
      <c r="T108" s="78">
        <v>0</v>
      </c>
      <c r="U108" s="78" t="s">
        <v>53</v>
      </c>
      <c r="V108" s="78" t="s">
        <v>53</v>
      </c>
      <c r="W108" s="78">
        <v>0</v>
      </c>
      <c r="X108" s="115"/>
    </row>
    <row r="109" spans="1:24" ht="15.75" thickBot="1" x14ac:dyDescent="0.3">
      <c r="A109" s="18"/>
      <c r="B109" s="64" t="s">
        <v>15</v>
      </c>
      <c r="C109" s="77">
        <v>2.4</v>
      </c>
      <c r="D109" s="77">
        <v>2</v>
      </c>
      <c r="E109" s="77">
        <v>2.2999999999999998</v>
      </c>
      <c r="F109" s="77">
        <v>3.1</v>
      </c>
      <c r="G109" s="77">
        <v>3</v>
      </c>
      <c r="H109" s="77">
        <v>2.7</v>
      </c>
      <c r="I109" s="77">
        <v>3.3</v>
      </c>
      <c r="J109" s="77">
        <v>4.0999999999999996</v>
      </c>
      <c r="K109" s="77">
        <v>3.964</v>
      </c>
      <c r="L109" s="77">
        <v>4.0519999999999996</v>
      </c>
      <c r="M109" s="77">
        <v>4.2359999999999998</v>
      </c>
      <c r="N109" s="77">
        <v>5.0069999999999997</v>
      </c>
      <c r="O109" s="77">
        <v>6</v>
      </c>
      <c r="P109" s="77">
        <v>9</v>
      </c>
      <c r="Q109" s="77">
        <v>9</v>
      </c>
      <c r="R109" s="77">
        <v>7</v>
      </c>
      <c r="S109" s="122"/>
      <c r="T109" s="75">
        <v>6</v>
      </c>
      <c r="U109" s="75">
        <v>9</v>
      </c>
      <c r="V109" s="75">
        <v>9</v>
      </c>
      <c r="W109" s="75">
        <v>7</v>
      </c>
      <c r="X109" s="115"/>
    </row>
    <row r="110" spans="1:24" ht="15.75" thickBot="1" x14ac:dyDescent="0.3">
      <c r="B110" s="62" t="s">
        <v>16</v>
      </c>
      <c r="C110" s="78">
        <v>-7.0430000000000001</v>
      </c>
      <c r="D110" s="78">
        <v>-7.9130000000000003</v>
      </c>
      <c r="E110" s="78">
        <v>-7.6559999999999997</v>
      </c>
      <c r="F110" s="78">
        <v>-5.8639999999999999</v>
      </c>
      <c r="G110" s="78">
        <v>-8.963000000000001</v>
      </c>
      <c r="H110" s="78">
        <v>-9.26</v>
      </c>
      <c r="I110" s="78">
        <v>-9.2409999999999997</v>
      </c>
      <c r="J110" s="78">
        <v>-7.9674999999999994</v>
      </c>
      <c r="K110" s="78">
        <v>-10.0375</v>
      </c>
      <c r="L110" s="78">
        <v>-10.0785</v>
      </c>
      <c r="M110" s="78">
        <v>-9.7080000000000002</v>
      </c>
      <c r="N110" s="78">
        <v>-12.535</v>
      </c>
      <c r="O110" s="78">
        <v>-11</v>
      </c>
      <c r="P110" s="78">
        <v>-10</v>
      </c>
      <c r="Q110" s="78">
        <v>-14</v>
      </c>
      <c r="R110" s="78">
        <v>-13</v>
      </c>
      <c r="S110" s="121"/>
      <c r="T110" s="77">
        <v>-11</v>
      </c>
      <c r="U110" s="77">
        <v>-10</v>
      </c>
      <c r="V110" s="77">
        <v>-14</v>
      </c>
      <c r="W110" s="77">
        <v>-13</v>
      </c>
      <c r="X110" s="115"/>
    </row>
    <row r="111" spans="1:24" ht="15.75" thickBot="1" x14ac:dyDescent="0.3">
      <c r="B111" s="63" t="s">
        <v>17</v>
      </c>
      <c r="C111" s="75">
        <v>-6.9420000000000002</v>
      </c>
      <c r="D111" s="75">
        <v>-8.9710000000000001</v>
      </c>
      <c r="E111" s="75">
        <v>-7.1390000000000002</v>
      </c>
      <c r="F111" s="75">
        <v>-5.641</v>
      </c>
      <c r="G111" s="75">
        <v>-4.4940000000000007</v>
      </c>
      <c r="H111" s="75">
        <v>-7.1559999999999997</v>
      </c>
      <c r="I111" s="75">
        <v>-5.0100000000000007</v>
      </c>
      <c r="J111" s="75">
        <v>-10.7385</v>
      </c>
      <c r="K111" s="75">
        <v>-7.7865000000000002</v>
      </c>
      <c r="L111" s="75">
        <v>-7.7895000000000003</v>
      </c>
      <c r="M111" s="75">
        <v>-5.9909999999999997</v>
      </c>
      <c r="N111" s="75">
        <v>-6.2690000000000001</v>
      </c>
      <c r="O111" s="75">
        <v>-9</v>
      </c>
      <c r="P111" s="75">
        <v>-10</v>
      </c>
      <c r="Q111" s="75">
        <v>-9</v>
      </c>
      <c r="R111" s="75">
        <v>-12</v>
      </c>
      <c r="S111" s="121"/>
      <c r="T111" s="75">
        <v>-9</v>
      </c>
      <c r="U111" s="75">
        <v>-10</v>
      </c>
      <c r="V111" s="75">
        <v>-9</v>
      </c>
      <c r="W111" s="75">
        <v>-12</v>
      </c>
      <c r="X111" s="115"/>
    </row>
    <row r="112" spans="1:24" ht="15.75" thickBot="1" x14ac:dyDescent="0.3">
      <c r="A112" s="18"/>
      <c r="B112" s="64" t="s">
        <v>18</v>
      </c>
      <c r="C112" s="77">
        <v>-11.6</v>
      </c>
      <c r="D112" s="77">
        <v>-14.9</v>
      </c>
      <c r="E112" s="77">
        <v>-12.5</v>
      </c>
      <c r="F112" s="77">
        <v>-8.4</v>
      </c>
      <c r="G112" s="77">
        <v>-10.5</v>
      </c>
      <c r="H112" s="77">
        <v>-13.8</v>
      </c>
      <c r="I112" s="77">
        <v>-11</v>
      </c>
      <c r="J112" s="77">
        <v>-14.6</v>
      </c>
      <c r="K112" s="77">
        <v>-13.86</v>
      </c>
      <c r="L112" s="77">
        <v>-13.816000000000001</v>
      </c>
      <c r="M112" s="77">
        <v>-11.462999999999999</v>
      </c>
      <c r="N112" s="77">
        <v>-13.797000000000001</v>
      </c>
      <c r="O112" s="77">
        <v>-14</v>
      </c>
      <c r="P112" s="77">
        <v>-11</v>
      </c>
      <c r="Q112" s="77">
        <v>-14</v>
      </c>
      <c r="R112" s="77">
        <v>-18</v>
      </c>
      <c r="S112" s="122"/>
      <c r="T112" s="77">
        <v>-14</v>
      </c>
      <c r="U112" s="77">
        <v>-11</v>
      </c>
      <c r="V112" s="77">
        <v>-14</v>
      </c>
      <c r="W112" s="77">
        <v>-18</v>
      </c>
      <c r="X112" s="115"/>
    </row>
    <row r="113" spans="1:24" ht="15.75" thickBot="1" x14ac:dyDescent="0.3">
      <c r="B113" s="63" t="s">
        <v>19</v>
      </c>
      <c r="C113" s="75">
        <v>-0.2</v>
      </c>
      <c r="D113" s="75">
        <v>-0.2</v>
      </c>
      <c r="E113" s="75">
        <v>-0.2</v>
      </c>
      <c r="F113" s="75">
        <v>-0.2</v>
      </c>
      <c r="G113" s="75">
        <v>-0.3</v>
      </c>
      <c r="H113" s="75">
        <v>-0.3</v>
      </c>
      <c r="I113" s="75">
        <v>-0.4</v>
      </c>
      <c r="J113" s="75">
        <v>-0.4</v>
      </c>
      <c r="K113" s="75">
        <v>-0.38700000000000001</v>
      </c>
      <c r="L113" s="75">
        <v>-0.44500000000000001</v>
      </c>
      <c r="M113" s="75">
        <v>-0.81299999999999994</v>
      </c>
      <c r="N113" s="75">
        <v>-0.79100000000000004</v>
      </c>
      <c r="O113" s="75">
        <v>-1</v>
      </c>
      <c r="P113" s="75">
        <v>-2</v>
      </c>
      <c r="Q113" s="75">
        <v>-1</v>
      </c>
      <c r="R113" s="75">
        <v>-2</v>
      </c>
      <c r="S113" s="121"/>
      <c r="T113" s="75">
        <v>-1</v>
      </c>
      <c r="U113" s="75">
        <v>-2</v>
      </c>
      <c r="V113" s="75">
        <v>-1</v>
      </c>
      <c r="W113" s="75">
        <v>-2</v>
      </c>
      <c r="X113" s="115"/>
    </row>
    <row r="114" spans="1:24" ht="15.75" thickBot="1" x14ac:dyDescent="0.3">
      <c r="A114" s="18"/>
      <c r="B114" s="64" t="s">
        <v>20</v>
      </c>
      <c r="C114" s="77">
        <v>-11.8</v>
      </c>
      <c r="D114" s="77">
        <v>-15</v>
      </c>
      <c r="E114" s="77">
        <v>-12.7</v>
      </c>
      <c r="F114" s="77">
        <v>-8.6</v>
      </c>
      <c r="G114" s="77">
        <v>-10.8</v>
      </c>
      <c r="H114" s="77">
        <v>-14.1</v>
      </c>
      <c r="I114" s="77">
        <v>-11.3</v>
      </c>
      <c r="J114" s="77">
        <v>-14.9</v>
      </c>
      <c r="K114" s="77">
        <v>-14.247</v>
      </c>
      <c r="L114" s="77">
        <v>-14.260999999999999</v>
      </c>
      <c r="M114" s="77">
        <v>-12.276</v>
      </c>
      <c r="N114" s="77">
        <v>-14.588000000000001</v>
      </c>
      <c r="O114" s="77">
        <v>-16</v>
      </c>
      <c r="P114" s="77">
        <v>-13</v>
      </c>
      <c r="Q114" s="77">
        <v>-16</v>
      </c>
      <c r="R114" s="77">
        <v>-20</v>
      </c>
      <c r="S114" s="122"/>
      <c r="T114" s="77">
        <v>-16</v>
      </c>
      <c r="U114" s="77">
        <v>-13</v>
      </c>
      <c r="V114" s="77">
        <v>-16</v>
      </c>
      <c r="W114" s="77">
        <v>-20</v>
      </c>
      <c r="X114" s="115"/>
    </row>
    <row r="117" spans="1:24" x14ac:dyDescent="0.25">
      <c r="T117" s="57"/>
    </row>
    <row r="118" spans="1:24" x14ac:dyDescent="0.25">
      <c r="T118" s="57"/>
    </row>
    <row r="119" spans="1:24" x14ac:dyDescent="0.25">
      <c r="T119" s="57"/>
    </row>
    <row r="120" spans="1:24" x14ac:dyDescent="0.25">
      <c r="T120" s="57"/>
    </row>
    <row r="121" spans="1:24" x14ac:dyDescent="0.25">
      <c r="T121" s="57"/>
    </row>
    <row r="122" spans="1:24" x14ac:dyDescent="0.25">
      <c r="T122" s="57"/>
    </row>
    <row r="123" spans="1:24" x14ac:dyDescent="0.25">
      <c r="T123" s="57"/>
    </row>
    <row r="124" spans="1:24" x14ac:dyDescent="0.25">
      <c r="T124" s="57"/>
    </row>
    <row r="125" spans="1:24" x14ac:dyDescent="0.25">
      <c r="T125" s="57"/>
    </row>
    <row r="126" spans="1:24" x14ac:dyDescent="0.25">
      <c r="T126" s="57"/>
    </row>
    <row r="127" spans="1:24" x14ac:dyDescent="0.25">
      <c r="T127" s="57"/>
    </row>
    <row r="128" spans="1:24" x14ac:dyDescent="0.25">
      <c r="T128" s="57"/>
    </row>
    <row r="129" spans="20:20" x14ac:dyDescent="0.25">
      <c r="T129" s="57"/>
    </row>
    <row r="130" spans="20:20" x14ac:dyDescent="0.25">
      <c r="T130" s="57"/>
    </row>
    <row r="131" spans="20:20" x14ac:dyDescent="0.25">
      <c r="T131" s="57"/>
    </row>
  </sheetData>
  <mergeCells count="6">
    <mergeCell ref="T100:W100"/>
    <mergeCell ref="C2:R2"/>
    <mergeCell ref="T2:W2"/>
    <mergeCell ref="T5:W5"/>
    <mergeCell ref="T43:W43"/>
    <mergeCell ref="T81:W81"/>
  </mergeCells>
  <pageMargins left="0.7" right="0.7" top="0.75" bottom="0.75" header="0.3" footer="0.3"/>
  <pageSetup paperSize="9" scale="96" orientation="portrait" r:id="rId1"/>
  <rowBreaks count="2" manualBreakCount="2">
    <brk id="25" max="11"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R25"/>
  <sheetViews>
    <sheetView zoomScaleNormal="100" workbookViewId="0">
      <pane xSplit="2" ySplit="4" topLeftCell="C5" activePane="bottomRight" state="frozen"/>
      <selection pane="topRight"/>
      <selection pane="bottomLeft"/>
      <selection pane="bottomRight" activeCell="C5" sqref="C5"/>
    </sheetView>
  </sheetViews>
  <sheetFormatPr defaultColWidth="9.140625" defaultRowHeight="15" x14ac:dyDescent="0.25"/>
  <cols>
    <col min="1" max="1" width="9.140625" style="1"/>
    <col min="2" max="2" width="42.5703125" style="1" bestFit="1" customWidth="1"/>
    <col min="3" max="6" width="9.140625" style="1" customWidth="1"/>
    <col min="7" max="9" width="9.140625" style="1"/>
    <col min="10" max="13" width="9.140625" style="1" customWidth="1"/>
    <col min="14" max="17" width="9.140625" style="57" customWidth="1"/>
    <col min="18" max="18" width="7.85546875" style="1" customWidth="1"/>
    <col min="19" max="16384" width="9.140625" style="1"/>
  </cols>
  <sheetData>
    <row r="2" spans="1:18" x14ac:dyDescent="0.25">
      <c r="A2" s="2"/>
      <c r="B2" s="2" t="s">
        <v>72</v>
      </c>
      <c r="C2" s="3" t="s">
        <v>0</v>
      </c>
      <c r="D2" s="3" t="s">
        <v>1</v>
      </c>
      <c r="E2" s="3" t="s">
        <v>2</v>
      </c>
      <c r="F2" s="3" t="s">
        <v>3</v>
      </c>
      <c r="G2" s="3" t="s">
        <v>4</v>
      </c>
      <c r="H2" s="3" t="s">
        <v>5</v>
      </c>
      <c r="I2" s="4" t="s">
        <v>6</v>
      </c>
      <c r="J2" s="3" t="s">
        <v>7</v>
      </c>
      <c r="K2" s="3" t="s">
        <v>35</v>
      </c>
      <c r="L2" s="3" t="s">
        <v>36</v>
      </c>
      <c r="M2" s="3" t="s">
        <v>55</v>
      </c>
      <c r="N2" s="58" t="s">
        <v>56</v>
      </c>
      <c r="O2" s="58" t="s">
        <v>60</v>
      </c>
      <c r="P2" s="58" t="s">
        <v>62</v>
      </c>
      <c r="Q2" s="58" t="s">
        <v>64</v>
      </c>
      <c r="R2" s="58" t="s">
        <v>68</v>
      </c>
    </row>
    <row r="3" spans="1:18" ht="15.75" thickBot="1" x14ac:dyDescent="0.3">
      <c r="B3" s="5" t="s">
        <v>8</v>
      </c>
      <c r="C3" s="6"/>
      <c r="D3" s="6"/>
      <c r="E3" s="6"/>
      <c r="F3" s="6"/>
      <c r="G3" s="6"/>
      <c r="H3" s="6"/>
      <c r="I3" s="7"/>
      <c r="J3" s="6"/>
      <c r="K3" s="6"/>
      <c r="L3" s="6"/>
      <c r="M3" s="6"/>
      <c r="N3" s="60"/>
      <c r="O3" s="60"/>
      <c r="P3" s="60"/>
      <c r="Q3" s="60"/>
      <c r="R3" s="60"/>
    </row>
    <row r="4" spans="1:18" ht="16.5" thickTop="1" thickBot="1" x14ac:dyDescent="0.3">
      <c r="B4" s="8"/>
      <c r="C4" s="9"/>
      <c r="D4" s="9"/>
      <c r="E4" s="9"/>
      <c r="F4" s="9"/>
      <c r="G4" s="9"/>
      <c r="H4" s="9"/>
      <c r="I4" s="10"/>
      <c r="J4" s="9"/>
      <c r="K4" s="9"/>
      <c r="L4" s="9"/>
      <c r="M4" s="9"/>
      <c r="N4" s="9"/>
      <c r="O4" s="9"/>
      <c r="P4" s="9"/>
      <c r="Q4" s="9"/>
      <c r="R4" s="9"/>
    </row>
    <row r="5" spans="1:18" ht="15.75" thickBot="1" x14ac:dyDescent="0.3">
      <c r="B5" s="8" t="s">
        <v>9</v>
      </c>
      <c r="C5" s="73">
        <v>228.238</v>
      </c>
      <c r="D5" s="73">
        <v>214.37700000000001</v>
      </c>
      <c r="E5" s="129">
        <v>280.73500000000001</v>
      </c>
      <c r="F5" s="73">
        <v>289.58800000000002</v>
      </c>
      <c r="G5" s="73">
        <v>276.54899999999998</v>
      </c>
      <c r="H5" s="73">
        <v>278.98099999999999</v>
      </c>
      <c r="I5" s="129">
        <v>279.70100000000002</v>
      </c>
      <c r="J5" s="73">
        <v>285.82100000000003</v>
      </c>
      <c r="K5" s="73">
        <v>282.77</v>
      </c>
      <c r="L5" s="73">
        <v>273.07299999999998</v>
      </c>
      <c r="M5" s="73">
        <v>283.43</v>
      </c>
      <c r="N5" s="73">
        <v>311.375</v>
      </c>
      <c r="O5" s="73">
        <v>331</v>
      </c>
      <c r="P5" s="73">
        <v>382</v>
      </c>
      <c r="Q5" s="73">
        <v>532</v>
      </c>
      <c r="R5" s="73">
        <v>565</v>
      </c>
    </row>
    <row r="6" spans="1:18" ht="15.75" thickBot="1" x14ac:dyDescent="0.3">
      <c r="B6" s="8" t="s">
        <v>10</v>
      </c>
      <c r="C6" s="73">
        <v>0</v>
      </c>
      <c r="D6" s="73">
        <v>0</v>
      </c>
      <c r="E6" s="73">
        <v>0</v>
      </c>
      <c r="F6" s="73">
        <v>0</v>
      </c>
      <c r="G6" s="73">
        <v>0</v>
      </c>
      <c r="H6" s="73">
        <v>0</v>
      </c>
      <c r="I6" s="73">
        <v>0</v>
      </c>
      <c r="J6" s="73">
        <v>0</v>
      </c>
      <c r="K6" s="73">
        <v>0</v>
      </c>
      <c r="L6" s="73">
        <v>0</v>
      </c>
      <c r="M6" s="73">
        <v>0</v>
      </c>
      <c r="N6" s="73">
        <v>0</v>
      </c>
      <c r="O6" s="73">
        <v>0</v>
      </c>
      <c r="P6" s="73">
        <v>0</v>
      </c>
      <c r="Q6" s="73">
        <v>0</v>
      </c>
      <c r="R6" s="73"/>
    </row>
    <row r="7" spans="1:18" ht="15.75" thickBot="1" x14ac:dyDescent="0.3">
      <c r="B7" s="13" t="s">
        <v>11</v>
      </c>
      <c r="C7" s="73">
        <v>0.20699999999999999</v>
      </c>
      <c r="D7" s="73">
        <v>1.411</v>
      </c>
      <c r="E7" s="73">
        <v>0</v>
      </c>
      <c r="F7" s="73">
        <v>73.787000000000006</v>
      </c>
      <c r="G7" s="73">
        <v>0</v>
      </c>
      <c r="H7" s="73">
        <v>0</v>
      </c>
      <c r="I7" s="129">
        <v>375.21499999999997</v>
      </c>
      <c r="J7" s="73">
        <v>2.6059999999999999</v>
      </c>
      <c r="K7" s="73">
        <v>0</v>
      </c>
      <c r="L7" s="73">
        <v>0</v>
      </c>
      <c r="M7" s="73">
        <v>0</v>
      </c>
      <c r="N7" s="73">
        <v>0</v>
      </c>
      <c r="O7" s="73">
        <v>0</v>
      </c>
      <c r="P7" s="73">
        <v>0</v>
      </c>
      <c r="Q7" s="73">
        <v>0</v>
      </c>
      <c r="R7" s="73"/>
    </row>
    <row r="8" spans="1:18" ht="15.75" thickBot="1" x14ac:dyDescent="0.3">
      <c r="B8" s="14" t="s">
        <v>12</v>
      </c>
      <c r="C8" s="75">
        <v>-0.58399999999999996</v>
      </c>
      <c r="D8" s="75">
        <v>-2.4180000000000001</v>
      </c>
      <c r="E8" s="75">
        <v>-0.11600000000000001</v>
      </c>
      <c r="F8" s="75">
        <v>-0.24199999999999999</v>
      </c>
      <c r="G8" s="75">
        <v>-0.27100000000000002</v>
      </c>
      <c r="H8" s="75">
        <v>-0.128</v>
      </c>
      <c r="I8" s="126">
        <v>2E-3</v>
      </c>
      <c r="J8" s="75">
        <v>-6.9740000000000002</v>
      </c>
      <c r="K8" s="75">
        <v>6.0449999999999999</v>
      </c>
      <c r="L8" s="75">
        <v>13.243</v>
      </c>
      <c r="M8" s="75">
        <v>10.742000000000001</v>
      </c>
      <c r="N8" s="75">
        <v>32.537999999999997</v>
      </c>
      <c r="O8" s="75">
        <v>-4</v>
      </c>
      <c r="P8" s="75">
        <v>-7</v>
      </c>
      <c r="Q8" s="75">
        <v>-20</v>
      </c>
      <c r="R8" s="75">
        <v>3</v>
      </c>
    </row>
    <row r="9" spans="1:18" ht="15.75" thickBot="1" x14ac:dyDescent="0.3">
      <c r="B9" s="16" t="s">
        <v>13</v>
      </c>
      <c r="C9" s="77">
        <v>227.86099999999999</v>
      </c>
      <c r="D9" s="77">
        <v>213.37</v>
      </c>
      <c r="E9" s="77">
        <v>280.61900000000003</v>
      </c>
      <c r="F9" s="77">
        <v>363.12599999999998</v>
      </c>
      <c r="G9" s="77">
        <v>276.27800000000002</v>
      </c>
      <c r="H9" s="77">
        <v>278.85300000000001</v>
      </c>
      <c r="I9" s="77">
        <v>654.91800000000001</v>
      </c>
      <c r="J9" s="77">
        <v>281.45299999999997</v>
      </c>
      <c r="K9" s="77">
        <v>288.815</v>
      </c>
      <c r="L9" s="77">
        <v>286.31599999999997</v>
      </c>
      <c r="M9" s="77">
        <v>294.17200000000003</v>
      </c>
      <c r="N9" s="77">
        <v>343.91300000000001</v>
      </c>
      <c r="O9" s="77">
        <v>327</v>
      </c>
      <c r="P9" s="77">
        <v>376</v>
      </c>
      <c r="Q9" s="77">
        <v>512</v>
      </c>
      <c r="R9" s="77">
        <v>568</v>
      </c>
    </row>
    <row r="10" spans="1:18" ht="15.75" thickBot="1" x14ac:dyDescent="0.3">
      <c r="B10" s="14" t="s">
        <v>14</v>
      </c>
      <c r="C10" s="75">
        <v>0</v>
      </c>
      <c r="D10" s="75">
        <v>0</v>
      </c>
      <c r="E10" s="75">
        <v>0</v>
      </c>
      <c r="F10" s="75">
        <v>0</v>
      </c>
      <c r="G10" s="75">
        <v>0</v>
      </c>
      <c r="H10" s="75">
        <v>0</v>
      </c>
      <c r="I10" s="75">
        <v>0</v>
      </c>
      <c r="J10" s="75">
        <v>0</v>
      </c>
      <c r="K10" s="75">
        <v>0</v>
      </c>
      <c r="L10" s="75">
        <v>0</v>
      </c>
      <c r="M10" s="75">
        <v>0</v>
      </c>
      <c r="N10" s="75">
        <v>0</v>
      </c>
      <c r="O10" s="75">
        <v>0</v>
      </c>
      <c r="P10" s="75">
        <v>0</v>
      </c>
      <c r="Q10" s="75">
        <v>0</v>
      </c>
      <c r="R10" s="75" t="s">
        <v>53</v>
      </c>
    </row>
    <row r="11" spans="1:18" ht="15.75" thickBot="1" x14ac:dyDescent="0.3">
      <c r="B11" s="16" t="s">
        <v>15</v>
      </c>
      <c r="C11" s="77">
        <v>227.86099999999999</v>
      </c>
      <c r="D11" s="77">
        <v>213.37</v>
      </c>
      <c r="E11" s="77">
        <v>280.61900000000003</v>
      </c>
      <c r="F11" s="77">
        <v>363.12599999999998</v>
      </c>
      <c r="G11" s="77">
        <v>276.27800000000002</v>
      </c>
      <c r="H11" s="77">
        <v>278.85300000000001</v>
      </c>
      <c r="I11" s="77">
        <v>654.91800000000001</v>
      </c>
      <c r="J11" s="77">
        <v>281.45299999999997</v>
      </c>
      <c r="K11" s="77">
        <v>288.815</v>
      </c>
      <c r="L11" s="77">
        <v>286.31599999999997</v>
      </c>
      <c r="M11" s="77">
        <v>294.17200000000003</v>
      </c>
      <c r="N11" s="77">
        <v>343.91300000000001</v>
      </c>
      <c r="O11" s="77">
        <v>327</v>
      </c>
      <c r="P11" s="77">
        <v>376</v>
      </c>
      <c r="Q11" s="77">
        <v>512</v>
      </c>
      <c r="R11" s="77">
        <v>568</v>
      </c>
    </row>
    <row r="12" spans="1:18" ht="15.75" thickBot="1" x14ac:dyDescent="0.3">
      <c r="B12" s="13" t="s">
        <v>16</v>
      </c>
      <c r="C12" s="78">
        <v>-23.295999999999999</v>
      </c>
      <c r="D12" s="78">
        <v>-23.672999999999998</v>
      </c>
      <c r="E12" s="78">
        <v>-20.506</v>
      </c>
      <c r="F12" s="78">
        <v>-18.724</v>
      </c>
      <c r="G12" s="73">
        <v>-24.338999999999999</v>
      </c>
      <c r="H12" s="73">
        <v>-27.184000000000001</v>
      </c>
      <c r="I12" s="73">
        <v>-26.806999999999999</v>
      </c>
      <c r="J12" s="73">
        <v>-28.650500000000001</v>
      </c>
      <c r="K12" s="73">
        <v>-32.256499999999996</v>
      </c>
      <c r="L12" s="73">
        <v>-35.075499999999998</v>
      </c>
      <c r="M12" s="73">
        <v>-31.504999999999995</v>
      </c>
      <c r="N12" s="73">
        <v>-37.85</v>
      </c>
      <c r="O12" s="73">
        <v>-36</v>
      </c>
      <c r="P12" s="73">
        <v>-35</v>
      </c>
      <c r="Q12" s="73">
        <v>-42</v>
      </c>
      <c r="R12" s="73">
        <v>-49</v>
      </c>
    </row>
    <row r="13" spans="1:18" ht="15.75" thickBot="1" x14ac:dyDescent="0.3">
      <c r="B13" s="14" t="s">
        <v>17</v>
      </c>
      <c r="C13" s="75">
        <v>-39.383000000000003</v>
      </c>
      <c r="D13" s="75">
        <v>-37.137999999999998</v>
      </c>
      <c r="E13" s="75">
        <v>-38.424999999999997</v>
      </c>
      <c r="F13" s="130">
        <v>-50.767000000000003</v>
      </c>
      <c r="G13" s="131">
        <v>-29.651999999999997</v>
      </c>
      <c r="H13" s="131">
        <v>-34.640999999999998</v>
      </c>
      <c r="I13" s="131">
        <v>-33.583999999999996</v>
      </c>
      <c r="J13" s="131">
        <v>-45.354500000000002</v>
      </c>
      <c r="K13" s="131">
        <v>-44.143500000000003</v>
      </c>
      <c r="L13" s="131">
        <v>-39.0715</v>
      </c>
      <c r="M13" s="131">
        <v>-42.088999999999999</v>
      </c>
      <c r="N13" s="131">
        <v>-48.743000000000002</v>
      </c>
      <c r="O13" s="131">
        <v>-49</v>
      </c>
      <c r="P13" s="131">
        <v>-51</v>
      </c>
      <c r="Q13" s="131">
        <v>-52</v>
      </c>
      <c r="R13" s="131">
        <v>-82</v>
      </c>
    </row>
    <row r="14" spans="1:18" ht="15.75" thickBot="1" x14ac:dyDescent="0.3">
      <c r="B14" s="16" t="s">
        <v>18</v>
      </c>
      <c r="C14" s="77">
        <v>165.18199999999999</v>
      </c>
      <c r="D14" s="77">
        <v>152.559</v>
      </c>
      <c r="E14" s="77">
        <v>221.68799999999999</v>
      </c>
      <c r="F14" s="132">
        <v>293.63499999999999</v>
      </c>
      <c r="G14" s="132">
        <v>222.28700000000001</v>
      </c>
      <c r="H14" s="132">
        <v>217.02799999999999</v>
      </c>
      <c r="I14" s="132">
        <v>594.52700000000004</v>
      </c>
      <c r="J14" s="132">
        <v>207.44800000000001</v>
      </c>
      <c r="K14" s="132">
        <v>212.41499999999999</v>
      </c>
      <c r="L14" s="132">
        <v>212.16900000000001</v>
      </c>
      <c r="M14" s="132">
        <v>220.578</v>
      </c>
      <c r="N14" s="132">
        <v>257.32</v>
      </c>
      <c r="O14" s="132">
        <v>242</v>
      </c>
      <c r="P14" s="132">
        <v>290</v>
      </c>
      <c r="Q14" s="132">
        <v>418</v>
      </c>
      <c r="R14" s="132">
        <v>436</v>
      </c>
    </row>
    <row r="15" spans="1:18" ht="15.75" thickBot="1" x14ac:dyDescent="0.3">
      <c r="B15" s="14" t="s">
        <v>19</v>
      </c>
      <c r="C15" s="75">
        <v>-58.610999999999997</v>
      </c>
      <c r="D15" s="75">
        <v>-59.6</v>
      </c>
      <c r="E15" s="75">
        <v>-68.138000000000005</v>
      </c>
      <c r="F15" s="75">
        <v>-83.733999999999995</v>
      </c>
      <c r="G15" s="75">
        <v>-61.984999999999999</v>
      </c>
      <c r="H15" s="75">
        <v>-65.977999999999994</v>
      </c>
      <c r="I15" s="126">
        <v>-60.252000000000002</v>
      </c>
      <c r="J15" s="75">
        <v>-59.843000000000004</v>
      </c>
      <c r="K15" s="75">
        <v>-62.753999999999998</v>
      </c>
      <c r="L15" s="75">
        <v>-61.954000000000001</v>
      </c>
      <c r="M15" s="75">
        <v>-77.995999999999995</v>
      </c>
      <c r="N15" s="75">
        <v>-70.585999999999999</v>
      </c>
      <c r="O15" s="75">
        <v>-97</v>
      </c>
      <c r="P15" s="75">
        <v>-101</v>
      </c>
      <c r="Q15" s="75">
        <v>-148</v>
      </c>
      <c r="R15" s="75">
        <v>-165</v>
      </c>
    </row>
    <row r="16" spans="1:18" ht="15.75" thickBot="1" x14ac:dyDescent="0.3">
      <c r="B16" s="16" t="s">
        <v>20</v>
      </c>
      <c r="C16" s="77">
        <v>106.571</v>
      </c>
      <c r="D16" s="77">
        <v>92.959000000000003</v>
      </c>
      <c r="E16" s="77">
        <v>153.55000000000001</v>
      </c>
      <c r="F16" s="77">
        <v>209.90799999999999</v>
      </c>
      <c r="G16" s="77">
        <v>160.30199999999999</v>
      </c>
      <c r="H16" s="77">
        <v>151.05000000000001</v>
      </c>
      <c r="I16" s="77">
        <v>534.27499999999998</v>
      </c>
      <c r="J16" s="77">
        <v>147.60499999999999</v>
      </c>
      <c r="K16" s="77">
        <v>149.661</v>
      </c>
      <c r="L16" s="77">
        <v>150.215</v>
      </c>
      <c r="M16" s="77">
        <v>142.58199999999999</v>
      </c>
      <c r="N16" s="77">
        <v>186.73399999999998</v>
      </c>
      <c r="O16" s="77">
        <v>145</v>
      </c>
      <c r="P16" s="77">
        <v>188</v>
      </c>
      <c r="Q16" s="77">
        <v>270</v>
      </c>
      <c r="R16" s="77">
        <v>271</v>
      </c>
    </row>
    <row r="17" spans="2:18" ht="15.75" thickBot="1" x14ac:dyDescent="0.3">
      <c r="B17" s="14" t="s">
        <v>21</v>
      </c>
      <c r="C17" s="75">
        <v>-141.14400000000001</v>
      </c>
      <c r="D17" s="75">
        <v>-86.971999999999994</v>
      </c>
      <c r="E17" s="75">
        <v>-141.49799999999999</v>
      </c>
      <c r="F17" s="75">
        <v>-94.442999999999998</v>
      </c>
      <c r="G17" s="75">
        <v>-122.53</v>
      </c>
      <c r="H17" s="75">
        <v>-151.74799999999999</v>
      </c>
      <c r="I17" s="126">
        <v>-122.49</v>
      </c>
      <c r="J17" s="75">
        <v>-135.57900000000001</v>
      </c>
      <c r="K17" s="75">
        <v>-133.19200000000001</v>
      </c>
      <c r="L17" s="75">
        <v>2.0009999999999999</v>
      </c>
      <c r="M17" s="75">
        <v>-82.665000000000006</v>
      </c>
      <c r="N17" s="75">
        <v>-92.063999999999993</v>
      </c>
      <c r="O17" s="75">
        <v>-120</v>
      </c>
      <c r="P17" s="75">
        <v>-162</v>
      </c>
      <c r="Q17" s="75">
        <v>-183</v>
      </c>
      <c r="R17" s="75">
        <v>-226</v>
      </c>
    </row>
    <row r="18" spans="2:18" ht="15.75" thickBot="1" x14ac:dyDescent="0.3">
      <c r="B18" s="16" t="s">
        <v>22</v>
      </c>
      <c r="C18" s="77">
        <v>-34.573</v>
      </c>
      <c r="D18" s="77">
        <v>5.9870000000000001</v>
      </c>
      <c r="E18" s="77">
        <v>12.052</v>
      </c>
      <c r="F18" s="77">
        <v>115.465</v>
      </c>
      <c r="G18" s="77">
        <v>37.771999999999998</v>
      </c>
      <c r="H18" s="77">
        <v>-0.69799999999999995</v>
      </c>
      <c r="I18" s="77">
        <v>411.78500000000003</v>
      </c>
      <c r="J18" s="77">
        <v>12.026</v>
      </c>
      <c r="K18" s="77">
        <v>16.469000000000001</v>
      </c>
      <c r="L18" s="77">
        <v>152.21600000000001</v>
      </c>
      <c r="M18" s="77">
        <v>59.917000000000002</v>
      </c>
      <c r="N18" s="77">
        <v>94.669999999999987</v>
      </c>
      <c r="O18" s="77">
        <v>25</v>
      </c>
      <c r="P18" s="77">
        <v>27</v>
      </c>
      <c r="Q18" s="77">
        <v>87</v>
      </c>
      <c r="R18" s="77">
        <v>45</v>
      </c>
    </row>
    <row r="19" spans="2:18" ht="15.75" thickBot="1" x14ac:dyDescent="0.3">
      <c r="B19" s="14" t="s">
        <v>23</v>
      </c>
      <c r="C19" s="75">
        <v>11.622999999999999</v>
      </c>
      <c r="D19" s="75">
        <v>-0.46200000000000002</v>
      </c>
      <c r="E19" s="75">
        <v>-0.86599999999999999</v>
      </c>
      <c r="F19" s="75">
        <v>-38.704999999999998</v>
      </c>
      <c r="G19" s="75">
        <v>-6.7320000000000002</v>
      </c>
      <c r="H19" s="75">
        <v>2.1789999999999998</v>
      </c>
      <c r="I19" s="126">
        <v>-5</v>
      </c>
      <c r="J19" s="75">
        <v>-13.422000000000001</v>
      </c>
      <c r="K19" s="75">
        <v>-4.4139999999999997</v>
      </c>
      <c r="L19" s="75">
        <v>-50.225999999999999</v>
      </c>
      <c r="M19" s="75">
        <v>-23.975000000000001</v>
      </c>
      <c r="N19" s="75">
        <v>-18.809000000000001</v>
      </c>
      <c r="O19" s="75">
        <v>-13</v>
      </c>
      <c r="P19" s="75">
        <v>-6</v>
      </c>
      <c r="Q19" s="75">
        <v>-20</v>
      </c>
      <c r="R19" s="75">
        <v>10</v>
      </c>
    </row>
    <row r="20" spans="2:18" ht="15.75" thickBot="1" x14ac:dyDescent="0.3">
      <c r="B20" s="16" t="s">
        <v>24</v>
      </c>
      <c r="C20" s="77">
        <v>-22.95</v>
      </c>
      <c r="D20" s="77">
        <v>5.5250000000000004</v>
      </c>
      <c r="E20" s="77">
        <v>11.186</v>
      </c>
      <c r="F20" s="77">
        <v>76.760000000000005</v>
      </c>
      <c r="G20" s="77">
        <v>31.04</v>
      </c>
      <c r="H20" s="77">
        <v>1.4810000000000001</v>
      </c>
      <c r="I20" s="77">
        <v>406.78500000000003</v>
      </c>
      <c r="J20" s="77">
        <v>-1.3959999999999999</v>
      </c>
      <c r="K20" s="77">
        <v>12.055</v>
      </c>
      <c r="L20" s="77">
        <v>101.99</v>
      </c>
      <c r="M20" s="77">
        <v>35.942</v>
      </c>
      <c r="N20" s="77">
        <v>75.86099999999999</v>
      </c>
      <c r="O20" s="77">
        <v>12</v>
      </c>
      <c r="P20" s="77">
        <v>21</v>
      </c>
      <c r="Q20" s="77">
        <v>66</v>
      </c>
      <c r="R20" s="77">
        <v>56</v>
      </c>
    </row>
    <row r="21" spans="2:18" x14ac:dyDescent="0.25">
      <c r="C21" s="11"/>
      <c r="D21" s="11"/>
      <c r="E21" s="11"/>
      <c r="F21" s="11"/>
      <c r="G21" s="80"/>
      <c r="H21" s="80"/>
      <c r="I21" s="80"/>
      <c r="J21" s="80"/>
      <c r="K21" s="80"/>
      <c r="L21" s="80"/>
      <c r="M21" s="80"/>
      <c r="N21" s="80"/>
      <c r="O21" s="80"/>
      <c r="P21" s="80"/>
      <c r="Q21" s="80"/>
      <c r="R21" s="80"/>
    </row>
    <row r="22" spans="2:18" ht="15.75" thickBot="1" x14ac:dyDescent="0.3">
      <c r="B22" s="21" t="s">
        <v>25</v>
      </c>
      <c r="C22" s="74"/>
      <c r="D22" s="74"/>
      <c r="E22" s="74"/>
      <c r="F22" s="74"/>
      <c r="G22" s="74"/>
      <c r="H22" s="74"/>
      <c r="I22" s="80"/>
      <c r="J22" s="74"/>
      <c r="K22" s="74"/>
      <c r="L22" s="74"/>
      <c r="M22" s="80"/>
      <c r="N22" s="74"/>
      <c r="O22" s="74"/>
      <c r="P22" s="74"/>
      <c r="Q22" s="74"/>
      <c r="R22" s="74"/>
    </row>
    <row r="23" spans="2:18" ht="15.75" thickBot="1" x14ac:dyDescent="0.3">
      <c r="B23" s="8" t="s">
        <v>26</v>
      </c>
      <c r="C23" s="73">
        <v>-46.155000000000001</v>
      </c>
      <c r="D23" s="73">
        <v>4.5949999999999998</v>
      </c>
      <c r="E23" s="133">
        <v>-1.1379999999999999</v>
      </c>
      <c r="F23" s="73">
        <v>46.234000000000002</v>
      </c>
      <c r="G23" s="73">
        <v>3.63</v>
      </c>
      <c r="H23" s="73">
        <v>-12.66</v>
      </c>
      <c r="I23" s="133">
        <v>382.99599999999998</v>
      </c>
      <c r="J23" s="73">
        <v>-34.869999999999997</v>
      </c>
      <c r="K23" s="73">
        <v>-17.657</v>
      </c>
      <c r="L23" s="73">
        <v>97.8</v>
      </c>
      <c r="M23" s="133">
        <v>14.393000000000001</v>
      </c>
      <c r="N23" s="73">
        <v>45.35</v>
      </c>
      <c r="O23" s="73">
        <v>-33</v>
      </c>
      <c r="P23" s="73">
        <v>-25</v>
      </c>
      <c r="Q23" s="73">
        <v>31</v>
      </c>
      <c r="R23" s="73">
        <v>-12</v>
      </c>
    </row>
    <row r="24" spans="2:18" ht="15.75" thickBot="1" x14ac:dyDescent="0.3">
      <c r="B24" s="23" t="s">
        <v>27</v>
      </c>
      <c r="C24" s="134">
        <v>23.204999999999998</v>
      </c>
      <c r="D24" s="134">
        <v>0.93</v>
      </c>
      <c r="E24" s="134">
        <v>12.324</v>
      </c>
      <c r="F24" s="134">
        <v>30.526</v>
      </c>
      <c r="G24" s="134">
        <v>27.41</v>
      </c>
      <c r="H24" s="134">
        <v>14.141</v>
      </c>
      <c r="I24" s="134">
        <v>23.789000000000001</v>
      </c>
      <c r="J24" s="134">
        <v>33.473999999999997</v>
      </c>
      <c r="K24" s="134">
        <v>29.712</v>
      </c>
      <c r="L24" s="134">
        <v>4.2</v>
      </c>
      <c r="M24" s="134">
        <v>21.548999999999999</v>
      </c>
      <c r="N24" s="134">
        <v>30.510999999999999</v>
      </c>
      <c r="O24" s="134">
        <v>45</v>
      </c>
      <c r="P24" s="134">
        <v>45</v>
      </c>
      <c r="Q24" s="134">
        <v>36</v>
      </c>
      <c r="R24" s="134">
        <v>68</v>
      </c>
    </row>
    <row r="25" spans="2:18" ht="15.75" thickBot="1" x14ac:dyDescent="0.3">
      <c r="B25" s="24"/>
      <c r="C25" s="77">
        <v>-22.95</v>
      </c>
      <c r="D25" s="77">
        <v>5.5250000000000004</v>
      </c>
      <c r="E25" s="77">
        <v>11.186</v>
      </c>
      <c r="F25" s="77">
        <v>76.760000000000005</v>
      </c>
      <c r="G25" s="77">
        <v>31.04</v>
      </c>
      <c r="H25" s="77">
        <v>1.4810000000000001</v>
      </c>
      <c r="I25" s="77">
        <v>406.78500000000003</v>
      </c>
      <c r="J25" s="77">
        <v>-1.3959999999999999</v>
      </c>
      <c r="K25" s="77">
        <v>12.1</v>
      </c>
      <c r="L25" s="77">
        <v>102</v>
      </c>
      <c r="M25" s="77">
        <v>35.9</v>
      </c>
      <c r="N25" s="77">
        <v>75.861000000000004</v>
      </c>
      <c r="O25" s="77">
        <v>12</v>
      </c>
      <c r="P25" s="77">
        <v>21</v>
      </c>
      <c r="Q25" s="77">
        <v>66</v>
      </c>
      <c r="R25" s="77">
        <v>56</v>
      </c>
    </row>
  </sheetData>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77"/>
  <sheetViews>
    <sheetView topLeftCell="A55" zoomScale="98" zoomScaleNormal="115" workbookViewId="0">
      <selection activeCell="I4" sqref="I4"/>
    </sheetView>
  </sheetViews>
  <sheetFormatPr defaultColWidth="9.140625" defaultRowHeight="13.5" x14ac:dyDescent="0.25"/>
  <cols>
    <col min="1" max="1" width="38.5703125" style="33" bestFit="1" customWidth="1"/>
    <col min="2" max="2" width="15.5703125" style="33" customWidth="1"/>
    <col min="3" max="3" width="21.28515625" style="33" customWidth="1"/>
    <col min="4" max="5" width="15.5703125" style="33" customWidth="1"/>
    <col min="6" max="16384" width="9.140625" style="33"/>
  </cols>
  <sheetData>
    <row r="1" spans="1:6" s="66" customFormat="1" ht="159" customHeight="1" x14ac:dyDescent="0.25">
      <c r="A1" s="150" t="s">
        <v>93</v>
      </c>
      <c r="B1" s="150"/>
      <c r="C1" s="150"/>
      <c r="D1" s="150"/>
      <c r="E1" s="150"/>
    </row>
    <row r="2" spans="1:6" s="66" customFormat="1" x14ac:dyDescent="0.25"/>
    <row r="3" spans="1:6" s="66" customFormat="1" x14ac:dyDescent="0.25"/>
    <row r="4" spans="1:6" s="66" customFormat="1" x14ac:dyDescent="0.25"/>
    <row r="5" spans="1:6" s="66" customFormat="1" ht="13.5" customHeight="1" x14ac:dyDescent="0.25">
      <c r="A5" s="65" t="s">
        <v>68</v>
      </c>
      <c r="B5" s="146" t="s">
        <v>77</v>
      </c>
      <c r="C5" s="146" t="s">
        <v>32</v>
      </c>
      <c r="D5" s="148" t="s">
        <v>31</v>
      </c>
      <c r="E5" s="146" t="s">
        <v>72</v>
      </c>
    </row>
    <row r="6" spans="1:6" s="66" customFormat="1" ht="14.25" thickBot="1" x14ac:dyDescent="0.3">
      <c r="A6" s="59" t="s">
        <v>8</v>
      </c>
      <c r="B6" s="147"/>
      <c r="C6" s="147"/>
      <c r="D6" s="149"/>
      <c r="E6" s="147"/>
    </row>
    <row r="7" spans="1:6" s="66" customFormat="1" ht="14.25" thickTop="1" x14ac:dyDescent="0.25">
      <c r="B7" s="67"/>
    </row>
    <row r="8" spans="1:6" s="66" customFormat="1" ht="14.25" thickBot="1" x14ac:dyDescent="0.3">
      <c r="A8" s="61" t="s">
        <v>9</v>
      </c>
      <c r="B8" s="73">
        <v>364.58699999999999</v>
      </c>
      <c r="C8" s="73">
        <v>236.78174999999999</v>
      </c>
      <c r="D8" s="73">
        <v>-36.381750000000011</v>
      </c>
      <c r="E8" s="73">
        <v>564.98699999999997</v>
      </c>
      <c r="F8" s="55"/>
    </row>
    <row r="9" spans="1:6" s="66" customFormat="1" ht="14.25" thickBot="1" x14ac:dyDescent="0.3">
      <c r="A9" s="61" t="s">
        <v>10</v>
      </c>
      <c r="B9" s="73">
        <v>1277.6890000000001</v>
      </c>
      <c r="C9" s="73">
        <v>270.87563749999993</v>
      </c>
      <c r="D9" s="73">
        <v>-1549.1446375000005</v>
      </c>
      <c r="E9" s="73">
        <v>0</v>
      </c>
      <c r="F9" s="55"/>
    </row>
    <row r="10" spans="1:6" s="66" customFormat="1" ht="14.25" thickBot="1" x14ac:dyDescent="0.3">
      <c r="A10" s="63" t="s">
        <v>28</v>
      </c>
      <c r="B10" s="75">
        <v>0</v>
      </c>
      <c r="C10" s="75">
        <v>0</v>
      </c>
      <c r="D10" s="75">
        <v>3.2719999999999998</v>
      </c>
      <c r="E10" s="75">
        <v>3.2719999999999998</v>
      </c>
      <c r="F10" s="55"/>
    </row>
    <row r="11" spans="1:6" s="66" customFormat="1" ht="14.25" thickBot="1" x14ac:dyDescent="0.3">
      <c r="A11" s="64" t="s">
        <v>13</v>
      </c>
      <c r="B11" s="77">
        <v>1642.318</v>
      </c>
      <c r="C11" s="77">
        <v>507.65738749999991</v>
      </c>
      <c r="D11" s="77">
        <v>-1582.2543875000006</v>
      </c>
      <c r="E11" s="77">
        <v>568.25900000000001</v>
      </c>
      <c r="F11" s="55"/>
    </row>
    <row r="12" spans="1:6" s="66" customFormat="1" ht="14.25" thickBot="1" x14ac:dyDescent="0.3">
      <c r="A12" s="63" t="s">
        <v>14</v>
      </c>
      <c r="B12" s="75">
        <v>-1056.2280000000001</v>
      </c>
      <c r="C12" s="75">
        <v>-138.46573749999999</v>
      </c>
      <c r="D12" s="75">
        <v>1193.7317375000002</v>
      </c>
      <c r="E12" s="75">
        <v>0</v>
      </c>
      <c r="F12" s="55"/>
    </row>
    <row r="13" spans="1:6" s="66" customFormat="1" ht="14.25" thickBot="1" x14ac:dyDescent="0.3">
      <c r="A13" s="64" t="s">
        <v>15</v>
      </c>
      <c r="B13" s="77">
        <v>586.09</v>
      </c>
      <c r="C13" s="77">
        <v>369.19164999999992</v>
      </c>
      <c r="D13" s="77">
        <v>-387.52265000000034</v>
      </c>
      <c r="E13" s="77">
        <v>568.25900000000001</v>
      </c>
      <c r="F13" s="55"/>
    </row>
    <row r="14" spans="1:6" s="66" customFormat="1" ht="14.25" thickBot="1" x14ac:dyDescent="0.3">
      <c r="A14" s="62" t="s">
        <v>16</v>
      </c>
      <c r="B14" s="78">
        <v>-51.567</v>
      </c>
      <c r="C14" s="78">
        <v>9.2516874999999992</v>
      </c>
      <c r="D14" s="78">
        <v>-5.5606875000000002</v>
      </c>
      <c r="E14" s="78">
        <v>-49.335000000000001</v>
      </c>
      <c r="F14" s="55"/>
    </row>
    <row r="15" spans="1:6" s="66" customFormat="1" ht="14.25" thickBot="1" x14ac:dyDescent="0.3">
      <c r="A15" s="63" t="s">
        <v>17</v>
      </c>
      <c r="B15" s="75">
        <v>-100.15600000000001</v>
      </c>
      <c r="C15" s="75">
        <v>-74</v>
      </c>
      <c r="D15" s="75">
        <v>93</v>
      </c>
      <c r="E15" s="75">
        <v>-82.108000000000004</v>
      </c>
      <c r="F15" s="55"/>
    </row>
    <row r="16" spans="1:6" s="66" customFormat="1" ht="14.25" thickBot="1" x14ac:dyDescent="0.3">
      <c r="A16" s="64" t="s">
        <v>18</v>
      </c>
      <c r="B16" s="77">
        <v>434.36700000000002</v>
      </c>
      <c r="C16" s="77">
        <v>304.44333749999993</v>
      </c>
      <c r="D16" s="77">
        <v>-301.08333750000031</v>
      </c>
      <c r="E16" s="77">
        <v>436</v>
      </c>
      <c r="F16" s="55"/>
    </row>
    <row r="17" spans="1:6" s="66" customFormat="1" ht="14.25" thickBot="1" x14ac:dyDescent="0.3">
      <c r="A17" s="63" t="s">
        <v>34</v>
      </c>
      <c r="B17" s="75">
        <v>-171.14500000000001</v>
      </c>
      <c r="C17" s="75">
        <v>-98.255749999999978</v>
      </c>
      <c r="D17" s="75">
        <v>104.43975</v>
      </c>
      <c r="E17" s="75">
        <v>-165.489</v>
      </c>
      <c r="F17" s="55"/>
    </row>
    <row r="18" spans="1:6" s="66" customFormat="1" ht="14.25" thickBot="1" x14ac:dyDescent="0.3">
      <c r="A18" s="64" t="s">
        <v>20</v>
      </c>
      <c r="B18" s="77">
        <v>263.22199999999998</v>
      </c>
      <c r="C18" s="77">
        <v>206.18758749999995</v>
      </c>
      <c r="D18" s="77">
        <v>-196.64358750000031</v>
      </c>
      <c r="E18" s="77">
        <v>271</v>
      </c>
      <c r="F18" s="55"/>
    </row>
    <row r="19" spans="1:6" s="66" customFormat="1" x14ac:dyDescent="0.25"/>
    <row r="20" spans="1:6" s="66" customFormat="1" x14ac:dyDescent="0.25"/>
    <row r="21" spans="1:6" s="66" customFormat="1" x14ac:dyDescent="0.25"/>
    <row r="22" spans="1:6" s="66" customFormat="1" x14ac:dyDescent="0.25">
      <c r="A22" s="65" t="s">
        <v>64</v>
      </c>
      <c r="B22" s="146" t="s">
        <v>77</v>
      </c>
      <c r="C22" s="146" t="s">
        <v>32</v>
      </c>
      <c r="D22" s="148" t="s">
        <v>31</v>
      </c>
      <c r="E22" s="146" t="s">
        <v>72</v>
      </c>
    </row>
    <row r="23" spans="1:6" s="66" customFormat="1" ht="12" customHeight="1" thickBot="1" x14ac:dyDescent="0.3">
      <c r="A23" s="59" t="s">
        <v>8</v>
      </c>
      <c r="B23" s="147"/>
      <c r="C23" s="147"/>
      <c r="D23" s="149"/>
      <c r="E23" s="147"/>
    </row>
    <row r="24" spans="1:6" s="66" customFormat="1" ht="14.25" thickTop="1" x14ac:dyDescent="0.25">
      <c r="B24" s="67"/>
    </row>
    <row r="25" spans="1:6" s="66" customFormat="1" ht="14.25" thickBot="1" x14ac:dyDescent="0.3">
      <c r="A25" s="61" t="s">
        <v>9</v>
      </c>
      <c r="B25" s="74">
        <v>343</v>
      </c>
      <c r="C25" s="73">
        <v>222</v>
      </c>
      <c r="D25" s="73">
        <v>-34</v>
      </c>
      <c r="E25" s="74">
        <v>532</v>
      </c>
    </row>
    <row r="26" spans="1:6" s="66" customFormat="1" ht="14.25" thickBot="1" x14ac:dyDescent="0.3">
      <c r="A26" s="61" t="s">
        <v>10</v>
      </c>
      <c r="B26" s="74">
        <v>1179</v>
      </c>
      <c r="C26" s="73">
        <v>18</v>
      </c>
      <c r="D26" s="73">
        <v>-1197</v>
      </c>
      <c r="E26" s="74">
        <v>0</v>
      </c>
    </row>
    <row r="27" spans="1:6" s="66" customFormat="1" ht="14.25" thickBot="1" x14ac:dyDescent="0.3">
      <c r="A27" s="62" t="s">
        <v>11</v>
      </c>
      <c r="B27" s="74">
        <v>0</v>
      </c>
      <c r="C27" s="73">
        <v>0</v>
      </c>
      <c r="D27" s="73" t="s">
        <v>53</v>
      </c>
      <c r="E27" s="74">
        <v>0</v>
      </c>
    </row>
    <row r="28" spans="1:6" s="66" customFormat="1" ht="14.25" thickBot="1" x14ac:dyDescent="0.3">
      <c r="A28" s="63" t="s">
        <v>28</v>
      </c>
      <c r="B28" s="76">
        <v>0</v>
      </c>
      <c r="C28" s="76">
        <v>0</v>
      </c>
      <c r="D28" s="75">
        <v>-20</v>
      </c>
      <c r="E28" s="76">
        <v>-20</v>
      </c>
    </row>
    <row r="29" spans="1:6" s="66" customFormat="1" ht="14.25" thickBot="1" x14ac:dyDescent="0.3">
      <c r="A29" s="64" t="s">
        <v>13</v>
      </c>
      <c r="B29" s="77">
        <v>1522</v>
      </c>
      <c r="C29" s="77">
        <v>240</v>
      </c>
      <c r="D29" s="77">
        <v>-1251</v>
      </c>
      <c r="E29" s="77">
        <v>512</v>
      </c>
    </row>
    <row r="30" spans="1:6" s="66" customFormat="1" ht="14.25" thickBot="1" x14ac:dyDescent="0.3">
      <c r="A30" s="63" t="s">
        <v>14</v>
      </c>
      <c r="B30" s="76">
        <v>-958</v>
      </c>
      <c r="C30" s="75">
        <v>-36</v>
      </c>
      <c r="D30" s="75">
        <v>994</v>
      </c>
      <c r="E30" s="76">
        <v>0</v>
      </c>
    </row>
    <row r="31" spans="1:6" s="66" customFormat="1" ht="14.25" thickBot="1" x14ac:dyDescent="0.3">
      <c r="A31" s="64" t="s">
        <v>15</v>
      </c>
      <c r="B31" s="77">
        <v>565</v>
      </c>
      <c r="C31" s="77">
        <v>204</v>
      </c>
      <c r="D31" s="77">
        <v>-257</v>
      </c>
      <c r="E31" s="77">
        <v>512</v>
      </c>
    </row>
    <row r="32" spans="1:6" s="66" customFormat="1" ht="14.25" thickBot="1" x14ac:dyDescent="0.3">
      <c r="A32" s="62" t="s">
        <v>16</v>
      </c>
      <c r="B32" s="79">
        <v>-44</v>
      </c>
      <c r="C32" s="78">
        <v>0</v>
      </c>
      <c r="D32" s="78">
        <v>2</v>
      </c>
      <c r="E32" s="79">
        <v>-42</v>
      </c>
    </row>
    <row r="33" spans="1:6" s="66" customFormat="1" ht="14.25" thickBot="1" x14ac:dyDescent="0.3">
      <c r="A33" s="63" t="s">
        <v>17</v>
      </c>
      <c r="B33" s="76">
        <v>-87</v>
      </c>
      <c r="C33" s="75">
        <v>-23</v>
      </c>
      <c r="D33" s="75">
        <v>57</v>
      </c>
      <c r="E33" s="76">
        <v>-52</v>
      </c>
    </row>
    <row r="34" spans="1:6" s="66" customFormat="1" ht="14.25" thickBot="1" x14ac:dyDescent="0.3">
      <c r="A34" s="64" t="s">
        <v>18</v>
      </c>
      <c r="B34" s="77">
        <v>433</v>
      </c>
      <c r="C34" s="77">
        <v>182</v>
      </c>
      <c r="D34" s="77">
        <v>-197</v>
      </c>
      <c r="E34" s="77">
        <v>418</v>
      </c>
    </row>
    <row r="35" spans="1:6" s="66" customFormat="1" ht="14.25" thickBot="1" x14ac:dyDescent="0.3">
      <c r="A35" s="63" t="s">
        <v>34</v>
      </c>
      <c r="B35" s="76">
        <v>-116</v>
      </c>
      <c r="C35" s="75">
        <v>-79</v>
      </c>
      <c r="D35" s="75">
        <v>47</v>
      </c>
      <c r="E35" s="76">
        <v>-148</v>
      </c>
    </row>
    <row r="36" spans="1:6" s="66" customFormat="1" ht="14.25" thickBot="1" x14ac:dyDescent="0.3">
      <c r="A36" s="64" t="s">
        <v>20</v>
      </c>
      <c r="B36" s="77">
        <v>317</v>
      </c>
      <c r="C36" s="77">
        <v>103</v>
      </c>
      <c r="D36" s="77">
        <v>-150</v>
      </c>
      <c r="E36" s="77">
        <v>270</v>
      </c>
    </row>
    <row r="37" spans="1:6" s="66" customFormat="1" x14ac:dyDescent="0.25"/>
    <row r="38" spans="1:6" s="66" customFormat="1" x14ac:dyDescent="0.25"/>
    <row r="39" spans="1:6" s="66" customFormat="1" x14ac:dyDescent="0.25"/>
    <row r="40" spans="1:6" s="66" customFormat="1" ht="11.45" customHeight="1" x14ac:dyDescent="0.25">
      <c r="A40" s="65" t="s">
        <v>62</v>
      </c>
      <c r="B40" s="146" t="s">
        <v>77</v>
      </c>
      <c r="C40" s="146" t="s">
        <v>32</v>
      </c>
      <c r="D40" s="148" t="s">
        <v>31</v>
      </c>
      <c r="E40" s="146" t="s">
        <v>72</v>
      </c>
    </row>
    <row r="41" spans="1:6" s="66" customFormat="1" ht="14.25" thickBot="1" x14ac:dyDescent="0.3">
      <c r="A41" s="59" t="s">
        <v>8</v>
      </c>
      <c r="B41" s="147"/>
      <c r="C41" s="147"/>
      <c r="D41" s="149"/>
      <c r="E41" s="147"/>
    </row>
    <row r="42" spans="1:6" s="66" customFormat="1" ht="14.25" thickTop="1" x14ac:dyDescent="0.25">
      <c r="B42" s="67"/>
    </row>
    <row r="43" spans="1:6" s="66" customFormat="1" ht="14.25" thickBot="1" x14ac:dyDescent="0.3">
      <c r="A43" s="61" t="s">
        <v>9</v>
      </c>
      <c r="B43" s="74">
        <v>260</v>
      </c>
      <c r="C43" s="73">
        <v>145</v>
      </c>
      <c r="D43" s="73">
        <v>-23</v>
      </c>
      <c r="E43" s="74">
        <v>382</v>
      </c>
      <c r="F43" s="55"/>
    </row>
    <row r="44" spans="1:6" s="66" customFormat="1" ht="14.25" thickBot="1" x14ac:dyDescent="0.3">
      <c r="A44" s="61" t="s">
        <v>10</v>
      </c>
      <c r="B44" s="74">
        <v>1388</v>
      </c>
      <c r="C44" s="73">
        <v>5</v>
      </c>
      <c r="D44" s="73">
        <v>-1393</v>
      </c>
      <c r="E44" s="74">
        <v>0</v>
      </c>
      <c r="F44" s="55"/>
    </row>
    <row r="45" spans="1:6" s="66" customFormat="1" ht="14.25" thickBot="1" x14ac:dyDescent="0.3">
      <c r="A45" s="62" t="s">
        <v>11</v>
      </c>
      <c r="B45" s="74">
        <v>0</v>
      </c>
      <c r="C45" s="73">
        <v>0</v>
      </c>
      <c r="D45" s="73" t="s">
        <v>53</v>
      </c>
      <c r="E45" s="74">
        <v>0</v>
      </c>
      <c r="F45" s="55"/>
    </row>
    <row r="46" spans="1:6" s="66" customFormat="1" ht="14.25" thickBot="1" x14ac:dyDescent="0.3">
      <c r="A46" s="63" t="s">
        <v>28</v>
      </c>
      <c r="B46" s="76">
        <v>0</v>
      </c>
      <c r="C46" s="76">
        <v>23</v>
      </c>
      <c r="D46" s="75">
        <v>-30</v>
      </c>
      <c r="E46" s="76">
        <v>-7</v>
      </c>
      <c r="F46" s="55"/>
    </row>
    <row r="47" spans="1:6" s="66" customFormat="1" ht="14.25" thickBot="1" x14ac:dyDescent="0.3">
      <c r="A47" s="64" t="s">
        <v>13</v>
      </c>
      <c r="B47" s="77">
        <v>1648</v>
      </c>
      <c r="C47" s="77">
        <v>127</v>
      </c>
      <c r="D47" s="77">
        <v>-1400</v>
      </c>
      <c r="E47" s="77">
        <v>376</v>
      </c>
      <c r="F47" s="55"/>
    </row>
    <row r="48" spans="1:6" s="66" customFormat="1" ht="14.25" thickBot="1" x14ac:dyDescent="0.3">
      <c r="A48" s="63" t="s">
        <v>14</v>
      </c>
      <c r="B48" s="76">
        <v>-1149</v>
      </c>
      <c r="C48" s="75">
        <v>-50</v>
      </c>
      <c r="D48" s="75">
        <v>1199</v>
      </c>
      <c r="E48" s="76">
        <v>0</v>
      </c>
      <c r="F48" s="55"/>
    </row>
    <row r="49" spans="1:7" s="66" customFormat="1" ht="14.25" thickBot="1" x14ac:dyDescent="0.3">
      <c r="A49" s="64" t="s">
        <v>15</v>
      </c>
      <c r="B49" s="77">
        <v>500</v>
      </c>
      <c r="C49" s="77">
        <v>78</v>
      </c>
      <c r="D49" s="77">
        <v>-201</v>
      </c>
      <c r="E49" s="77">
        <v>376</v>
      </c>
      <c r="F49" s="55"/>
    </row>
    <row r="50" spans="1:7" s="66" customFormat="1" ht="14.25" thickBot="1" x14ac:dyDescent="0.3">
      <c r="A50" s="62" t="s">
        <v>16</v>
      </c>
      <c r="B50" s="79">
        <v>-38</v>
      </c>
      <c r="C50" s="78">
        <v>0</v>
      </c>
      <c r="D50" s="78">
        <v>2</v>
      </c>
      <c r="E50" s="79">
        <v>-35</v>
      </c>
      <c r="F50" s="55"/>
    </row>
    <row r="51" spans="1:7" s="66" customFormat="1" ht="14.25" thickBot="1" x14ac:dyDescent="0.3">
      <c r="A51" s="63" t="s">
        <v>17</v>
      </c>
      <c r="B51" s="76">
        <v>-73</v>
      </c>
      <c r="C51" s="75">
        <v>-18</v>
      </c>
      <c r="D51" s="75">
        <v>41</v>
      </c>
      <c r="E51" s="76">
        <v>-51</v>
      </c>
      <c r="F51" s="55"/>
    </row>
    <row r="52" spans="1:7" s="66" customFormat="1" ht="14.25" thickBot="1" x14ac:dyDescent="0.3">
      <c r="A52" s="64" t="s">
        <v>18</v>
      </c>
      <c r="B52" s="77">
        <v>388</v>
      </c>
      <c r="C52" s="77">
        <v>60</v>
      </c>
      <c r="D52" s="77">
        <v>-158</v>
      </c>
      <c r="E52" s="77">
        <v>290</v>
      </c>
      <c r="F52" s="55"/>
    </row>
    <row r="53" spans="1:7" s="66" customFormat="1" ht="14.25" thickBot="1" x14ac:dyDescent="0.3">
      <c r="A53" s="63" t="s">
        <v>34</v>
      </c>
      <c r="B53" s="76">
        <v>-90</v>
      </c>
      <c r="C53" s="75">
        <v>-52</v>
      </c>
      <c r="D53" s="75">
        <v>40</v>
      </c>
      <c r="E53" s="76">
        <v>-101</v>
      </c>
      <c r="F53" s="55"/>
    </row>
    <row r="54" spans="1:7" s="66" customFormat="1" ht="14.25" thickBot="1" x14ac:dyDescent="0.3">
      <c r="A54" s="64" t="s">
        <v>20</v>
      </c>
      <c r="B54" s="77">
        <v>298</v>
      </c>
      <c r="C54" s="77">
        <v>8</v>
      </c>
      <c r="D54" s="77">
        <v>-118</v>
      </c>
      <c r="E54" s="77">
        <v>188</v>
      </c>
      <c r="F54" s="55"/>
    </row>
    <row r="55" spans="1:7" s="66" customFormat="1" x14ac:dyDescent="0.25">
      <c r="F55" s="55"/>
    </row>
    <row r="56" spans="1:7" s="66" customFormat="1" x14ac:dyDescent="0.25"/>
    <row r="57" spans="1:7" s="66" customFormat="1" x14ac:dyDescent="0.25"/>
    <row r="58" spans="1:7" s="66" customFormat="1" ht="13.5" customHeight="1" x14ac:dyDescent="0.25">
      <c r="A58" s="65" t="s">
        <v>60</v>
      </c>
      <c r="B58" s="146" t="s">
        <v>77</v>
      </c>
      <c r="C58" s="146" t="s">
        <v>32</v>
      </c>
      <c r="D58" s="148" t="s">
        <v>31</v>
      </c>
      <c r="E58" s="146" t="s">
        <v>72</v>
      </c>
    </row>
    <row r="59" spans="1:7" s="66" customFormat="1" ht="14.25" thickBot="1" x14ac:dyDescent="0.3">
      <c r="A59" s="59" t="s">
        <v>8</v>
      </c>
      <c r="B59" s="147"/>
      <c r="C59" s="147"/>
      <c r="D59" s="149"/>
      <c r="E59" s="147"/>
    </row>
    <row r="60" spans="1:7" s="66" customFormat="1" ht="14.25" thickTop="1" x14ac:dyDescent="0.25">
      <c r="B60" s="67"/>
    </row>
    <row r="61" spans="1:7" s="66" customFormat="1" ht="14.25" thickBot="1" x14ac:dyDescent="0.3">
      <c r="A61" s="61" t="s">
        <v>9</v>
      </c>
      <c r="B61" s="74">
        <v>197</v>
      </c>
      <c r="C61" s="73">
        <f>134+'Power Plant break-down 100%'!G52</f>
        <v>171.947</v>
      </c>
      <c r="D61" s="73">
        <v>0</v>
      </c>
      <c r="E61" s="74">
        <v>331</v>
      </c>
      <c r="G61" s="55"/>
    </row>
    <row r="62" spans="1:7" s="66" customFormat="1" ht="14.25" thickBot="1" x14ac:dyDescent="0.3">
      <c r="A62" s="61" t="s">
        <v>10</v>
      </c>
      <c r="B62" s="74">
        <v>1331</v>
      </c>
      <c r="C62" s="73">
        <v>7</v>
      </c>
      <c r="D62" s="73">
        <v>-1338</v>
      </c>
      <c r="E62" s="74">
        <v>0</v>
      </c>
      <c r="G62" s="55"/>
    </row>
    <row r="63" spans="1:7" s="66" customFormat="1" ht="14.25" thickBot="1" x14ac:dyDescent="0.3">
      <c r="A63" s="62" t="s">
        <v>11</v>
      </c>
      <c r="B63" s="74">
        <v>0</v>
      </c>
      <c r="C63" s="73">
        <v>0</v>
      </c>
      <c r="D63" s="73">
        <v>0</v>
      </c>
      <c r="E63" s="74">
        <v>0</v>
      </c>
      <c r="G63" s="55"/>
    </row>
    <row r="64" spans="1:7" s="66" customFormat="1" ht="14.25" thickBot="1" x14ac:dyDescent="0.3">
      <c r="A64" s="63" t="s">
        <v>28</v>
      </c>
      <c r="B64" s="76">
        <v>0</v>
      </c>
      <c r="C64" s="76">
        <v>0</v>
      </c>
      <c r="D64" s="75">
        <v>-4</v>
      </c>
      <c r="E64" s="76">
        <v>-4</v>
      </c>
      <c r="G64" s="55"/>
    </row>
    <row r="65" spans="1:7" s="66" customFormat="1" ht="14.25" thickBot="1" x14ac:dyDescent="0.3">
      <c r="A65" s="64" t="s">
        <v>13</v>
      </c>
      <c r="B65" s="77">
        <v>1528</v>
      </c>
      <c r="C65" s="77">
        <v>141</v>
      </c>
      <c r="D65" s="77">
        <v>-1342</v>
      </c>
      <c r="E65" s="77">
        <v>327</v>
      </c>
      <c r="G65" s="55"/>
    </row>
    <row r="66" spans="1:7" s="66" customFormat="1" ht="14.25" thickBot="1" x14ac:dyDescent="0.3">
      <c r="A66" s="63" t="s">
        <v>14</v>
      </c>
      <c r="B66" s="76">
        <v>-1112</v>
      </c>
      <c r="C66" s="75">
        <v>-4</v>
      </c>
      <c r="D66" s="75">
        <v>1116</v>
      </c>
      <c r="E66" s="76">
        <v>0</v>
      </c>
      <c r="G66" s="55"/>
    </row>
    <row r="67" spans="1:7" s="66" customFormat="1" ht="14.25" thickBot="1" x14ac:dyDescent="0.3">
      <c r="A67" s="64" t="s">
        <v>15</v>
      </c>
      <c r="B67" s="77">
        <v>417</v>
      </c>
      <c r="C67" s="77">
        <v>137</v>
      </c>
      <c r="D67" s="77">
        <v>-226</v>
      </c>
      <c r="E67" s="77">
        <v>327</v>
      </c>
      <c r="G67" s="55"/>
    </row>
    <row r="68" spans="1:7" s="66" customFormat="1" ht="14.25" thickBot="1" x14ac:dyDescent="0.3">
      <c r="A68" s="62" t="s">
        <v>16</v>
      </c>
      <c r="B68" s="79">
        <v>-39</v>
      </c>
      <c r="C68" s="78">
        <v>-1</v>
      </c>
      <c r="D68" s="78">
        <v>4</v>
      </c>
      <c r="E68" s="79">
        <v>-36</v>
      </c>
      <c r="G68" s="55"/>
    </row>
    <row r="69" spans="1:7" s="66" customFormat="1" ht="14.25" thickBot="1" x14ac:dyDescent="0.3">
      <c r="A69" s="63" t="s">
        <v>17</v>
      </c>
      <c r="B69" s="76">
        <v>-62</v>
      </c>
      <c r="C69" s="75">
        <v>-11</v>
      </c>
      <c r="D69" s="75">
        <v>24</v>
      </c>
      <c r="E69" s="76">
        <v>-49</v>
      </c>
      <c r="G69" s="55"/>
    </row>
    <row r="70" spans="1:7" s="66" customFormat="1" ht="14.25" thickBot="1" x14ac:dyDescent="0.3">
      <c r="A70" s="64" t="s">
        <v>18</v>
      </c>
      <c r="B70" s="77">
        <v>315</v>
      </c>
      <c r="C70" s="77">
        <v>125</v>
      </c>
      <c r="D70" s="77">
        <v>-198</v>
      </c>
      <c r="E70" s="77">
        <v>242</v>
      </c>
      <c r="G70" s="55"/>
    </row>
    <row r="71" spans="1:7" s="66" customFormat="1" ht="14.25" thickBot="1" x14ac:dyDescent="0.3">
      <c r="A71" s="63" t="s">
        <v>34</v>
      </c>
      <c r="B71" s="76">
        <v>-82</v>
      </c>
      <c r="C71" s="75">
        <v>-49</v>
      </c>
      <c r="D71" s="75">
        <v>34</v>
      </c>
      <c r="E71" s="76">
        <v>-97</v>
      </c>
      <c r="G71" s="55"/>
    </row>
    <row r="72" spans="1:7" s="66" customFormat="1" ht="14.25" thickBot="1" x14ac:dyDescent="0.3">
      <c r="A72" s="64" t="s">
        <v>20</v>
      </c>
      <c r="B72" s="77">
        <v>233</v>
      </c>
      <c r="C72" s="77">
        <v>76</v>
      </c>
      <c r="D72" s="77">
        <v>-164</v>
      </c>
      <c r="E72" s="77">
        <v>145</v>
      </c>
      <c r="G72" s="55"/>
    </row>
    <row r="73" spans="1:7" s="66" customFormat="1" x14ac:dyDescent="0.25">
      <c r="B73" s="55"/>
      <c r="C73" s="55"/>
      <c r="D73" s="55"/>
      <c r="E73" s="55"/>
    </row>
    <row r="74" spans="1:7" s="66" customFormat="1" x14ac:dyDescent="0.25">
      <c r="B74" s="55"/>
      <c r="C74" s="55"/>
      <c r="D74" s="55"/>
      <c r="E74" s="55"/>
    </row>
    <row r="75" spans="1:7" s="66" customFormat="1" x14ac:dyDescent="0.25"/>
    <row r="76" spans="1:7" s="66" customFormat="1" ht="13.5" customHeight="1" x14ac:dyDescent="0.25">
      <c r="A76" s="65" t="s">
        <v>56</v>
      </c>
      <c r="B76" s="146" t="s">
        <v>77</v>
      </c>
      <c r="C76" s="146" t="s">
        <v>32</v>
      </c>
      <c r="D76" s="148" t="s">
        <v>31</v>
      </c>
      <c r="E76" s="146" t="s">
        <v>72</v>
      </c>
    </row>
    <row r="77" spans="1:7" s="66" customFormat="1" ht="14.25" thickBot="1" x14ac:dyDescent="0.3">
      <c r="A77" s="59" t="s">
        <v>8</v>
      </c>
      <c r="B77" s="147"/>
      <c r="C77" s="147"/>
      <c r="D77" s="149"/>
      <c r="E77" s="147"/>
    </row>
    <row r="78" spans="1:7" s="66" customFormat="1" ht="14.25" thickTop="1" x14ac:dyDescent="0.25">
      <c r="B78" s="67"/>
    </row>
    <row r="79" spans="1:7" s="66" customFormat="1" ht="14.25" thickBot="1" x14ac:dyDescent="0.3">
      <c r="A79" s="61" t="s">
        <v>9</v>
      </c>
      <c r="B79" s="22">
        <v>169.5</v>
      </c>
      <c r="C79" s="12">
        <v>141.9</v>
      </c>
      <c r="D79" s="12">
        <v>0</v>
      </c>
      <c r="E79" s="22">
        <v>311.3750000000004</v>
      </c>
    </row>
    <row r="80" spans="1:7" s="66" customFormat="1" ht="14.25" thickBot="1" x14ac:dyDescent="0.3">
      <c r="A80" s="61" t="s">
        <v>10</v>
      </c>
      <c r="B80" s="22">
        <v>1496.557</v>
      </c>
      <c r="C80" s="12">
        <v>111.1</v>
      </c>
      <c r="D80" s="12">
        <v>-1607.7</v>
      </c>
      <c r="E80" s="56">
        <v>0</v>
      </c>
    </row>
    <row r="81" spans="1:5" s="66" customFormat="1" ht="14.25" thickBot="1" x14ac:dyDescent="0.3">
      <c r="A81" s="62" t="s">
        <v>11</v>
      </c>
      <c r="B81" s="22">
        <v>0</v>
      </c>
      <c r="C81" s="12">
        <v>0</v>
      </c>
      <c r="D81" s="12">
        <v>0</v>
      </c>
      <c r="E81" s="22">
        <v>0</v>
      </c>
    </row>
    <row r="82" spans="1:5" s="66" customFormat="1" ht="14.25" thickBot="1" x14ac:dyDescent="0.3">
      <c r="A82" s="63" t="s">
        <v>28</v>
      </c>
      <c r="B82" s="31">
        <v>-0.27899999999999997</v>
      </c>
      <c r="C82" s="31">
        <v>0</v>
      </c>
      <c r="D82" s="15">
        <v>32.799999999999997</v>
      </c>
      <c r="E82" s="31">
        <v>32.538000000000011</v>
      </c>
    </row>
    <row r="83" spans="1:5" s="66" customFormat="1" ht="14.25" thickBot="1" x14ac:dyDescent="0.3">
      <c r="A83" s="64" t="s">
        <v>13</v>
      </c>
      <c r="B83" s="17">
        <v>1665.7</v>
      </c>
      <c r="C83" s="17">
        <v>253</v>
      </c>
      <c r="D83" s="17">
        <v>-1574.9</v>
      </c>
      <c r="E83" s="17">
        <v>343.91300000000047</v>
      </c>
    </row>
    <row r="84" spans="1:5" s="66" customFormat="1" ht="14.25" thickBot="1" x14ac:dyDescent="0.3">
      <c r="A84" s="63" t="s">
        <v>14</v>
      </c>
      <c r="B84" s="31">
        <v>-1233.4849999999999</v>
      </c>
      <c r="C84" s="15">
        <v>-12.7</v>
      </c>
      <c r="D84" s="15">
        <v>1246.2</v>
      </c>
      <c r="E84" s="31">
        <v>0</v>
      </c>
    </row>
    <row r="85" spans="1:5" s="66" customFormat="1" ht="14.25" thickBot="1" x14ac:dyDescent="0.3">
      <c r="A85" s="64" t="s">
        <v>15</v>
      </c>
      <c r="B85" s="17">
        <v>432.2</v>
      </c>
      <c r="C85" s="17">
        <v>240.4</v>
      </c>
      <c r="D85" s="17">
        <v>-328.7</v>
      </c>
      <c r="E85" s="17">
        <v>343.91300000000024</v>
      </c>
    </row>
    <row r="86" spans="1:5" s="66" customFormat="1" ht="14.25" thickBot="1" x14ac:dyDescent="0.3">
      <c r="A86" s="62" t="s">
        <v>16</v>
      </c>
      <c r="B86" s="32">
        <v>-38.590000000000003</v>
      </c>
      <c r="C86" s="19">
        <v>-0.1</v>
      </c>
      <c r="D86" s="19">
        <v>0.9</v>
      </c>
      <c r="E86" s="32">
        <v>-37.85</v>
      </c>
    </row>
    <row r="87" spans="1:5" s="66" customFormat="1" ht="14.25" thickBot="1" x14ac:dyDescent="0.3">
      <c r="A87" s="63" t="s">
        <v>17</v>
      </c>
      <c r="B87" s="31">
        <v>-64.225000000000009</v>
      </c>
      <c r="C87" s="15">
        <v>-3.9</v>
      </c>
      <c r="D87" s="15">
        <v>19.3</v>
      </c>
      <c r="E87" s="31">
        <v>-48.743000000000009</v>
      </c>
    </row>
    <row r="88" spans="1:5" s="66" customFormat="1" ht="14.25" thickBot="1" x14ac:dyDescent="0.3">
      <c r="A88" s="64" t="s">
        <v>18</v>
      </c>
      <c r="B88" s="17">
        <v>329.4</v>
      </c>
      <c r="C88" s="17">
        <v>236.4</v>
      </c>
      <c r="D88" s="17">
        <v>-308.5</v>
      </c>
      <c r="E88" s="17">
        <v>257.32000000000011</v>
      </c>
    </row>
    <row r="89" spans="1:5" s="66" customFormat="1" ht="14.25" thickBot="1" x14ac:dyDescent="0.3">
      <c r="A89" s="63" t="s">
        <v>34</v>
      </c>
      <c r="B89" s="31">
        <v>-53.5</v>
      </c>
      <c r="C89" s="15">
        <v>-33.799999999999997</v>
      </c>
      <c r="D89" s="15">
        <v>16.7</v>
      </c>
      <c r="E89" s="31">
        <v>-70.585999999999999</v>
      </c>
    </row>
    <row r="90" spans="1:5" s="66" customFormat="1" ht="14.25" thickBot="1" x14ac:dyDescent="0.3">
      <c r="A90" s="64" t="s">
        <v>20</v>
      </c>
      <c r="B90" s="17">
        <v>276</v>
      </c>
      <c r="C90" s="17">
        <v>202.5</v>
      </c>
      <c r="D90" s="17">
        <v>-291.8</v>
      </c>
      <c r="E90" s="17">
        <v>186.73400000000012</v>
      </c>
    </row>
    <row r="91" spans="1:5" s="66" customFormat="1" x14ac:dyDescent="0.25"/>
    <row r="93" spans="1:5" ht="13.5" customHeight="1" x14ac:dyDescent="0.25">
      <c r="A93" s="30" t="s">
        <v>55</v>
      </c>
      <c r="B93" s="146" t="s">
        <v>77</v>
      </c>
      <c r="C93" s="146" t="s">
        <v>32</v>
      </c>
      <c r="D93" s="148" t="s">
        <v>31</v>
      </c>
      <c r="E93" s="146" t="s">
        <v>72</v>
      </c>
    </row>
    <row r="94" spans="1:5" ht="14.25" thickBot="1" x14ac:dyDescent="0.3">
      <c r="A94" s="5" t="s">
        <v>8</v>
      </c>
      <c r="B94" s="147"/>
      <c r="C94" s="147"/>
      <c r="D94" s="149"/>
      <c r="E94" s="147"/>
    </row>
    <row r="95" spans="1:5" ht="14.25" thickTop="1" x14ac:dyDescent="0.25">
      <c r="B95" s="34"/>
    </row>
    <row r="96" spans="1:5" ht="14.25" thickBot="1" x14ac:dyDescent="0.3">
      <c r="A96" s="8" t="s">
        <v>9</v>
      </c>
      <c r="B96" s="22">
        <v>145.92300000000012</v>
      </c>
      <c r="C96" s="12">
        <v>137.5</v>
      </c>
      <c r="D96" s="12" t="s">
        <v>53</v>
      </c>
      <c r="E96" s="22">
        <v>283.43</v>
      </c>
    </row>
    <row r="97" spans="1:5" ht="14.25" thickBot="1" x14ac:dyDescent="0.3">
      <c r="A97" s="8" t="s">
        <v>10</v>
      </c>
      <c r="B97" s="22">
        <v>1113.0409999999999</v>
      </c>
      <c r="C97" s="12">
        <v>78.3</v>
      </c>
      <c r="D97" s="12">
        <v>-1191.3</v>
      </c>
      <c r="E97" s="22">
        <v>0</v>
      </c>
    </row>
    <row r="98" spans="1:5" ht="14.25" thickBot="1" x14ac:dyDescent="0.3">
      <c r="A98" s="13" t="s">
        <v>11</v>
      </c>
      <c r="B98" s="22">
        <v>0</v>
      </c>
      <c r="C98" s="12" t="s">
        <v>53</v>
      </c>
      <c r="D98" s="12" t="s">
        <v>53</v>
      </c>
      <c r="E98" s="22">
        <v>0</v>
      </c>
    </row>
    <row r="99" spans="1:5" ht="14.25" thickBot="1" x14ac:dyDescent="0.3">
      <c r="A99" s="14" t="s">
        <v>28</v>
      </c>
      <c r="B99" s="31">
        <v>0</v>
      </c>
      <c r="C99" s="15" t="s">
        <v>53</v>
      </c>
      <c r="D99" s="15">
        <v>10.7</v>
      </c>
      <c r="E99" s="31">
        <v>10.742000000000001</v>
      </c>
    </row>
    <row r="100" spans="1:5" ht="14.25" thickBot="1" x14ac:dyDescent="0.3">
      <c r="A100" s="16" t="s">
        <v>13</v>
      </c>
      <c r="B100" s="17">
        <v>1258.9640000000002</v>
      </c>
      <c r="C100" s="17">
        <v>215.8</v>
      </c>
      <c r="D100" s="17">
        <v>-1180.5999999999999</v>
      </c>
      <c r="E100" s="17">
        <v>294.17200000000003</v>
      </c>
    </row>
    <row r="101" spans="1:5" ht="14.25" thickBot="1" x14ac:dyDescent="0.3">
      <c r="A101" s="14" t="s">
        <v>14</v>
      </c>
      <c r="B101" s="31">
        <v>-916.90499999999997</v>
      </c>
      <c r="C101" s="15">
        <v>1.3</v>
      </c>
      <c r="D101" s="15">
        <v>915.6</v>
      </c>
      <c r="E101" s="31">
        <v>0</v>
      </c>
    </row>
    <row r="102" spans="1:5" ht="14.25" thickBot="1" x14ac:dyDescent="0.3">
      <c r="A102" s="16" t="s">
        <v>15</v>
      </c>
      <c r="B102" s="17">
        <v>342.05899999999997</v>
      </c>
      <c r="C102" s="17">
        <v>217.1</v>
      </c>
      <c r="D102" s="17">
        <v>-265</v>
      </c>
      <c r="E102" s="17">
        <v>294.17200000000003</v>
      </c>
    </row>
    <row r="103" spans="1:5" ht="14.25" thickBot="1" x14ac:dyDescent="0.3">
      <c r="A103" s="13" t="s">
        <v>16</v>
      </c>
      <c r="B103" s="32">
        <v>-31.441000000000003</v>
      </c>
      <c r="C103" s="19" t="s">
        <v>53</v>
      </c>
      <c r="D103" s="19" t="s">
        <v>53</v>
      </c>
      <c r="E103" s="32">
        <v>-31.5</v>
      </c>
    </row>
    <row r="104" spans="1:5" ht="14.25" thickBot="1" x14ac:dyDescent="0.3">
      <c r="A104" s="14" t="s">
        <v>17</v>
      </c>
      <c r="B104" s="31">
        <v>-53.919000000000004</v>
      </c>
      <c r="C104" s="15">
        <v>-17.399999999999999</v>
      </c>
      <c r="D104" s="15">
        <v>29.3</v>
      </c>
      <c r="E104" s="31">
        <v>-42.1</v>
      </c>
    </row>
    <row r="105" spans="1:5" ht="14.25" thickBot="1" x14ac:dyDescent="0.3">
      <c r="A105" s="16" t="s">
        <v>18</v>
      </c>
      <c r="B105" s="17">
        <v>256.69900000000001</v>
      </c>
      <c r="C105" s="17">
        <v>199.7</v>
      </c>
      <c r="D105" s="17">
        <v>-235.8</v>
      </c>
      <c r="E105" s="17">
        <v>220.578</v>
      </c>
    </row>
    <row r="106" spans="1:5" ht="14.25" thickBot="1" x14ac:dyDescent="0.3">
      <c r="A106" s="14" t="s">
        <v>34</v>
      </c>
      <c r="B106" s="31">
        <v>-56.722999999999999</v>
      </c>
      <c r="C106" s="15">
        <v>-36.6</v>
      </c>
      <c r="D106" s="15">
        <v>15.4</v>
      </c>
      <c r="E106" s="31">
        <v>-77.995999999999995</v>
      </c>
    </row>
    <row r="107" spans="1:5" ht="14.25" thickBot="1" x14ac:dyDescent="0.3">
      <c r="A107" s="16" t="s">
        <v>20</v>
      </c>
      <c r="B107" s="17">
        <v>199.976</v>
      </c>
      <c r="C107" s="17">
        <v>163</v>
      </c>
      <c r="D107" s="17">
        <v>-220.4</v>
      </c>
      <c r="E107" s="17">
        <v>142.58199999999999</v>
      </c>
    </row>
    <row r="110" spans="1:5" ht="13.5" customHeight="1" x14ac:dyDescent="0.25">
      <c r="A110" s="30" t="s">
        <v>36</v>
      </c>
      <c r="B110" s="146" t="s">
        <v>77</v>
      </c>
      <c r="C110" s="146" t="s">
        <v>32</v>
      </c>
      <c r="D110" s="148" t="s">
        <v>31</v>
      </c>
      <c r="E110" s="146" t="s">
        <v>72</v>
      </c>
    </row>
    <row r="111" spans="1:5" ht="14.25" thickBot="1" x14ac:dyDescent="0.3">
      <c r="A111" s="5" t="s">
        <v>8</v>
      </c>
      <c r="B111" s="147"/>
      <c r="C111" s="147"/>
      <c r="D111" s="149"/>
      <c r="E111" s="147"/>
    </row>
    <row r="112" spans="1:5" ht="14.25" thickTop="1" x14ac:dyDescent="0.25">
      <c r="B112" s="34"/>
    </row>
    <row r="113" spans="1:5" ht="14.25" thickBot="1" x14ac:dyDescent="0.3">
      <c r="A113" s="8" t="s">
        <v>9</v>
      </c>
      <c r="B113" s="22">
        <v>142.398</v>
      </c>
      <c r="C113" s="12">
        <v>130.67500000000001</v>
      </c>
      <c r="D113" s="12">
        <v>0</v>
      </c>
      <c r="E113" s="22">
        <v>273.07299999999998</v>
      </c>
    </row>
    <row r="114" spans="1:5" ht="14.25" thickBot="1" x14ac:dyDescent="0.3">
      <c r="A114" s="8" t="s">
        <v>10</v>
      </c>
      <c r="B114" s="22">
        <v>1086.2829999999999</v>
      </c>
      <c r="C114" s="12">
        <v>55.5655</v>
      </c>
      <c r="D114" s="12">
        <v>-1141.8485000000001</v>
      </c>
      <c r="E114" s="22">
        <v>0</v>
      </c>
    </row>
    <row r="115" spans="1:5" ht="14.25" thickBot="1" x14ac:dyDescent="0.3">
      <c r="A115" s="13" t="s">
        <v>11</v>
      </c>
      <c r="B115" s="22">
        <v>0</v>
      </c>
      <c r="C115" s="12">
        <v>0</v>
      </c>
      <c r="D115" s="12">
        <v>0</v>
      </c>
      <c r="E115" s="22">
        <v>0</v>
      </c>
    </row>
    <row r="116" spans="1:5" ht="14.25" thickBot="1" x14ac:dyDescent="0.3">
      <c r="A116" s="14" t="s">
        <v>28</v>
      </c>
      <c r="B116" s="31">
        <v>0</v>
      </c>
      <c r="C116" s="15">
        <v>0</v>
      </c>
      <c r="D116" s="15">
        <v>13.243</v>
      </c>
      <c r="E116" s="31">
        <v>13.243</v>
      </c>
    </row>
    <row r="117" spans="1:5" ht="14.25" thickBot="1" x14ac:dyDescent="0.3">
      <c r="A117" s="16" t="s">
        <v>13</v>
      </c>
      <c r="B117" s="17">
        <v>1228.681</v>
      </c>
      <c r="C117" s="17">
        <v>186.2405</v>
      </c>
      <c r="D117" s="17">
        <v>-1128.6054999999999</v>
      </c>
      <c r="E117" s="17">
        <v>286.31599999999997</v>
      </c>
    </row>
    <row r="118" spans="1:5" ht="14.25" thickBot="1" x14ac:dyDescent="0.3">
      <c r="A118" s="14" t="s">
        <v>14</v>
      </c>
      <c r="B118" s="31">
        <v>-877.904</v>
      </c>
      <c r="C118" s="15">
        <v>3.7534999999999998</v>
      </c>
      <c r="D118" s="15">
        <v>874.15049999999997</v>
      </c>
      <c r="E118" s="31">
        <v>0</v>
      </c>
    </row>
    <row r="119" spans="1:5" ht="14.25" thickBot="1" x14ac:dyDescent="0.3">
      <c r="A119" s="16" t="s">
        <v>15</v>
      </c>
      <c r="B119" s="17">
        <v>350.77699999999999</v>
      </c>
      <c r="C119" s="17">
        <v>189.994</v>
      </c>
      <c r="D119" s="17">
        <v>-254.45500000000001</v>
      </c>
      <c r="E119" s="17">
        <v>286.31599999999997</v>
      </c>
    </row>
    <row r="120" spans="1:5" ht="14.25" thickBot="1" x14ac:dyDescent="0.3">
      <c r="A120" s="13" t="s">
        <v>16</v>
      </c>
      <c r="B120" s="32">
        <v>-33.442</v>
      </c>
      <c r="C120" s="19">
        <v>-6.5000000000000002E-2</v>
      </c>
      <c r="D120" s="19">
        <v>3.4000000000000002E-2</v>
      </c>
      <c r="E120" s="32">
        <v>-33.472999999999999</v>
      </c>
    </row>
    <row r="121" spans="1:5" ht="14.25" thickBot="1" x14ac:dyDescent="0.3">
      <c r="A121" s="14" t="s">
        <v>17</v>
      </c>
      <c r="B121" s="31">
        <v>-51.308999999999997</v>
      </c>
      <c r="C121" s="15">
        <v>-22.963999999999999</v>
      </c>
      <c r="D121" s="15">
        <v>33.598999999999997</v>
      </c>
      <c r="E121" s="31">
        <v>-40.673999999999999</v>
      </c>
    </row>
    <row r="122" spans="1:5" ht="14.25" thickBot="1" x14ac:dyDescent="0.3">
      <c r="A122" s="16" t="s">
        <v>18</v>
      </c>
      <c r="B122" s="17">
        <v>266.02600000000001</v>
      </c>
      <c r="C122" s="17">
        <v>166.965</v>
      </c>
      <c r="D122" s="17">
        <v>-220.82200000000003</v>
      </c>
      <c r="E122" s="17">
        <v>212.16899999999998</v>
      </c>
    </row>
    <row r="123" spans="1:5" ht="14.25" thickBot="1" x14ac:dyDescent="0.3">
      <c r="A123" s="14" t="s">
        <v>34</v>
      </c>
      <c r="B123" s="31">
        <v>-40.387999999999998</v>
      </c>
      <c r="C123" s="15">
        <v>-38.216500000000003</v>
      </c>
      <c r="D123" s="15">
        <v>16.650500000000001</v>
      </c>
      <c r="E123" s="31">
        <v>-61.954000000000001</v>
      </c>
    </row>
    <row r="124" spans="1:5" ht="14.25" thickBot="1" x14ac:dyDescent="0.3">
      <c r="A124" s="16" t="s">
        <v>20</v>
      </c>
      <c r="B124" s="17">
        <v>225.63800000000001</v>
      </c>
      <c r="C124" s="17">
        <v>128.74850000000001</v>
      </c>
      <c r="D124" s="17">
        <v>-204.17150000000001</v>
      </c>
      <c r="E124" s="17">
        <v>150.215</v>
      </c>
    </row>
    <row r="125" spans="1:5" x14ac:dyDescent="0.25">
      <c r="B125" s="35"/>
      <c r="C125" s="35"/>
      <c r="D125" s="35"/>
      <c r="E125" s="35"/>
    </row>
    <row r="127" spans="1:5" ht="13.5" customHeight="1" x14ac:dyDescent="0.25">
      <c r="A127" s="30" t="s">
        <v>35</v>
      </c>
      <c r="B127" s="146" t="s">
        <v>77</v>
      </c>
      <c r="C127" s="146" t="s">
        <v>32</v>
      </c>
      <c r="D127" s="148" t="s">
        <v>31</v>
      </c>
      <c r="E127" s="146" t="s">
        <v>72</v>
      </c>
    </row>
    <row r="128" spans="1:5" ht="14.25" thickBot="1" x14ac:dyDescent="0.3">
      <c r="A128" s="5" t="s">
        <v>8</v>
      </c>
      <c r="B128" s="147"/>
      <c r="C128" s="147"/>
      <c r="D128" s="149"/>
      <c r="E128" s="147"/>
    </row>
    <row r="129" spans="1:5" ht="14.25" thickTop="1" x14ac:dyDescent="0.25">
      <c r="B129" s="34"/>
    </row>
    <row r="130" spans="1:5" ht="14.25" thickBot="1" x14ac:dyDescent="0.3">
      <c r="A130" s="8" t="s">
        <v>9</v>
      </c>
      <c r="B130" s="22">
        <v>126.18600000000001</v>
      </c>
      <c r="C130" s="12">
        <v>156.584</v>
      </c>
      <c r="D130" s="12">
        <v>0</v>
      </c>
      <c r="E130" s="22">
        <v>282.77</v>
      </c>
    </row>
    <row r="131" spans="1:5" ht="14.25" thickBot="1" x14ac:dyDescent="0.3">
      <c r="A131" s="8" t="s">
        <v>10</v>
      </c>
      <c r="B131" s="22">
        <v>445.85899999999998</v>
      </c>
      <c r="C131" s="12">
        <v>37.155000000000001</v>
      </c>
      <c r="D131" s="12">
        <v>-483.01400000000001</v>
      </c>
      <c r="E131" s="22">
        <v>0</v>
      </c>
    </row>
    <row r="132" spans="1:5" ht="14.25" thickBot="1" x14ac:dyDescent="0.3">
      <c r="A132" s="13" t="s">
        <v>11</v>
      </c>
      <c r="B132" s="22">
        <v>0</v>
      </c>
      <c r="C132" s="12">
        <v>0</v>
      </c>
      <c r="D132" s="12">
        <v>0</v>
      </c>
      <c r="E132" s="22">
        <v>0</v>
      </c>
    </row>
    <row r="133" spans="1:5" ht="14.25" thickBot="1" x14ac:dyDescent="0.3">
      <c r="A133" s="14" t="s">
        <v>28</v>
      </c>
      <c r="B133" s="31">
        <v>0</v>
      </c>
      <c r="C133" s="15">
        <v>0</v>
      </c>
      <c r="D133" s="15">
        <v>6.0449999999999999</v>
      </c>
      <c r="E133" s="31">
        <v>6.0449999999999999</v>
      </c>
    </row>
    <row r="134" spans="1:5" ht="14.25" thickBot="1" x14ac:dyDescent="0.3">
      <c r="A134" s="16" t="s">
        <v>13</v>
      </c>
      <c r="B134" s="17">
        <v>572.04499999999996</v>
      </c>
      <c r="C134" s="17">
        <v>193.739</v>
      </c>
      <c r="D134" s="17">
        <v>-476.96899999999999</v>
      </c>
      <c r="E134" s="17">
        <v>288.815</v>
      </c>
    </row>
    <row r="135" spans="1:5" ht="14.25" thickBot="1" x14ac:dyDescent="0.3">
      <c r="A135" s="14" t="s">
        <v>14</v>
      </c>
      <c r="B135" s="31">
        <v>-375.90199999999999</v>
      </c>
      <c r="C135" s="15">
        <v>3.3380000000000001</v>
      </c>
      <c r="D135" s="15">
        <v>372.56400000000002</v>
      </c>
      <c r="E135" s="31">
        <v>0</v>
      </c>
    </row>
    <row r="136" spans="1:5" ht="14.25" thickBot="1" x14ac:dyDescent="0.3">
      <c r="A136" s="16" t="s">
        <v>15</v>
      </c>
      <c r="B136" s="17">
        <v>196.143</v>
      </c>
      <c r="C136" s="17">
        <v>197.077</v>
      </c>
      <c r="D136" s="17">
        <v>-104.405</v>
      </c>
      <c r="E136" s="17">
        <v>288.815</v>
      </c>
    </row>
    <row r="137" spans="1:5" ht="14.25" thickBot="1" x14ac:dyDescent="0.3">
      <c r="A137" s="13" t="s">
        <v>16</v>
      </c>
      <c r="B137" s="32">
        <v>-31.147000000000002</v>
      </c>
      <c r="C137" s="19">
        <v>-2.8000000000000001E-2</v>
      </c>
      <c r="D137" s="19">
        <v>0.245</v>
      </c>
      <c r="E137" s="32">
        <v>-30.93</v>
      </c>
    </row>
    <row r="138" spans="1:5" ht="14.25" thickBot="1" x14ac:dyDescent="0.3">
      <c r="A138" s="14" t="s">
        <v>17</v>
      </c>
      <c r="B138" s="31">
        <v>-55.985999999999997</v>
      </c>
      <c r="C138" s="15">
        <v>-7.9390000000000001</v>
      </c>
      <c r="D138" s="15">
        <v>18.454999999999998</v>
      </c>
      <c r="E138" s="31">
        <v>-45.47</v>
      </c>
    </row>
    <row r="139" spans="1:5" ht="14.25" thickBot="1" x14ac:dyDescent="0.3">
      <c r="A139" s="16" t="s">
        <v>18</v>
      </c>
      <c r="B139" s="17">
        <v>109.00999999999999</v>
      </c>
      <c r="C139" s="17">
        <v>189.11</v>
      </c>
      <c r="D139" s="17">
        <v>-85.704999999999998</v>
      </c>
      <c r="E139" s="17">
        <v>212.41500000000002</v>
      </c>
    </row>
    <row r="140" spans="1:5" ht="14.25" thickBot="1" x14ac:dyDescent="0.3">
      <c r="A140" s="14" t="s">
        <v>34</v>
      </c>
      <c r="B140" s="31">
        <v>-37.520000000000003</v>
      </c>
      <c r="C140" s="15">
        <v>-38.741500000000002</v>
      </c>
      <c r="D140" s="15">
        <v>13.5075</v>
      </c>
      <c r="E140" s="31">
        <v>-62.753999999999998</v>
      </c>
    </row>
    <row r="141" spans="1:5" ht="14.25" thickBot="1" x14ac:dyDescent="0.3">
      <c r="A141" s="16" t="s">
        <v>20</v>
      </c>
      <c r="B141" s="17">
        <v>71.489999999999995</v>
      </c>
      <c r="C141" s="17">
        <v>150.36850000000001</v>
      </c>
      <c r="D141" s="17">
        <v>-72.197500000000005</v>
      </c>
      <c r="E141" s="17">
        <v>149.661</v>
      </c>
    </row>
    <row r="142" spans="1:5" x14ac:dyDescent="0.25">
      <c r="B142" s="35"/>
      <c r="C142" s="35"/>
      <c r="D142" s="35"/>
      <c r="E142" s="35"/>
    </row>
    <row r="144" spans="1:5" ht="13.5" customHeight="1" x14ac:dyDescent="0.25">
      <c r="A144" s="30" t="s">
        <v>7</v>
      </c>
      <c r="B144" s="146" t="s">
        <v>77</v>
      </c>
      <c r="C144" s="146" t="s">
        <v>32</v>
      </c>
      <c r="D144" s="148" t="s">
        <v>31</v>
      </c>
      <c r="E144" s="146" t="s">
        <v>72</v>
      </c>
    </row>
    <row r="145" spans="1:5" ht="14.25" thickBot="1" x14ac:dyDescent="0.3">
      <c r="A145" s="5" t="s">
        <v>8</v>
      </c>
      <c r="B145" s="147"/>
      <c r="C145" s="147"/>
      <c r="D145" s="149"/>
      <c r="E145" s="147"/>
    </row>
    <row r="146" spans="1:5" ht="14.25" thickTop="1" x14ac:dyDescent="0.25">
      <c r="B146" s="34"/>
    </row>
    <row r="147" spans="1:5" ht="14.25" thickBot="1" x14ac:dyDescent="0.3">
      <c r="A147" s="8" t="s">
        <v>9</v>
      </c>
      <c r="B147" s="22">
        <v>125.5</v>
      </c>
      <c r="C147" s="12">
        <v>160.29999999999998</v>
      </c>
      <c r="D147" s="12"/>
      <c r="E147" s="22">
        <v>285.82100000000003</v>
      </c>
    </row>
    <row r="148" spans="1:5" ht="14.25" thickBot="1" x14ac:dyDescent="0.3">
      <c r="A148" s="8" t="s">
        <v>10</v>
      </c>
      <c r="B148" s="22">
        <v>321.10000000000002</v>
      </c>
      <c r="C148" s="12">
        <v>27.2</v>
      </c>
      <c r="D148" s="12">
        <v>-348.3</v>
      </c>
      <c r="E148" s="22">
        <v>0</v>
      </c>
    </row>
    <row r="149" spans="1:5" ht="14.25" thickBot="1" x14ac:dyDescent="0.3">
      <c r="A149" s="13" t="s">
        <v>11</v>
      </c>
      <c r="B149" s="22">
        <v>2.6059999999999999</v>
      </c>
      <c r="C149" s="12">
        <v>0</v>
      </c>
      <c r="D149" s="12">
        <v>0</v>
      </c>
      <c r="E149" s="22">
        <v>2.6059999999999999</v>
      </c>
    </row>
    <row r="150" spans="1:5" ht="14.25" thickBot="1" x14ac:dyDescent="0.3">
      <c r="A150" s="14" t="s">
        <v>28</v>
      </c>
      <c r="B150" s="31">
        <v>-4.9000000000000004</v>
      </c>
      <c r="C150" s="15">
        <v>2</v>
      </c>
      <c r="D150" s="15">
        <v>-4.0739999999999998</v>
      </c>
      <c r="E150" s="31">
        <v>-6.9740000000000002</v>
      </c>
    </row>
    <row r="151" spans="1:5" ht="14.25" thickBot="1" x14ac:dyDescent="0.3">
      <c r="A151" s="16" t="s">
        <v>13</v>
      </c>
      <c r="B151" s="17">
        <v>444.4</v>
      </c>
      <c r="C151" s="17">
        <v>189.49999999999997</v>
      </c>
      <c r="D151" s="17">
        <v>-352.37400000000002</v>
      </c>
      <c r="E151" s="17">
        <v>281.45299999999997</v>
      </c>
    </row>
    <row r="152" spans="1:5" ht="14.25" thickBot="1" x14ac:dyDescent="0.3">
      <c r="A152" s="14" t="s">
        <v>14</v>
      </c>
      <c r="B152" s="31">
        <v>-256.2</v>
      </c>
      <c r="C152" s="15">
        <v>21.8</v>
      </c>
      <c r="D152" s="15">
        <v>234.39999999999998</v>
      </c>
      <c r="E152" s="31">
        <v>0</v>
      </c>
    </row>
    <row r="153" spans="1:5" ht="14.25" thickBot="1" x14ac:dyDescent="0.3">
      <c r="A153" s="16" t="s">
        <v>15</v>
      </c>
      <c r="B153" s="17">
        <v>188.2</v>
      </c>
      <c r="C153" s="17">
        <v>211.29999999999998</v>
      </c>
      <c r="D153" s="17">
        <v>-117.97400000000005</v>
      </c>
      <c r="E153" s="17">
        <v>281.45299999999997</v>
      </c>
    </row>
    <row r="154" spans="1:5" ht="14.25" thickBot="1" x14ac:dyDescent="0.3">
      <c r="A154" s="13" t="s">
        <v>16</v>
      </c>
      <c r="B154" s="32">
        <v>-30.2865</v>
      </c>
      <c r="C154" s="19">
        <v>0</v>
      </c>
      <c r="D154" s="19">
        <v>1.6359999999999992</v>
      </c>
      <c r="E154" s="32">
        <v>-28.650500000000001</v>
      </c>
    </row>
    <row r="155" spans="1:5" ht="14.25" thickBot="1" x14ac:dyDescent="0.3">
      <c r="A155" s="14" t="s">
        <v>17</v>
      </c>
      <c r="B155" s="31">
        <v>-53.244500000000002</v>
      </c>
      <c r="C155" s="15">
        <v>-15.3</v>
      </c>
      <c r="D155" s="15">
        <v>23.2</v>
      </c>
      <c r="E155" s="31">
        <v>-45.354500000000002</v>
      </c>
    </row>
    <row r="156" spans="1:5" ht="14.25" thickBot="1" x14ac:dyDescent="0.3">
      <c r="A156" s="16" t="s">
        <v>18</v>
      </c>
      <c r="B156" s="17">
        <v>105.5</v>
      </c>
      <c r="C156" s="17">
        <v>195.99999999999997</v>
      </c>
      <c r="D156" s="17">
        <v>-93.138000000000048</v>
      </c>
      <c r="E156" s="17">
        <v>207.44800000000001</v>
      </c>
    </row>
    <row r="157" spans="1:5" ht="14.25" thickBot="1" x14ac:dyDescent="0.3">
      <c r="A157" s="14" t="s">
        <v>34</v>
      </c>
      <c r="B157" s="31">
        <v>-39.499999999999993</v>
      </c>
      <c r="C157" s="15">
        <v>-36.5</v>
      </c>
      <c r="D157" s="15">
        <v>16.156999999999989</v>
      </c>
      <c r="E157" s="31">
        <v>-59.843000000000004</v>
      </c>
    </row>
    <row r="158" spans="1:5" ht="14.25" thickBot="1" x14ac:dyDescent="0.3">
      <c r="A158" s="16" t="s">
        <v>20</v>
      </c>
      <c r="B158" s="17">
        <v>65.900000000000006</v>
      </c>
      <c r="C158" s="17">
        <v>159.49999999999997</v>
      </c>
      <c r="D158" s="17">
        <v>-76.981000000000051</v>
      </c>
      <c r="E158" s="17">
        <v>147.60499999999999</v>
      </c>
    </row>
    <row r="159" spans="1:5" x14ac:dyDescent="0.25">
      <c r="B159" s="35"/>
      <c r="C159" s="35"/>
      <c r="D159" s="35"/>
      <c r="E159" s="35"/>
    </row>
    <row r="161" spans="1:5" ht="13.5" customHeight="1" x14ac:dyDescent="0.25">
      <c r="A161" s="30" t="s">
        <v>6</v>
      </c>
      <c r="B161" s="146" t="s">
        <v>77</v>
      </c>
      <c r="C161" s="146" t="s">
        <v>32</v>
      </c>
      <c r="D161" s="148" t="s">
        <v>31</v>
      </c>
      <c r="E161" s="146" t="s">
        <v>72</v>
      </c>
    </row>
    <row r="162" spans="1:5" ht="14.25" thickBot="1" x14ac:dyDescent="0.3">
      <c r="A162" s="5" t="s">
        <v>8</v>
      </c>
      <c r="B162" s="147"/>
      <c r="C162" s="147"/>
      <c r="D162" s="149"/>
      <c r="E162" s="147"/>
    </row>
    <row r="163" spans="1:5" ht="14.25" thickTop="1" x14ac:dyDescent="0.25">
      <c r="B163" s="34"/>
    </row>
    <row r="164" spans="1:5" ht="14.25" thickBot="1" x14ac:dyDescent="0.3">
      <c r="A164" s="8" t="s">
        <v>9</v>
      </c>
      <c r="B164" s="22">
        <v>138.6</v>
      </c>
      <c r="C164" s="12">
        <v>141.09700000000001</v>
      </c>
      <c r="D164" s="12">
        <v>0</v>
      </c>
      <c r="E164" s="22">
        <v>279.70100000000002</v>
      </c>
    </row>
    <row r="165" spans="1:5" ht="14.25" thickBot="1" x14ac:dyDescent="0.3">
      <c r="A165" s="8" t="s">
        <v>10</v>
      </c>
      <c r="B165" s="22">
        <v>410.6</v>
      </c>
      <c r="C165" s="12">
        <v>0</v>
      </c>
      <c r="D165" s="12">
        <v>-410.6</v>
      </c>
      <c r="E165" s="22">
        <v>0</v>
      </c>
    </row>
    <row r="166" spans="1:5" ht="14.25" thickBot="1" x14ac:dyDescent="0.3">
      <c r="A166" s="13" t="s">
        <v>11</v>
      </c>
      <c r="B166" s="22">
        <v>375.21499999999997</v>
      </c>
      <c r="C166" s="12">
        <v>0</v>
      </c>
      <c r="D166" s="12">
        <v>0</v>
      </c>
      <c r="E166" s="22">
        <v>375.21499999999997</v>
      </c>
    </row>
    <row r="167" spans="1:5" ht="14.25" thickBot="1" x14ac:dyDescent="0.3">
      <c r="A167" s="14" t="s">
        <v>28</v>
      </c>
      <c r="B167" s="31">
        <v>-7.0999999999999994E-2</v>
      </c>
      <c r="C167" s="15">
        <v>0.125</v>
      </c>
      <c r="D167" s="15">
        <v>0</v>
      </c>
      <c r="E167" s="31">
        <v>0</v>
      </c>
    </row>
    <row r="168" spans="1:5" ht="14.25" thickBot="1" x14ac:dyDescent="0.3">
      <c r="A168" s="16" t="s">
        <v>13</v>
      </c>
      <c r="B168" s="17">
        <v>924.3</v>
      </c>
      <c r="C168" s="17">
        <v>141.22200000000001</v>
      </c>
      <c r="D168" s="17">
        <v>-410.6</v>
      </c>
      <c r="E168" s="17">
        <v>654.91800000000001</v>
      </c>
    </row>
    <row r="169" spans="1:5" ht="14.25" thickBot="1" x14ac:dyDescent="0.3">
      <c r="A169" s="14" t="s">
        <v>14</v>
      </c>
      <c r="B169" s="31">
        <v>-355.8</v>
      </c>
      <c r="C169" s="15">
        <v>0</v>
      </c>
      <c r="D169" s="15">
        <v>355.8</v>
      </c>
      <c r="E169" s="31">
        <v>0</v>
      </c>
    </row>
    <row r="170" spans="1:5" ht="14.25" thickBot="1" x14ac:dyDescent="0.3">
      <c r="A170" s="16" t="s">
        <v>15</v>
      </c>
      <c r="B170" s="17">
        <v>568.6</v>
      </c>
      <c r="C170" s="17">
        <v>141.22200000000001</v>
      </c>
      <c r="D170" s="17">
        <v>-54.8</v>
      </c>
      <c r="E170" s="17">
        <v>654.91800000000001</v>
      </c>
    </row>
    <row r="171" spans="1:5" ht="14.25" thickBot="1" x14ac:dyDescent="0.3">
      <c r="A171" s="13" t="s">
        <v>16</v>
      </c>
      <c r="B171" s="32">
        <v>-26.986999999999998</v>
      </c>
      <c r="C171" s="19">
        <v>0</v>
      </c>
      <c r="D171" s="19">
        <v>0.17999999999999972</v>
      </c>
      <c r="E171" s="32">
        <v>-26.806999999999999</v>
      </c>
    </row>
    <row r="172" spans="1:5" ht="14.25" thickBot="1" x14ac:dyDescent="0.3">
      <c r="A172" s="14" t="s">
        <v>17</v>
      </c>
      <c r="B172" s="31">
        <v>-41.225999999999999</v>
      </c>
      <c r="C172" s="15">
        <v>-17.541999999999998</v>
      </c>
      <c r="D172" s="15">
        <v>25.2</v>
      </c>
      <c r="E172" s="31">
        <v>-33.583999999999996</v>
      </c>
    </row>
    <row r="173" spans="1:5" ht="14.25" thickBot="1" x14ac:dyDescent="0.3">
      <c r="A173" s="16" t="s">
        <v>18</v>
      </c>
      <c r="B173" s="17">
        <v>500.30000000000007</v>
      </c>
      <c r="C173" s="17">
        <v>123.6</v>
      </c>
      <c r="D173" s="17">
        <v>-29.373000000000047</v>
      </c>
      <c r="E173" s="17">
        <v>594.52700000000004</v>
      </c>
    </row>
    <row r="174" spans="1:5" ht="14.25" thickBot="1" x14ac:dyDescent="0.3">
      <c r="A174" s="14" t="s">
        <v>34</v>
      </c>
      <c r="B174" s="31">
        <v>-39.1</v>
      </c>
      <c r="C174" s="15">
        <v>-37.299999999999997</v>
      </c>
      <c r="D174" s="15">
        <v>16.147999999999996</v>
      </c>
      <c r="E174" s="31">
        <v>-60.252000000000002</v>
      </c>
    </row>
    <row r="175" spans="1:5" ht="14.25" thickBot="1" x14ac:dyDescent="0.3">
      <c r="A175" s="16" t="s">
        <v>20</v>
      </c>
      <c r="B175" s="17">
        <v>461.2</v>
      </c>
      <c r="C175" s="17">
        <v>86.389999999999986</v>
      </c>
      <c r="D175" s="17">
        <v>-13.314999999999998</v>
      </c>
      <c r="E175" s="17">
        <v>534.27499999999998</v>
      </c>
    </row>
    <row r="176" spans="1:5" x14ac:dyDescent="0.25">
      <c r="B176" s="35"/>
      <c r="C176" s="35"/>
      <c r="D176" s="35"/>
      <c r="E176" s="35"/>
    </row>
    <row r="178" spans="1:5" ht="13.5" customHeight="1" x14ac:dyDescent="0.25">
      <c r="A178" s="30" t="s">
        <v>5</v>
      </c>
      <c r="B178" s="146" t="s">
        <v>77</v>
      </c>
      <c r="C178" s="146" t="s">
        <v>32</v>
      </c>
      <c r="D178" s="148" t="s">
        <v>31</v>
      </c>
      <c r="E178" s="146" t="s">
        <v>72</v>
      </c>
    </row>
    <row r="179" spans="1:5" ht="14.25" thickBot="1" x14ac:dyDescent="0.3">
      <c r="A179" s="5" t="s">
        <v>8</v>
      </c>
      <c r="B179" s="147"/>
      <c r="C179" s="147"/>
      <c r="D179" s="149"/>
      <c r="E179" s="147"/>
    </row>
    <row r="180" spans="1:5" ht="14.25" thickTop="1" x14ac:dyDescent="0.25">
      <c r="B180" s="34"/>
    </row>
    <row r="181" spans="1:5" ht="14.25" thickBot="1" x14ac:dyDescent="0.3">
      <c r="A181" s="8" t="s">
        <v>9</v>
      </c>
      <c r="B181" s="22">
        <v>142.80000000000001</v>
      </c>
      <c r="C181" s="12">
        <v>136.18099999999998</v>
      </c>
      <c r="D181" s="12">
        <v>0</v>
      </c>
      <c r="E181" s="22">
        <v>278.98099999999999</v>
      </c>
    </row>
    <row r="182" spans="1:5" ht="14.25" thickBot="1" x14ac:dyDescent="0.3">
      <c r="A182" s="8" t="s">
        <v>10</v>
      </c>
      <c r="B182" s="22">
        <v>24.4</v>
      </c>
      <c r="C182" s="12">
        <v>0</v>
      </c>
      <c r="D182" s="12">
        <v>-24.4</v>
      </c>
      <c r="E182" s="22">
        <v>0</v>
      </c>
    </row>
    <row r="183" spans="1:5" ht="14.25" thickBot="1" x14ac:dyDescent="0.3">
      <c r="A183" s="13" t="s">
        <v>11</v>
      </c>
      <c r="B183" s="22">
        <v>0</v>
      </c>
      <c r="C183" s="12">
        <v>0</v>
      </c>
      <c r="D183" s="12">
        <v>0</v>
      </c>
      <c r="E183" s="22">
        <v>0</v>
      </c>
    </row>
    <row r="184" spans="1:5" ht="14.25" thickBot="1" x14ac:dyDescent="0.3">
      <c r="A184" s="14" t="s">
        <v>28</v>
      </c>
      <c r="B184" s="31">
        <v>-0.128</v>
      </c>
      <c r="C184" s="15">
        <v>0</v>
      </c>
      <c r="D184" s="15">
        <v>0</v>
      </c>
      <c r="E184" s="31">
        <v>-0.128</v>
      </c>
    </row>
    <row r="185" spans="1:5" ht="14.25" thickBot="1" x14ac:dyDescent="0.3">
      <c r="A185" s="16" t="s">
        <v>13</v>
      </c>
      <c r="B185" s="17">
        <v>167</v>
      </c>
      <c r="C185" s="17">
        <v>136.18099999999998</v>
      </c>
      <c r="D185" s="17">
        <v>-24.4</v>
      </c>
      <c r="E185" s="17">
        <v>278.85300000000001</v>
      </c>
    </row>
    <row r="186" spans="1:5" ht="14.25" thickBot="1" x14ac:dyDescent="0.3">
      <c r="A186" s="14" t="s">
        <v>14</v>
      </c>
      <c r="B186" s="31">
        <v>0</v>
      </c>
      <c r="C186" s="15">
        <v>0</v>
      </c>
      <c r="D186" s="15">
        <v>0</v>
      </c>
      <c r="E186" s="31">
        <v>0</v>
      </c>
    </row>
    <row r="187" spans="1:5" ht="14.25" thickBot="1" x14ac:dyDescent="0.3">
      <c r="A187" s="16" t="s">
        <v>15</v>
      </c>
      <c r="B187" s="17">
        <v>167</v>
      </c>
      <c r="C187" s="17">
        <v>136.18099999999998</v>
      </c>
      <c r="D187" s="17">
        <v>-24.4</v>
      </c>
      <c r="E187" s="17">
        <v>278.85300000000001</v>
      </c>
    </row>
    <row r="188" spans="1:5" ht="14.25" thickBot="1" x14ac:dyDescent="0.3">
      <c r="A188" s="13" t="s">
        <v>16</v>
      </c>
      <c r="B188" s="32">
        <v>-27.277999999999999</v>
      </c>
      <c r="C188" s="19">
        <v>-5.9999999999997833E-3</v>
      </c>
      <c r="D188" s="19">
        <v>9.9999999999997868E-2</v>
      </c>
      <c r="E188" s="32">
        <v>-27.184000000000001</v>
      </c>
    </row>
    <row r="189" spans="1:5" ht="14.25" thickBot="1" x14ac:dyDescent="0.3">
      <c r="A189" s="14" t="s">
        <v>17</v>
      </c>
      <c r="B189" s="31">
        <v>-39.956000000000003</v>
      </c>
      <c r="C189" s="15">
        <v>-18.899999999999999</v>
      </c>
      <c r="D189" s="15">
        <v>24.3</v>
      </c>
      <c r="E189" s="31">
        <v>-34.640999999999998</v>
      </c>
    </row>
    <row r="190" spans="1:5" ht="14.25" thickBot="1" x14ac:dyDescent="0.3">
      <c r="A190" s="16" t="s">
        <v>18</v>
      </c>
      <c r="B190" s="17">
        <v>99.7</v>
      </c>
      <c r="C190" s="17">
        <v>117.3</v>
      </c>
      <c r="D190" s="17">
        <v>2.7999999999991587E-2</v>
      </c>
      <c r="E190" s="17">
        <v>217.02799999999999</v>
      </c>
    </row>
    <row r="191" spans="1:5" ht="14.25" thickBot="1" x14ac:dyDescent="0.3">
      <c r="A191" s="14" t="s">
        <v>34</v>
      </c>
      <c r="B191" s="31">
        <v>-42.099999999999994</v>
      </c>
      <c r="C191" s="15">
        <v>-41.794000000000004</v>
      </c>
      <c r="D191" s="15">
        <v>17.916000000000004</v>
      </c>
      <c r="E191" s="31">
        <v>-65.977999999999994</v>
      </c>
    </row>
    <row r="192" spans="1:5" ht="14.25" thickBot="1" x14ac:dyDescent="0.3">
      <c r="A192" s="16" t="s">
        <v>20</v>
      </c>
      <c r="B192" s="17">
        <v>57.499999999999993</v>
      </c>
      <c r="C192" s="17">
        <v>75.582000000000008</v>
      </c>
      <c r="D192" s="17">
        <v>17.899999999999999</v>
      </c>
      <c r="E192" s="17">
        <v>151.05000000000001</v>
      </c>
    </row>
    <row r="193" spans="1:5" x14ac:dyDescent="0.25">
      <c r="B193" s="35"/>
      <c r="C193" s="35"/>
      <c r="D193" s="35"/>
      <c r="E193" s="35"/>
    </row>
    <row r="195" spans="1:5" ht="13.5" customHeight="1" x14ac:dyDescent="0.25">
      <c r="A195" s="30" t="s">
        <v>4</v>
      </c>
      <c r="B195" s="146" t="s">
        <v>77</v>
      </c>
      <c r="C195" s="146" t="s">
        <v>32</v>
      </c>
      <c r="D195" s="148" t="s">
        <v>31</v>
      </c>
      <c r="E195" s="146" t="s">
        <v>72</v>
      </c>
    </row>
    <row r="196" spans="1:5" ht="14.25" thickBot="1" x14ac:dyDescent="0.3">
      <c r="A196" s="5" t="s">
        <v>8</v>
      </c>
      <c r="B196" s="147"/>
      <c r="C196" s="147"/>
      <c r="D196" s="149"/>
      <c r="E196" s="147"/>
    </row>
    <row r="197" spans="1:5" ht="14.25" thickTop="1" x14ac:dyDescent="0.25">
      <c r="B197" s="34"/>
    </row>
    <row r="198" spans="1:5" ht="14.25" thickBot="1" x14ac:dyDescent="0.3">
      <c r="A198" s="8" t="s">
        <v>9</v>
      </c>
      <c r="B198" s="22">
        <v>125.3</v>
      </c>
      <c r="C198" s="12">
        <v>151.24899999999997</v>
      </c>
      <c r="D198" s="12">
        <v>0</v>
      </c>
      <c r="E198" s="22">
        <v>276.54899999999998</v>
      </c>
    </row>
    <row r="199" spans="1:5" ht="14.25" thickBot="1" x14ac:dyDescent="0.3">
      <c r="A199" s="8" t="s">
        <v>10</v>
      </c>
      <c r="B199" s="22">
        <v>19.399999999999999</v>
      </c>
      <c r="C199" s="12">
        <v>0</v>
      </c>
      <c r="D199" s="12">
        <v>-19.399999999999999</v>
      </c>
      <c r="E199" s="22">
        <v>0</v>
      </c>
    </row>
    <row r="200" spans="1:5" ht="14.25" thickBot="1" x14ac:dyDescent="0.3">
      <c r="A200" s="13" t="s">
        <v>11</v>
      </c>
      <c r="B200" s="22">
        <v>0</v>
      </c>
      <c r="C200" s="12">
        <v>0</v>
      </c>
      <c r="D200" s="12">
        <v>0</v>
      </c>
      <c r="E200" s="22">
        <v>0</v>
      </c>
    </row>
    <row r="201" spans="1:5" ht="14.25" thickBot="1" x14ac:dyDescent="0.3">
      <c r="A201" s="14" t="s">
        <v>28</v>
      </c>
      <c r="B201" s="31">
        <v>-0.3</v>
      </c>
      <c r="C201" s="15">
        <v>0</v>
      </c>
      <c r="D201" s="15">
        <v>0</v>
      </c>
      <c r="E201" s="31">
        <v>-0.27100000000000002</v>
      </c>
    </row>
    <row r="202" spans="1:5" ht="14.25" thickBot="1" x14ac:dyDescent="0.3">
      <c r="A202" s="16" t="s">
        <v>13</v>
      </c>
      <c r="B202" s="17">
        <v>144.4</v>
      </c>
      <c r="C202" s="17">
        <v>151.24899999999997</v>
      </c>
      <c r="D202" s="17">
        <v>-19.399999999999999</v>
      </c>
      <c r="E202" s="17">
        <v>276.27800000000002</v>
      </c>
    </row>
    <row r="203" spans="1:5" ht="14.25" thickBot="1" x14ac:dyDescent="0.3">
      <c r="A203" s="14" t="s">
        <v>14</v>
      </c>
      <c r="B203" s="31">
        <v>0</v>
      </c>
      <c r="C203" s="15">
        <v>0</v>
      </c>
      <c r="D203" s="15">
        <v>0</v>
      </c>
      <c r="E203" s="31">
        <v>0</v>
      </c>
    </row>
    <row r="204" spans="1:5" ht="14.25" thickBot="1" x14ac:dyDescent="0.3">
      <c r="A204" s="16" t="s">
        <v>15</v>
      </c>
      <c r="B204" s="17">
        <v>144.4</v>
      </c>
      <c r="C204" s="17">
        <v>151.24899999999997</v>
      </c>
      <c r="D204" s="17">
        <v>-19.399999999999999</v>
      </c>
      <c r="E204" s="17">
        <v>276.27800000000002</v>
      </c>
    </row>
    <row r="205" spans="1:5" ht="14.25" thickBot="1" x14ac:dyDescent="0.3">
      <c r="A205" s="13" t="s">
        <v>16</v>
      </c>
      <c r="B205" s="32">
        <v>-24.411999999999999</v>
      </c>
      <c r="C205" s="19">
        <v>-2.4999999999999911E-2</v>
      </c>
      <c r="D205" s="19">
        <v>9.800000000000253E-2</v>
      </c>
      <c r="E205" s="32">
        <v>-24.338999999999999</v>
      </c>
    </row>
    <row r="206" spans="1:5" ht="14.25" thickBot="1" x14ac:dyDescent="0.3">
      <c r="A206" s="14" t="s">
        <v>17</v>
      </c>
      <c r="B206" s="31">
        <v>-33.366</v>
      </c>
      <c r="C206" s="15">
        <v>-15.770000000000001</v>
      </c>
      <c r="D206" s="15">
        <v>19.5</v>
      </c>
      <c r="E206" s="31">
        <v>-29.651999999999997</v>
      </c>
    </row>
    <row r="207" spans="1:5" ht="14.25" thickBot="1" x14ac:dyDescent="0.3">
      <c r="A207" s="16" t="s">
        <v>18</v>
      </c>
      <c r="B207" s="17">
        <v>86.8</v>
      </c>
      <c r="C207" s="17">
        <v>135.4</v>
      </c>
      <c r="D207" s="17">
        <v>0</v>
      </c>
      <c r="E207" s="17">
        <v>222.28700000000001</v>
      </c>
    </row>
    <row r="208" spans="1:5" ht="14.25" thickBot="1" x14ac:dyDescent="0.3">
      <c r="A208" s="14" t="s">
        <v>34</v>
      </c>
      <c r="B208" s="31">
        <v>-39.6</v>
      </c>
      <c r="C208" s="15">
        <v>-38.92</v>
      </c>
      <c r="D208" s="15">
        <v>16.535000000000004</v>
      </c>
      <c r="E208" s="31">
        <v>-61.984999999999999</v>
      </c>
    </row>
    <row r="209" spans="1:5" ht="14.25" thickBot="1" x14ac:dyDescent="0.3">
      <c r="A209" s="16" t="s">
        <v>20</v>
      </c>
      <c r="B209" s="17">
        <v>47.199999999999989</v>
      </c>
      <c r="C209" s="17">
        <v>96.541000000000011</v>
      </c>
      <c r="D209" s="17">
        <v>16.5</v>
      </c>
      <c r="E209" s="17">
        <v>160.30199999999999</v>
      </c>
    </row>
    <row r="210" spans="1:5" x14ac:dyDescent="0.25">
      <c r="B210" s="35"/>
      <c r="C210" s="35"/>
      <c r="D210" s="35"/>
      <c r="E210" s="35"/>
    </row>
    <row r="212" spans="1:5" x14ac:dyDescent="0.25">
      <c r="A212" s="30" t="s">
        <v>3</v>
      </c>
      <c r="B212" s="146" t="s">
        <v>77</v>
      </c>
      <c r="C212" s="146" t="s">
        <v>32</v>
      </c>
      <c r="D212" s="148" t="s">
        <v>31</v>
      </c>
      <c r="E212" s="146" t="s">
        <v>72</v>
      </c>
    </row>
    <row r="213" spans="1:5" ht="14.25" thickBot="1" x14ac:dyDescent="0.3">
      <c r="A213" s="5" t="s">
        <v>8</v>
      </c>
      <c r="B213" s="147"/>
      <c r="C213" s="147"/>
      <c r="D213" s="149"/>
      <c r="E213" s="147"/>
    </row>
    <row r="214" spans="1:5" ht="14.25" thickTop="1" x14ac:dyDescent="0.25">
      <c r="B214" s="34"/>
    </row>
    <row r="215" spans="1:5" ht="14.25" thickBot="1" x14ac:dyDescent="0.3">
      <c r="A215" s="8" t="s">
        <v>9</v>
      </c>
      <c r="B215" s="22">
        <v>129.5</v>
      </c>
      <c r="C215" s="12">
        <v>160.08800000000002</v>
      </c>
      <c r="D215" s="12">
        <v>0</v>
      </c>
      <c r="E215" s="22">
        <v>289.58800000000002</v>
      </c>
    </row>
    <row r="216" spans="1:5" ht="14.25" thickBot="1" x14ac:dyDescent="0.3">
      <c r="A216" s="8" t="s">
        <v>10</v>
      </c>
      <c r="B216" s="22">
        <v>16.600000000000001</v>
      </c>
      <c r="C216" s="12">
        <v>0</v>
      </c>
      <c r="D216" s="12">
        <v>-16.600000000000001</v>
      </c>
      <c r="E216" s="22">
        <v>0</v>
      </c>
    </row>
    <row r="217" spans="1:5" ht="14.25" thickBot="1" x14ac:dyDescent="0.3">
      <c r="A217" s="13" t="s">
        <v>11</v>
      </c>
      <c r="B217" s="22">
        <v>6.6779999999999999</v>
      </c>
      <c r="C217" s="12">
        <v>0</v>
      </c>
      <c r="D217" s="12">
        <v>67.109000000000009</v>
      </c>
      <c r="E217" s="22">
        <v>73.787000000000006</v>
      </c>
    </row>
    <row r="218" spans="1:5" ht="14.25" thickBot="1" x14ac:dyDescent="0.3">
      <c r="A218" s="14" t="s">
        <v>28</v>
      </c>
      <c r="B218" s="31">
        <v>-0.24199999999999999</v>
      </c>
      <c r="C218" s="15">
        <v>0</v>
      </c>
      <c r="D218" s="15">
        <v>0</v>
      </c>
      <c r="E218" s="31">
        <v>-0.24199999999999999</v>
      </c>
    </row>
    <row r="219" spans="1:5" ht="14.25" thickBot="1" x14ac:dyDescent="0.3">
      <c r="A219" s="16" t="s">
        <v>13</v>
      </c>
      <c r="B219" s="17">
        <v>152.5</v>
      </c>
      <c r="C219" s="17">
        <v>160.08800000000002</v>
      </c>
      <c r="D219" s="17">
        <v>50.537999999999954</v>
      </c>
      <c r="E219" s="17">
        <v>363.12599999999998</v>
      </c>
    </row>
    <row r="220" spans="1:5" ht="14.25" thickBot="1" x14ac:dyDescent="0.3">
      <c r="A220" s="14" t="s">
        <v>14</v>
      </c>
      <c r="B220" s="31">
        <v>-0.1</v>
      </c>
      <c r="C220" s="15">
        <v>0</v>
      </c>
      <c r="D220" s="15">
        <v>0.1</v>
      </c>
      <c r="E220" s="31">
        <v>0</v>
      </c>
    </row>
    <row r="221" spans="1:5" ht="14.25" thickBot="1" x14ac:dyDescent="0.3">
      <c r="A221" s="16" t="s">
        <v>15</v>
      </c>
      <c r="B221" s="17">
        <v>152.4</v>
      </c>
      <c r="C221" s="17">
        <v>160.08800000000002</v>
      </c>
      <c r="D221" s="17">
        <v>50.637999999999948</v>
      </c>
      <c r="E221" s="17">
        <v>363.12599999999998</v>
      </c>
    </row>
    <row r="222" spans="1:5" ht="14.25" thickBot="1" x14ac:dyDescent="0.3">
      <c r="A222" s="13" t="s">
        <v>16</v>
      </c>
      <c r="B222" s="32">
        <v>-18.724</v>
      </c>
      <c r="C222" s="19">
        <v>0</v>
      </c>
      <c r="D222" s="19">
        <v>0</v>
      </c>
      <c r="E222" s="32">
        <v>-18.724</v>
      </c>
    </row>
    <row r="223" spans="1:5" ht="14.25" thickBot="1" x14ac:dyDescent="0.3">
      <c r="A223" s="14" t="s">
        <v>17</v>
      </c>
      <c r="B223" s="31">
        <v>-51.195</v>
      </c>
      <c r="C223" s="15">
        <v>-16.187000000000001</v>
      </c>
      <c r="D223" s="15">
        <v>16.615000000000002</v>
      </c>
      <c r="E223" s="31">
        <v>-50.767000000000003</v>
      </c>
    </row>
    <row r="224" spans="1:5" ht="14.25" thickBot="1" x14ac:dyDescent="0.3">
      <c r="A224" s="16" t="s">
        <v>18</v>
      </c>
      <c r="B224" s="17">
        <v>82.5</v>
      </c>
      <c r="C224" s="17">
        <v>143.93599999999998</v>
      </c>
      <c r="D224" s="17">
        <v>67.199000000000012</v>
      </c>
      <c r="E224" s="17">
        <v>293.63499999999999</v>
      </c>
    </row>
    <row r="225" spans="1:5" ht="14.25" thickBot="1" x14ac:dyDescent="0.3">
      <c r="A225" s="14" t="s">
        <v>34</v>
      </c>
      <c r="B225" s="31">
        <v>-93.500000000000014</v>
      </c>
      <c r="C225" s="15">
        <v>-39.073999999999998</v>
      </c>
      <c r="D225" s="15">
        <v>48.840000000000018</v>
      </c>
      <c r="E225" s="31">
        <v>-83.733999999999995</v>
      </c>
    </row>
    <row r="226" spans="1:5" ht="14.25" thickBot="1" x14ac:dyDescent="0.3">
      <c r="A226" s="16" t="s">
        <v>20</v>
      </c>
      <c r="B226" s="17">
        <v>-11</v>
      </c>
      <c r="C226" s="17">
        <v>104.86200000000001</v>
      </c>
      <c r="D226" s="17">
        <v>116.04599999999998</v>
      </c>
      <c r="E226" s="17">
        <v>209.90799999999999</v>
      </c>
    </row>
    <row r="229" spans="1:5" x14ac:dyDescent="0.25">
      <c r="A229" s="30" t="s">
        <v>2</v>
      </c>
      <c r="B229" s="146" t="s">
        <v>77</v>
      </c>
      <c r="C229" s="146" t="s">
        <v>32</v>
      </c>
      <c r="D229" s="148" t="s">
        <v>31</v>
      </c>
      <c r="E229" s="146" t="s">
        <v>72</v>
      </c>
    </row>
    <row r="230" spans="1:5" ht="14.25" thickBot="1" x14ac:dyDescent="0.3">
      <c r="A230" s="5" t="s">
        <v>8</v>
      </c>
      <c r="B230" s="147"/>
      <c r="C230" s="147"/>
      <c r="D230" s="149"/>
      <c r="E230" s="147"/>
    </row>
    <row r="231" spans="1:5" ht="14.25" thickTop="1" x14ac:dyDescent="0.25">
      <c r="B231" s="34"/>
    </row>
    <row r="232" spans="1:5" ht="14.25" thickBot="1" x14ac:dyDescent="0.3">
      <c r="A232" s="8" t="s">
        <v>9</v>
      </c>
      <c r="B232" s="22">
        <v>150.19999999999999</v>
      </c>
      <c r="C232" s="12">
        <v>129.61200000000002</v>
      </c>
      <c r="D232" s="12">
        <v>0.92300000000000182</v>
      </c>
      <c r="E232" s="22">
        <v>280.73500000000001</v>
      </c>
    </row>
    <row r="233" spans="1:5" ht="14.25" thickBot="1" x14ac:dyDescent="0.3">
      <c r="A233" s="8" t="s">
        <v>10</v>
      </c>
      <c r="B233" s="22">
        <v>58.832999999999998</v>
      </c>
      <c r="C233" s="12">
        <v>0</v>
      </c>
      <c r="D233" s="12">
        <v>-58.832999999999998</v>
      </c>
      <c r="E233" s="22">
        <v>0</v>
      </c>
    </row>
    <row r="234" spans="1:5" ht="14.25" thickBot="1" x14ac:dyDescent="0.3">
      <c r="A234" s="13" t="s">
        <v>11</v>
      </c>
      <c r="B234" s="22">
        <v>0</v>
      </c>
      <c r="C234" s="12">
        <v>0</v>
      </c>
      <c r="D234" s="12">
        <v>0</v>
      </c>
      <c r="E234" s="22">
        <v>0</v>
      </c>
    </row>
    <row r="235" spans="1:5" ht="14.25" thickBot="1" x14ac:dyDescent="0.3">
      <c r="A235" s="14" t="s">
        <v>28</v>
      </c>
      <c r="B235" s="31">
        <v>-0.1116</v>
      </c>
      <c r="C235" s="15">
        <v>0</v>
      </c>
      <c r="D235" s="15">
        <v>0</v>
      </c>
      <c r="E235" s="31">
        <v>-0.11600000000000001</v>
      </c>
    </row>
    <row r="236" spans="1:5" ht="14.25" thickBot="1" x14ac:dyDescent="0.3">
      <c r="A236" s="16" t="s">
        <v>13</v>
      </c>
      <c r="B236" s="17">
        <v>208.9</v>
      </c>
      <c r="C236" s="17">
        <v>129.61200000000002</v>
      </c>
      <c r="D236" s="17">
        <v>-57.893000000000001</v>
      </c>
      <c r="E236" s="17">
        <v>280.61900000000003</v>
      </c>
    </row>
    <row r="237" spans="1:5" ht="14.25" thickBot="1" x14ac:dyDescent="0.3">
      <c r="A237" s="14" t="s">
        <v>14</v>
      </c>
      <c r="B237" s="31">
        <v>-36.799999999999997</v>
      </c>
      <c r="C237" s="15">
        <v>0</v>
      </c>
      <c r="D237" s="15">
        <v>36.799999999999997</v>
      </c>
      <c r="E237" s="31">
        <v>0</v>
      </c>
    </row>
    <row r="238" spans="1:5" ht="14.25" thickBot="1" x14ac:dyDescent="0.3">
      <c r="A238" s="16" t="s">
        <v>15</v>
      </c>
      <c r="B238" s="17">
        <v>172.10000000000002</v>
      </c>
      <c r="C238" s="17">
        <v>129.61200000000002</v>
      </c>
      <c r="D238" s="17">
        <v>-21.2</v>
      </c>
      <c r="E238" s="17">
        <v>280.61900000000003</v>
      </c>
    </row>
    <row r="239" spans="1:5" ht="14.25" thickBot="1" x14ac:dyDescent="0.3">
      <c r="A239" s="13" t="s">
        <v>16</v>
      </c>
      <c r="B239" s="32">
        <v>-20.625</v>
      </c>
      <c r="C239" s="19">
        <v>0.11899999999999977</v>
      </c>
      <c r="D239" s="19">
        <v>0</v>
      </c>
      <c r="E239" s="32">
        <v>-20.506</v>
      </c>
    </row>
    <row r="240" spans="1:5" ht="14.25" thickBot="1" x14ac:dyDescent="0.3">
      <c r="A240" s="14" t="s">
        <v>17</v>
      </c>
      <c r="B240" s="31">
        <v>-40.692999999999998</v>
      </c>
      <c r="C240" s="15">
        <v>-18.913</v>
      </c>
      <c r="D240" s="15">
        <v>21.181000000000001</v>
      </c>
      <c r="E240" s="31">
        <v>-38.424999999999997</v>
      </c>
    </row>
    <row r="241" spans="1:5" ht="14.25" thickBot="1" x14ac:dyDescent="0.3">
      <c r="A241" s="16" t="s">
        <v>18</v>
      </c>
      <c r="B241" s="17">
        <v>110.82899999999998</v>
      </c>
      <c r="C241" s="17">
        <v>110.83800000000001</v>
      </c>
      <c r="D241" s="17">
        <v>2.1000000000000796E-2</v>
      </c>
      <c r="E241" s="17">
        <v>221.68799999999999</v>
      </c>
    </row>
    <row r="242" spans="1:5" ht="14.25" thickBot="1" x14ac:dyDescent="0.3">
      <c r="A242" s="14" t="s">
        <v>34</v>
      </c>
      <c r="B242" s="31">
        <v>-48.1</v>
      </c>
      <c r="C242" s="15">
        <v>-35.564999999999998</v>
      </c>
      <c r="D242" s="15">
        <v>15.526999999999994</v>
      </c>
      <c r="E242" s="31">
        <v>-68.138000000000005</v>
      </c>
    </row>
    <row r="243" spans="1:5" ht="14.25" thickBot="1" x14ac:dyDescent="0.3">
      <c r="A243" s="16" t="s">
        <v>20</v>
      </c>
      <c r="B243" s="17">
        <v>62.7</v>
      </c>
      <c r="C243" s="17">
        <v>75.301999999999992</v>
      </c>
      <c r="D243" s="17">
        <v>15.548000000000016</v>
      </c>
      <c r="E243" s="17">
        <v>153.55000000000001</v>
      </c>
    </row>
    <row r="246" spans="1:5" x14ac:dyDescent="0.25">
      <c r="A246" s="30" t="s">
        <v>1</v>
      </c>
      <c r="B246" s="146" t="s">
        <v>77</v>
      </c>
      <c r="C246" s="146" t="s">
        <v>32</v>
      </c>
      <c r="D246" s="148" t="s">
        <v>31</v>
      </c>
      <c r="E246" s="146" t="s">
        <v>72</v>
      </c>
    </row>
    <row r="247" spans="1:5" ht="14.25" thickBot="1" x14ac:dyDescent="0.3">
      <c r="A247" s="5" t="s">
        <v>8</v>
      </c>
      <c r="B247" s="147"/>
      <c r="C247" s="147"/>
      <c r="D247" s="149"/>
      <c r="E247" s="147"/>
    </row>
    <row r="248" spans="1:5" ht="14.25" thickTop="1" x14ac:dyDescent="0.25">
      <c r="B248" s="34"/>
    </row>
    <row r="249" spans="1:5" ht="14.25" thickBot="1" x14ac:dyDescent="0.3">
      <c r="A249" s="8" t="s">
        <v>9</v>
      </c>
      <c r="B249" s="22">
        <v>115.9</v>
      </c>
      <c r="C249" s="12">
        <v>98.009999999999991</v>
      </c>
      <c r="D249" s="12">
        <v>0.46700000000001296</v>
      </c>
      <c r="E249" s="22">
        <v>214.37700000000001</v>
      </c>
    </row>
    <row r="250" spans="1:5" ht="14.25" thickBot="1" x14ac:dyDescent="0.3">
      <c r="A250" s="8" t="s">
        <v>10</v>
      </c>
      <c r="B250" s="22">
        <v>322.29900000000004</v>
      </c>
      <c r="C250" s="12">
        <v>0</v>
      </c>
      <c r="D250" s="12">
        <v>-322.29900000000004</v>
      </c>
      <c r="E250" s="22">
        <v>0</v>
      </c>
    </row>
    <row r="251" spans="1:5" ht="14.25" thickBot="1" x14ac:dyDescent="0.3">
      <c r="A251" s="13" t="s">
        <v>11</v>
      </c>
      <c r="B251" s="22">
        <v>1.411</v>
      </c>
      <c r="C251" s="12">
        <v>0</v>
      </c>
      <c r="D251" s="12">
        <v>0</v>
      </c>
      <c r="E251" s="22">
        <v>1.411</v>
      </c>
    </row>
    <row r="252" spans="1:5" ht="14.25" thickBot="1" x14ac:dyDescent="0.3">
      <c r="A252" s="14" t="s">
        <v>28</v>
      </c>
      <c r="B252" s="31">
        <v>-2.4180000000000001</v>
      </c>
      <c r="C252" s="15">
        <v>0</v>
      </c>
      <c r="D252" s="15">
        <v>0</v>
      </c>
      <c r="E252" s="31">
        <v>-2.4180000000000001</v>
      </c>
    </row>
    <row r="253" spans="1:5" ht="14.25" thickBot="1" x14ac:dyDescent="0.3">
      <c r="A253" s="16" t="s">
        <v>13</v>
      </c>
      <c r="B253" s="17">
        <v>437.30000000000007</v>
      </c>
      <c r="C253" s="17">
        <v>98.009999999999991</v>
      </c>
      <c r="D253" s="17">
        <v>-321.94000000000005</v>
      </c>
      <c r="E253" s="17">
        <v>213.37</v>
      </c>
    </row>
    <row r="254" spans="1:5" ht="14.25" thickBot="1" x14ac:dyDescent="0.3">
      <c r="A254" s="14" t="s">
        <v>14</v>
      </c>
      <c r="B254" s="31">
        <v>-275.10000000000002</v>
      </c>
      <c r="C254" s="15">
        <v>0</v>
      </c>
      <c r="D254" s="15">
        <v>275.10000000000002</v>
      </c>
      <c r="E254" s="31">
        <v>0</v>
      </c>
    </row>
    <row r="255" spans="1:5" ht="14.25" thickBot="1" x14ac:dyDescent="0.3">
      <c r="A255" s="16" t="s">
        <v>15</v>
      </c>
      <c r="B255" s="17">
        <v>162.20000000000002</v>
      </c>
      <c r="C255" s="17">
        <v>98.009999999999991</v>
      </c>
      <c r="D255" s="17">
        <v>-46.84</v>
      </c>
      <c r="E255" s="17">
        <v>213.37</v>
      </c>
    </row>
    <row r="256" spans="1:5" ht="14.25" thickBot="1" x14ac:dyDescent="0.3">
      <c r="A256" s="13" t="s">
        <v>16</v>
      </c>
      <c r="B256" s="32">
        <v>-23.606999999999999</v>
      </c>
      <c r="C256" s="19">
        <v>-6.5999999999999837E-2</v>
      </c>
      <c r="D256" s="19">
        <v>0</v>
      </c>
      <c r="E256" s="32">
        <v>-23.672999999999998</v>
      </c>
    </row>
    <row r="257" spans="1:5" ht="14.25" thickBot="1" x14ac:dyDescent="0.3">
      <c r="A257" s="14" t="s">
        <v>17</v>
      </c>
      <c r="B257" s="31">
        <v>-38.65</v>
      </c>
      <c r="C257" s="15">
        <v>-15.868000000000002</v>
      </c>
      <c r="D257" s="15">
        <v>17.380000000000003</v>
      </c>
      <c r="E257" s="31">
        <v>-37.137999999999998</v>
      </c>
    </row>
    <row r="258" spans="1:5" ht="14.25" thickBot="1" x14ac:dyDescent="0.3">
      <c r="A258" s="16" t="s">
        <v>18</v>
      </c>
      <c r="B258" s="17">
        <v>99.938999999999993</v>
      </c>
      <c r="C258" s="17">
        <v>82.028999999999996</v>
      </c>
      <c r="D258" s="17">
        <v>-29.408999999999992</v>
      </c>
      <c r="E258" s="17">
        <v>152.559</v>
      </c>
    </row>
    <row r="259" spans="1:5" ht="14.25" thickBot="1" x14ac:dyDescent="0.3">
      <c r="A259" s="14" t="s">
        <v>34</v>
      </c>
      <c r="B259" s="31">
        <v>-44.400000000000006</v>
      </c>
      <c r="C259" s="15">
        <v>-30.468000000000004</v>
      </c>
      <c r="D259" s="15">
        <v>15.268000000000008</v>
      </c>
      <c r="E259" s="31">
        <v>-59.6</v>
      </c>
    </row>
    <row r="260" spans="1:5" ht="14.25" thickBot="1" x14ac:dyDescent="0.3">
      <c r="A260" s="16" t="s">
        <v>20</v>
      </c>
      <c r="B260" s="17">
        <v>55.499999999999993</v>
      </c>
      <c r="C260" s="17">
        <v>51.499999999999993</v>
      </c>
      <c r="D260" s="17">
        <v>-14.1</v>
      </c>
      <c r="E260" s="17">
        <v>92.959000000000003</v>
      </c>
    </row>
    <row r="263" spans="1:5" x14ac:dyDescent="0.25">
      <c r="A263" s="30" t="s">
        <v>0</v>
      </c>
      <c r="B263" s="146" t="s">
        <v>77</v>
      </c>
      <c r="C263" s="146" t="s">
        <v>32</v>
      </c>
      <c r="D263" s="148" t="s">
        <v>31</v>
      </c>
      <c r="E263" s="146" t="s">
        <v>72</v>
      </c>
    </row>
    <row r="264" spans="1:5" ht="14.25" thickBot="1" x14ac:dyDescent="0.3">
      <c r="A264" s="5" t="s">
        <v>8</v>
      </c>
      <c r="B264" s="147"/>
      <c r="C264" s="147"/>
      <c r="D264" s="149"/>
      <c r="E264" s="147"/>
    </row>
    <row r="265" spans="1:5" ht="14.25" thickTop="1" x14ac:dyDescent="0.25">
      <c r="B265" s="34"/>
    </row>
    <row r="266" spans="1:5" ht="14.25" thickBot="1" x14ac:dyDescent="0.3">
      <c r="A266" s="8" t="s">
        <v>9</v>
      </c>
      <c r="B266" s="22">
        <v>102.5</v>
      </c>
      <c r="C266" s="12">
        <v>124.833</v>
      </c>
      <c r="D266" s="12">
        <v>0.90500000000000114</v>
      </c>
      <c r="E266" s="22">
        <v>228.238</v>
      </c>
    </row>
    <row r="267" spans="1:5" ht="14.25" thickBot="1" x14ac:dyDescent="0.3">
      <c r="A267" s="8" t="s">
        <v>10</v>
      </c>
      <c r="B267" s="22">
        <v>273.2</v>
      </c>
      <c r="C267" s="12">
        <v>0</v>
      </c>
      <c r="D267" s="12">
        <v>-273.2</v>
      </c>
      <c r="E267" s="22">
        <v>0</v>
      </c>
    </row>
    <row r="268" spans="1:5" ht="14.25" thickBot="1" x14ac:dyDescent="0.3">
      <c r="A268" s="13" t="s">
        <v>11</v>
      </c>
      <c r="B268" s="22">
        <v>0.2</v>
      </c>
      <c r="C268" s="12">
        <v>0</v>
      </c>
      <c r="D268" s="12">
        <v>6.9999999999999785E-3</v>
      </c>
      <c r="E268" s="22">
        <v>0.20699999999999999</v>
      </c>
    </row>
    <row r="269" spans="1:5" ht="14.25" thickBot="1" x14ac:dyDescent="0.3">
      <c r="A269" s="14" t="s">
        <v>28</v>
      </c>
      <c r="B269" s="31">
        <v>-0.6</v>
      </c>
      <c r="C269" s="15">
        <v>0</v>
      </c>
      <c r="D269" s="15">
        <v>1.6000000000000014E-2</v>
      </c>
      <c r="E269" s="31">
        <v>-0.58399999999999996</v>
      </c>
    </row>
    <row r="270" spans="1:5" ht="14.25" thickBot="1" x14ac:dyDescent="0.3">
      <c r="A270" s="16" t="s">
        <v>13</v>
      </c>
      <c r="B270" s="17">
        <v>375.29999999999995</v>
      </c>
      <c r="C270" s="17">
        <v>124.833</v>
      </c>
      <c r="D270" s="17">
        <v>-272.27199999999993</v>
      </c>
      <c r="E270" s="17">
        <v>227.86099999999999</v>
      </c>
    </row>
    <row r="271" spans="1:5" ht="14.25" thickBot="1" x14ac:dyDescent="0.3">
      <c r="A271" s="14" t="s">
        <v>14</v>
      </c>
      <c r="B271" s="31">
        <v>-227.6</v>
      </c>
      <c r="C271" s="15">
        <v>0</v>
      </c>
      <c r="D271" s="15">
        <v>227.6</v>
      </c>
      <c r="E271" s="31">
        <v>0</v>
      </c>
    </row>
    <row r="272" spans="1:5" ht="14.25" thickBot="1" x14ac:dyDescent="0.3">
      <c r="A272" s="16" t="s">
        <v>15</v>
      </c>
      <c r="B272" s="17">
        <v>147.69999999999999</v>
      </c>
      <c r="C272" s="17">
        <v>124.833</v>
      </c>
      <c r="D272" s="17">
        <v>-44.671999999999997</v>
      </c>
      <c r="E272" s="17">
        <v>227.86099999999999</v>
      </c>
    </row>
    <row r="273" spans="1:5" ht="14.25" thickBot="1" x14ac:dyDescent="0.3">
      <c r="A273" s="13" t="s">
        <v>16</v>
      </c>
      <c r="B273" s="32">
        <v>-23.343000000000004</v>
      </c>
      <c r="C273" s="19">
        <v>-5.2999999999999936E-2</v>
      </c>
      <c r="D273" s="19">
        <v>0.10000000000000497</v>
      </c>
      <c r="E273" s="32">
        <v>-23.295999999999999</v>
      </c>
    </row>
    <row r="274" spans="1:5" ht="14.25" thickBot="1" x14ac:dyDescent="0.3">
      <c r="A274" s="14" t="s">
        <v>17</v>
      </c>
      <c r="B274" s="31">
        <v>-41.28</v>
      </c>
      <c r="C274" s="15">
        <v>-12.747</v>
      </c>
      <c r="D274" s="15">
        <v>14.643999999999998</v>
      </c>
      <c r="E274" s="31">
        <v>-39.383000000000003</v>
      </c>
    </row>
    <row r="275" spans="1:5" ht="14.25" thickBot="1" x14ac:dyDescent="0.3">
      <c r="A275" s="16" t="s">
        <v>18</v>
      </c>
      <c r="B275" s="17">
        <v>83.100000000000009</v>
      </c>
      <c r="C275" s="17">
        <v>112.221</v>
      </c>
      <c r="D275" s="17">
        <v>-30.139000000000024</v>
      </c>
      <c r="E275" s="17">
        <v>165.18199999999999</v>
      </c>
    </row>
    <row r="276" spans="1:5" ht="14.25" thickBot="1" x14ac:dyDescent="0.3">
      <c r="A276" s="14" t="s">
        <v>34</v>
      </c>
      <c r="B276" s="31">
        <v>-43.6</v>
      </c>
      <c r="C276" s="15">
        <v>-30.661000000000001</v>
      </c>
      <c r="D276" s="15">
        <v>15.650000000000006</v>
      </c>
      <c r="E276" s="31">
        <v>-58.610999999999997</v>
      </c>
    </row>
    <row r="277" spans="1:5" ht="14.25" thickBot="1" x14ac:dyDescent="0.3">
      <c r="A277" s="16" t="s">
        <v>20</v>
      </c>
      <c r="B277" s="17">
        <v>39.5</v>
      </c>
      <c r="C277" s="17">
        <v>81.56</v>
      </c>
      <c r="D277" s="17">
        <v>-14.489000000000004</v>
      </c>
      <c r="E277" s="17">
        <v>106.571</v>
      </c>
    </row>
  </sheetData>
  <mergeCells count="65">
    <mergeCell ref="A1:E1"/>
    <mergeCell ref="B144:B145"/>
    <mergeCell ref="B161:B162"/>
    <mergeCell ref="B178:B179"/>
    <mergeCell ref="B58:B59"/>
    <mergeCell ref="B76:B77"/>
    <mergeCell ref="B93:B94"/>
    <mergeCell ref="B110:B111"/>
    <mergeCell ref="B127:B128"/>
    <mergeCell ref="C22:C23"/>
    <mergeCell ref="D22:D23"/>
    <mergeCell ref="E22:E23"/>
    <mergeCell ref="B40:B41"/>
    <mergeCell ref="B22:B23"/>
    <mergeCell ref="B5:B6"/>
    <mergeCell ref="C93:C94"/>
    <mergeCell ref="D93:D94"/>
    <mergeCell ref="E93:E94"/>
    <mergeCell ref="C76:C77"/>
    <mergeCell ref="D76:D77"/>
    <mergeCell ref="E76:E77"/>
    <mergeCell ref="C40:C41"/>
    <mergeCell ref="D40:D41"/>
    <mergeCell ref="E40:E41"/>
    <mergeCell ref="C58:C59"/>
    <mergeCell ref="D58:D59"/>
    <mergeCell ref="E58:E59"/>
    <mergeCell ref="C5:C6"/>
    <mergeCell ref="D5:D6"/>
    <mergeCell ref="E5:E6"/>
    <mergeCell ref="C263:C264"/>
    <mergeCell ref="D263:D264"/>
    <mergeCell ref="E263:E264"/>
    <mergeCell ref="C212:C213"/>
    <mergeCell ref="D212:D213"/>
    <mergeCell ref="E212:E213"/>
    <mergeCell ref="C229:C230"/>
    <mergeCell ref="D229:D230"/>
    <mergeCell ref="E229:E230"/>
    <mergeCell ref="C246:C247"/>
    <mergeCell ref="D246:D247"/>
    <mergeCell ref="E246:E247"/>
    <mergeCell ref="C195:C196"/>
    <mergeCell ref="B195:B196"/>
    <mergeCell ref="B212:B213"/>
    <mergeCell ref="B229:B230"/>
    <mergeCell ref="B246:B247"/>
    <mergeCell ref="B263:B264"/>
    <mergeCell ref="D195:D196"/>
    <mergeCell ref="E195:E196"/>
    <mergeCell ref="C161:C162"/>
    <mergeCell ref="D161:D162"/>
    <mergeCell ref="E161:E162"/>
    <mergeCell ref="E178:E179"/>
    <mergeCell ref="C110:C111"/>
    <mergeCell ref="D110:D111"/>
    <mergeCell ref="E110:E111"/>
    <mergeCell ref="C178:C179"/>
    <mergeCell ref="D178:D179"/>
    <mergeCell ref="C127:C128"/>
    <mergeCell ref="D127:D128"/>
    <mergeCell ref="E127:E128"/>
    <mergeCell ref="C144:C145"/>
    <mergeCell ref="D144:D145"/>
    <mergeCell ref="E144:E145"/>
  </mergeCells>
  <pageMargins left="0.23622047244094491" right="0.23622047244094491" top="0.74803149606299213" bottom="0.74803149606299213" header="0.31496062992125984" footer="0.31496062992125984"/>
  <pageSetup paperSize="9" scale="1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3AE4-C1D5-42B5-A71B-8B77DF16D783}">
  <sheetPr codeName="Sheet4"/>
  <dimension ref="A1:P243"/>
  <sheetViews>
    <sheetView showGridLines="0" zoomScale="80" zoomScaleNormal="80" workbookViewId="0">
      <selection activeCell="A25" sqref="A25"/>
    </sheetView>
  </sheetViews>
  <sheetFormatPr defaultColWidth="9.140625" defaultRowHeight="13.5" customHeight="1" x14ac:dyDescent="0.25"/>
  <cols>
    <col min="1" max="1" width="44.5703125" style="33" customWidth="1"/>
    <col min="2" max="6" width="10.42578125" style="33" customWidth="1"/>
    <col min="7" max="10" width="10.42578125" style="66" customWidth="1"/>
    <col min="11" max="11" width="11.42578125" style="66" customWidth="1"/>
    <col min="12" max="12" width="10.42578125" style="33" customWidth="1"/>
    <col min="13" max="13" width="30.140625" style="66" bestFit="1" customWidth="1"/>
    <col min="14" max="14" width="10.42578125" style="33" customWidth="1"/>
    <col min="15" max="15" width="9.140625" style="1" customWidth="1"/>
    <col min="16" max="16384" width="9.140625" style="33"/>
  </cols>
  <sheetData>
    <row r="1" spans="1:16" ht="15" x14ac:dyDescent="0.25">
      <c r="A1" s="53" t="s">
        <v>61</v>
      </c>
      <c r="B1" s="52"/>
      <c r="C1" s="52"/>
      <c r="D1" s="52"/>
      <c r="E1" s="52"/>
      <c r="F1" s="52"/>
      <c r="G1" s="52"/>
      <c r="H1" s="52"/>
      <c r="I1" s="52"/>
      <c r="J1" s="52"/>
      <c r="K1" s="52"/>
      <c r="L1" s="52"/>
      <c r="M1" s="52"/>
      <c r="N1" s="52"/>
    </row>
    <row r="2" spans="1:16" s="66" customFormat="1" ht="15" x14ac:dyDescent="0.25">
      <c r="A2" s="53"/>
      <c r="B2" s="52"/>
      <c r="C2" s="52"/>
      <c r="D2" s="52"/>
      <c r="E2" s="52"/>
      <c r="F2" s="52"/>
      <c r="G2" s="52"/>
      <c r="H2" s="52"/>
      <c r="I2" s="52"/>
      <c r="J2" s="52"/>
      <c r="K2" s="52"/>
      <c r="L2" s="52"/>
      <c r="M2" s="52"/>
      <c r="N2" s="52"/>
      <c r="O2" s="57"/>
    </row>
    <row r="3" spans="1:16" s="66" customFormat="1" ht="15" x14ac:dyDescent="0.25">
      <c r="A3" s="53"/>
      <c r="B3" s="52"/>
      <c r="C3" s="52"/>
      <c r="D3" s="52"/>
      <c r="E3" s="52"/>
      <c r="F3" s="52"/>
      <c r="G3" s="52"/>
      <c r="H3" s="52"/>
      <c r="I3" s="52"/>
      <c r="J3" s="52"/>
      <c r="K3" s="52"/>
      <c r="L3" s="52"/>
      <c r="M3" s="52"/>
      <c r="N3" s="52"/>
      <c r="O3" s="57"/>
    </row>
    <row r="4" spans="1:16" s="66" customFormat="1" ht="15" x14ac:dyDescent="0.25">
      <c r="A4" s="89" t="s">
        <v>68</v>
      </c>
      <c r="B4" s="151" t="s">
        <v>37</v>
      </c>
      <c r="C4" s="151" t="s">
        <v>38</v>
      </c>
      <c r="D4" s="151" t="s">
        <v>39</v>
      </c>
      <c r="E4" s="151" t="s">
        <v>40</v>
      </c>
      <c r="F4" s="151" t="s">
        <v>41</v>
      </c>
      <c r="G4" s="151" t="s">
        <v>57</v>
      </c>
      <c r="H4" s="151" t="s">
        <v>58</v>
      </c>
      <c r="I4" s="151" t="s">
        <v>63</v>
      </c>
      <c r="J4" s="151" t="s">
        <v>65</v>
      </c>
      <c r="K4" s="151" t="s">
        <v>66</v>
      </c>
      <c r="L4" s="151" t="s">
        <v>42</v>
      </c>
      <c r="M4" s="151" t="s">
        <v>59</v>
      </c>
      <c r="N4" s="151" t="s">
        <v>33</v>
      </c>
      <c r="O4" s="57"/>
    </row>
    <row r="5" spans="1:16" s="66" customFormat="1" ht="15.75" thickBot="1" x14ac:dyDescent="0.3">
      <c r="A5" s="90" t="s">
        <v>8</v>
      </c>
      <c r="B5" s="152"/>
      <c r="C5" s="152"/>
      <c r="D5" s="152"/>
      <c r="E5" s="152"/>
      <c r="F5" s="152"/>
      <c r="G5" s="152"/>
      <c r="H5" s="152"/>
      <c r="I5" s="152"/>
      <c r="J5" s="152"/>
      <c r="K5" s="152"/>
      <c r="L5" s="152"/>
      <c r="M5" s="152"/>
      <c r="N5" s="152"/>
      <c r="O5" s="57"/>
    </row>
    <row r="6" spans="1:16" s="66" customFormat="1" ht="15" x14ac:dyDescent="0.25">
      <c r="A6" s="91"/>
      <c r="B6" s="92"/>
      <c r="C6" s="92"/>
      <c r="D6" s="92"/>
      <c r="E6" s="92"/>
      <c r="F6" s="92"/>
      <c r="G6" s="92"/>
      <c r="H6" s="92"/>
      <c r="I6" s="92"/>
      <c r="J6" s="92"/>
      <c r="K6" s="92"/>
      <c r="L6" s="92"/>
      <c r="M6" s="92"/>
      <c r="N6" s="92"/>
      <c r="O6" s="57"/>
    </row>
    <row r="7" spans="1:16" s="66" customFormat="1" ht="15" x14ac:dyDescent="0.25">
      <c r="A7" s="40" t="s">
        <v>43</v>
      </c>
      <c r="B7" s="46">
        <v>14.36</v>
      </c>
      <c r="C7" s="46">
        <v>234.28699999999992</v>
      </c>
      <c r="D7" s="46">
        <v>4.8099999999999987</v>
      </c>
      <c r="E7" s="46">
        <v>42.653999999999996</v>
      </c>
      <c r="F7" s="46">
        <v>49.177999999999983</v>
      </c>
      <c r="G7" s="46">
        <v>96.885999999999996</v>
      </c>
      <c r="H7" s="46">
        <v>83.99799999999999</v>
      </c>
      <c r="I7" s="46">
        <v>113.72200000000001</v>
      </c>
      <c r="J7" s="46">
        <v>9.9750000000000014</v>
      </c>
      <c r="K7" s="46">
        <v>29.334</v>
      </c>
      <c r="L7" s="46">
        <v>-0.34300000000000352</v>
      </c>
      <c r="M7" s="46">
        <f>-G7</f>
        <v>-96.885999999999996</v>
      </c>
      <c r="N7" s="46">
        <f>+SUM(B7:M7)</f>
        <v>581.97500000000002</v>
      </c>
      <c r="O7" s="57"/>
      <c r="P7" s="55"/>
    </row>
    <row r="8" spans="1:16" s="66" customFormat="1" ht="15" x14ac:dyDescent="0.25">
      <c r="A8" s="38" t="s">
        <v>44</v>
      </c>
      <c r="B8" s="47">
        <v>-3.0039999999999996</v>
      </c>
      <c r="C8" s="47">
        <v>-19.325000000000003</v>
      </c>
      <c r="D8" s="47">
        <v>-0.91599999999999993</v>
      </c>
      <c r="E8" s="47">
        <v>-3.495000000000001</v>
      </c>
      <c r="F8" s="47">
        <v>-3.4079999999999995</v>
      </c>
      <c r="G8" s="47">
        <v>-16.977999999999994</v>
      </c>
      <c r="H8" s="47">
        <v>-43.204999999999998</v>
      </c>
      <c r="I8" s="47">
        <v>-24.280999999999999</v>
      </c>
      <c r="J8" s="47">
        <v>-1.5980000000000001</v>
      </c>
      <c r="K8" s="47">
        <v>-6.9209999999999994</v>
      </c>
      <c r="L8" s="47">
        <v>-4.320999999999998</v>
      </c>
      <c r="M8" s="48">
        <f t="shared" ref="M8" si="0">-G8</f>
        <v>16.977999999999994</v>
      </c>
      <c r="N8" s="48">
        <f t="shared" ref="N8" si="1">+SUM(B8:M8)</f>
        <v>-110.474</v>
      </c>
      <c r="O8" s="57"/>
      <c r="P8" s="55"/>
    </row>
    <row r="9" spans="1:16" s="66" customFormat="1" ht="15" x14ac:dyDescent="0.25">
      <c r="A9" s="40" t="s">
        <v>18</v>
      </c>
      <c r="B9" s="49">
        <v>11.356000000000009</v>
      </c>
      <c r="C9" s="49">
        <v>214.96200000000005</v>
      </c>
      <c r="D9" s="49">
        <v>3.8940000000000001</v>
      </c>
      <c r="E9" s="49">
        <v>39.15900000000002</v>
      </c>
      <c r="F9" s="49">
        <v>45.769999999999996</v>
      </c>
      <c r="G9" s="49">
        <v>79.908000000000001</v>
      </c>
      <c r="H9" s="49">
        <v>70.399000000000001</v>
      </c>
      <c r="I9" s="49">
        <v>89.441000000000003</v>
      </c>
      <c r="J9" s="49">
        <v>8.3769999999999989</v>
      </c>
      <c r="K9" s="49">
        <v>22.412999999999997</v>
      </c>
      <c r="L9" s="49">
        <v>-4.3209999999999997</v>
      </c>
      <c r="M9" s="49">
        <f t="shared" ref="M9" si="2">+SUM(M7:M8)</f>
        <v>-79.908000000000001</v>
      </c>
      <c r="N9" s="49">
        <f t="shared" ref="N9" si="3">+SUM(N7:N8)</f>
        <v>471.50100000000003</v>
      </c>
      <c r="O9" s="57"/>
      <c r="P9" s="55"/>
    </row>
    <row r="10" spans="1:16" s="66" customFormat="1" ht="15" x14ac:dyDescent="0.25">
      <c r="A10" s="38" t="s">
        <v>45</v>
      </c>
      <c r="B10" s="44">
        <v>0.79080779944289759</v>
      </c>
      <c r="C10" s="44">
        <v>0.91751569656020227</v>
      </c>
      <c r="D10" s="44">
        <v>0.80956340956340977</v>
      </c>
      <c r="E10" s="44">
        <v>0.91806161204107528</v>
      </c>
      <c r="F10" s="44">
        <v>0.93070071983407243</v>
      </c>
      <c r="G10" s="44">
        <v>0.8247631236711187</v>
      </c>
      <c r="H10" s="44">
        <v>0.83810328817352808</v>
      </c>
      <c r="I10" s="44">
        <v>0.78648810256590629</v>
      </c>
      <c r="J10" s="44">
        <v>0.83979949874686699</v>
      </c>
      <c r="K10" s="44">
        <v>0.76406218040499074</v>
      </c>
      <c r="L10" s="44">
        <v>12.597667638483834</v>
      </c>
      <c r="M10" s="44">
        <v>-0.70264064293915041</v>
      </c>
      <c r="N10" s="44">
        <f>N9/N7</f>
        <v>0.81017397654538426</v>
      </c>
      <c r="O10" s="57"/>
      <c r="P10" s="55"/>
    </row>
    <row r="11" spans="1:16" s="66" customFormat="1" ht="15" x14ac:dyDescent="0.25">
      <c r="A11" s="38" t="s">
        <v>47</v>
      </c>
      <c r="B11" s="47">
        <v>-4.8199999999999985</v>
      </c>
      <c r="C11" s="47">
        <v>-67.432999999999993</v>
      </c>
      <c r="D11" s="47">
        <v>-2.6150000000000002</v>
      </c>
      <c r="E11" s="47">
        <v>-11.536999999999995</v>
      </c>
      <c r="F11" s="47">
        <v>-11.997</v>
      </c>
      <c r="G11" s="47">
        <v>-7.8140000000000001</v>
      </c>
      <c r="H11" s="47">
        <v>-28.417000000000009</v>
      </c>
      <c r="I11" s="47">
        <v>-41.877000000000002</v>
      </c>
      <c r="J11" s="47">
        <v>-11.248999999999999</v>
      </c>
      <c r="K11" s="47">
        <v>-16.085999999999999</v>
      </c>
      <c r="L11" s="47">
        <v>0.40200000000000014</v>
      </c>
      <c r="M11" s="48">
        <f t="shared" ref="M11:M13" si="4">-G11</f>
        <v>7.8140000000000001</v>
      </c>
      <c r="N11" s="48">
        <f t="shared" ref="N11:N13" si="5">+SUM(B11:M11)</f>
        <v>-195.62899999999999</v>
      </c>
      <c r="O11" s="57"/>
      <c r="P11" s="55"/>
    </row>
    <row r="12" spans="1:16" s="66" customFormat="1" ht="15" x14ac:dyDescent="0.25">
      <c r="A12" s="38" t="s">
        <v>48</v>
      </c>
      <c r="B12" s="47">
        <v>-7.0590000000000011</v>
      </c>
      <c r="C12" s="47">
        <v>-36.072000000000017</v>
      </c>
      <c r="D12" s="47">
        <v>-1.137</v>
      </c>
      <c r="E12" s="47">
        <v>-13.052</v>
      </c>
      <c r="F12" s="47">
        <v>-10.725000000000001</v>
      </c>
      <c r="G12" s="47">
        <v>-5.3040000000000003</v>
      </c>
      <c r="H12" s="47">
        <v>-22.275000000000006</v>
      </c>
      <c r="I12" s="47">
        <v>-5.7119999999999997</v>
      </c>
      <c r="J12" s="47">
        <v>-5.0140000000000002</v>
      </c>
      <c r="K12" s="47">
        <v>0</v>
      </c>
      <c r="L12" s="47">
        <v>0</v>
      </c>
      <c r="M12" s="48">
        <f t="shared" si="4"/>
        <v>5.3040000000000003</v>
      </c>
      <c r="N12" s="48">
        <f t="shared" si="5"/>
        <v>-101.04600000000002</v>
      </c>
      <c r="O12" s="57"/>
      <c r="P12" s="55"/>
    </row>
    <row r="13" spans="1:16" s="66" customFormat="1" ht="15" x14ac:dyDescent="0.25">
      <c r="A13" s="38" t="s">
        <v>49</v>
      </c>
      <c r="B13" s="47">
        <v>0.6847600000000007</v>
      </c>
      <c r="C13" s="47">
        <v>-29.748320000000007</v>
      </c>
      <c r="D13" s="47">
        <v>0.11264999999999997</v>
      </c>
      <c r="E13" s="47">
        <v>0</v>
      </c>
      <c r="F13" s="47">
        <v>-1.1655600000000002</v>
      </c>
      <c r="G13" s="47">
        <v>-5.3023199999999999</v>
      </c>
      <c r="H13" s="47">
        <v>-2.17008</v>
      </c>
      <c r="I13" s="47">
        <v>-2.0058749999999996</v>
      </c>
      <c r="J13" s="47">
        <v>2.6157599999999999</v>
      </c>
      <c r="K13" s="47">
        <v>2.1900000000000031E-2</v>
      </c>
      <c r="L13" s="47">
        <v>1.0671400000000002</v>
      </c>
      <c r="M13" s="48">
        <f t="shared" si="4"/>
        <v>5.3023199999999999</v>
      </c>
      <c r="N13" s="48">
        <f t="shared" si="5"/>
        <v>-30.587624999999996</v>
      </c>
      <c r="O13" s="57"/>
      <c r="P13" s="55"/>
    </row>
    <row r="14" spans="1:16" s="66" customFormat="1" ht="15" x14ac:dyDescent="0.25">
      <c r="A14" s="41" t="s">
        <v>50</v>
      </c>
      <c r="B14" s="50">
        <v>0.16176000000000812</v>
      </c>
      <c r="C14" s="50">
        <v>81.708679999999958</v>
      </c>
      <c r="D14" s="50">
        <v>0.25464999999999982</v>
      </c>
      <c r="E14" s="50">
        <v>14.570000000000022</v>
      </c>
      <c r="F14" s="50">
        <v>21.882439999999974</v>
      </c>
      <c r="G14" s="50">
        <v>61.487679999999997</v>
      </c>
      <c r="H14" s="50">
        <v>17.536919999999995</v>
      </c>
      <c r="I14" s="50">
        <v>39.846125000000001</v>
      </c>
      <c r="J14" s="50">
        <v>-5.2702399999999994</v>
      </c>
      <c r="K14" s="50">
        <v>6.3488999999999969</v>
      </c>
      <c r="L14" s="50">
        <v>-2.8518599999999994</v>
      </c>
      <c r="M14" s="50">
        <f>+SUM(M11:M13,M9)</f>
        <v>-61.487679999999997</v>
      </c>
      <c r="N14" s="50">
        <f t="shared" ref="N14" si="6">+SUM(N11:N13,N9)</f>
        <v>144.23837500000002</v>
      </c>
      <c r="O14" s="57"/>
      <c r="P14" s="55"/>
    </row>
    <row r="15" spans="1:16" s="66" customFormat="1" ht="15" x14ac:dyDescent="0.25">
      <c r="A15" s="38" t="s">
        <v>51</v>
      </c>
      <c r="B15" s="44">
        <v>1</v>
      </c>
      <c r="C15" s="44">
        <v>0.44933333333333336</v>
      </c>
      <c r="D15" s="44">
        <v>0.5403</v>
      </c>
      <c r="E15" s="44">
        <v>0.51</v>
      </c>
      <c r="F15" s="44">
        <v>0.62</v>
      </c>
      <c r="G15" s="44">
        <v>0.44</v>
      </c>
      <c r="H15" s="44">
        <v>1</v>
      </c>
      <c r="I15" s="44">
        <v>0.51</v>
      </c>
      <c r="J15" s="44">
        <v>0.51</v>
      </c>
      <c r="K15" s="44">
        <v>0.52500000000000002</v>
      </c>
      <c r="L15" s="44"/>
      <c r="M15" s="45"/>
      <c r="N15" s="72"/>
      <c r="O15" s="57"/>
    </row>
    <row r="16" spans="1:16" s="66" customFormat="1" ht="15" x14ac:dyDescent="0.25">
      <c r="A16" s="38" t="s">
        <v>54</v>
      </c>
      <c r="B16" s="83">
        <v>2.7</v>
      </c>
      <c r="C16" s="83">
        <v>116.1</v>
      </c>
      <c r="D16" s="83">
        <v>3.1</v>
      </c>
      <c r="E16" s="83">
        <v>37.1</v>
      </c>
      <c r="F16" s="83">
        <v>19</v>
      </c>
      <c r="G16" s="83">
        <v>78.900000000000006</v>
      </c>
      <c r="H16" s="83">
        <v>69.7</v>
      </c>
      <c r="I16" s="83">
        <v>184.6</v>
      </c>
      <c r="J16" s="83">
        <v>6.6</v>
      </c>
      <c r="K16" s="83">
        <v>18.3</v>
      </c>
      <c r="L16" s="83"/>
      <c r="M16" s="85">
        <f>-G16</f>
        <v>-78.900000000000006</v>
      </c>
      <c r="N16" s="84">
        <f>SUM(B16:M16)</f>
        <v>457.19999999999993</v>
      </c>
      <c r="O16" s="57"/>
    </row>
    <row r="17" spans="1:15" s="66" customFormat="1" ht="15" x14ac:dyDescent="0.25">
      <c r="A17" s="53"/>
      <c r="B17" s="52"/>
      <c r="C17" s="52"/>
      <c r="D17" s="52"/>
      <c r="E17" s="52"/>
      <c r="F17" s="52"/>
      <c r="G17" s="52"/>
      <c r="H17" s="52"/>
      <c r="I17" s="52"/>
      <c r="J17" s="52"/>
      <c r="K17" s="52"/>
      <c r="L17" s="52"/>
      <c r="M17" s="52"/>
      <c r="N17" s="52"/>
      <c r="O17" s="57"/>
    </row>
    <row r="18" spans="1:15" s="66" customFormat="1" ht="15" x14ac:dyDescent="0.25">
      <c r="A18" s="53"/>
      <c r="B18" s="52"/>
      <c r="C18" s="52"/>
      <c r="D18" s="52"/>
      <c r="E18" s="52"/>
      <c r="F18" s="52"/>
      <c r="G18" s="52"/>
      <c r="H18" s="52"/>
      <c r="I18" s="52"/>
      <c r="J18" s="52"/>
      <c r="K18" s="52"/>
      <c r="L18" s="52"/>
      <c r="M18" s="52"/>
      <c r="N18" s="52"/>
      <c r="O18" s="57"/>
    </row>
    <row r="19" spans="1:15" s="66" customFormat="1" ht="15" x14ac:dyDescent="0.25">
      <c r="A19" s="89" t="s">
        <v>64</v>
      </c>
      <c r="B19" s="151" t="s">
        <v>37</v>
      </c>
      <c r="C19" s="151" t="s">
        <v>38</v>
      </c>
      <c r="D19" s="151" t="s">
        <v>39</v>
      </c>
      <c r="E19" s="151" t="s">
        <v>40</v>
      </c>
      <c r="F19" s="151" t="s">
        <v>41</v>
      </c>
      <c r="G19" s="151" t="s">
        <v>57</v>
      </c>
      <c r="H19" s="151" t="s">
        <v>58</v>
      </c>
      <c r="I19" s="151" t="s">
        <v>63</v>
      </c>
      <c r="J19" s="151" t="s">
        <v>65</v>
      </c>
      <c r="K19" s="151" t="s">
        <v>66</v>
      </c>
      <c r="L19" s="151" t="s">
        <v>42</v>
      </c>
      <c r="M19" s="151" t="s">
        <v>59</v>
      </c>
      <c r="N19" s="151" t="s">
        <v>33</v>
      </c>
      <c r="O19" s="57"/>
    </row>
    <row r="20" spans="1:15" s="66" customFormat="1" ht="15.75" thickBot="1" x14ac:dyDescent="0.3">
      <c r="A20" s="90" t="s">
        <v>8</v>
      </c>
      <c r="B20" s="152"/>
      <c r="C20" s="152"/>
      <c r="D20" s="152"/>
      <c r="E20" s="152"/>
      <c r="F20" s="152"/>
      <c r="G20" s="152"/>
      <c r="H20" s="152"/>
      <c r="I20" s="152"/>
      <c r="J20" s="152"/>
      <c r="K20" s="152"/>
      <c r="L20" s="152"/>
      <c r="M20" s="152"/>
      <c r="N20" s="152"/>
      <c r="O20" s="57"/>
    </row>
    <row r="21" spans="1:15" s="66" customFormat="1" ht="15" x14ac:dyDescent="0.25">
      <c r="A21" s="91"/>
      <c r="B21" s="92"/>
      <c r="C21" s="92"/>
      <c r="D21" s="92"/>
      <c r="E21" s="92"/>
      <c r="F21" s="92"/>
      <c r="G21" s="92"/>
      <c r="H21" s="92"/>
      <c r="I21" s="92"/>
      <c r="J21" s="92"/>
      <c r="K21" s="92"/>
      <c r="L21" s="92"/>
      <c r="M21" s="92"/>
      <c r="N21" s="92"/>
      <c r="O21" s="57"/>
    </row>
    <row r="22" spans="1:15" s="66" customFormat="1" ht="15" x14ac:dyDescent="0.25">
      <c r="A22" s="40" t="s">
        <v>43</v>
      </c>
      <c r="B22" s="46">
        <v>40.867000000000004</v>
      </c>
      <c r="C22" s="46">
        <v>182.83900000000006</v>
      </c>
      <c r="D22" s="46">
        <v>5.1679999999999993</v>
      </c>
      <c r="E22" s="46">
        <v>56.581999999999994</v>
      </c>
      <c r="F22" s="46">
        <v>45.137</v>
      </c>
      <c r="G22" s="46">
        <v>59.772999999999996</v>
      </c>
      <c r="H22" s="46">
        <v>76.84</v>
      </c>
      <c r="I22" s="46">
        <v>102.92099999999999</v>
      </c>
      <c r="J22" s="46">
        <v>14.125</v>
      </c>
      <c r="K22" s="46">
        <v>13.757999999999999</v>
      </c>
      <c r="L22" s="46">
        <v>0</v>
      </c>
      <c r="M22" s="46">
        <f>-G22</f>
        <v>-59.772999999999996</v>
      </c>
      <c r="N22" s="46">
        <f>+SUM(B22:M22)</f>
        <v>538.23700000000019</v>
      </c>
      <c r="O22" s="57"/>
    </row>
    <row r="23" spans="1:15" s="66" customFormat="1" ht="15" x14ac:dyDescent="0.25">
      <c r="A23" s="38" t="s">
        <v>44</v>
      </c>
      <c r="B23" s="47">
        <v>-2.3570000000000002</v>
      </c>
      <c r="C23" s="47">
        <v>-26.095999999999997</v>
      </c>
      <c r="D23" s="47">
        <v>-0.84399999999999986</v>
      </c>
      <c r="E23" s="47">
        <v>-8.8669999999999973</v>
      </c>
      <c r="F23" s="47">
        <v>-3.2380000000000004</v>
      </c>
      <c r="G23" s="47">
        <v>-16.793000000000003</v>
      </c>
      <c r="H23" s="47">
        <v>-5.6929999999999996</v>
      </c>
      <c r="I23" s="47">
        <v>-12.285999999999998</v>
      </c>
      <c r="J23" s="47">
        <v>-0.48799999999999999</v>
      </c>
      <c r="K23" s="47">
        <v>-1.8419999999999999</v>
      </c>
      <c r="L23" s="47">
        <v>-4.320999999999998</v>
      </c>
      <c r="M23" s="48">
        <f t="shared" ref="M23" si="7">-G23</f>
        <v>16.793000000000003</v>
      </c>
      <c r="N23" s="48">
        <f t="shared" ref="N23" si="8">+SUM(B23:M23)</f>
        <v>-66.031999999999982</v>
      </c>
      <c r="O23" s="57"/>
    </row>
    <row r="24" spans="1:15" s="66" customFormat="1" ht="15" x14ac:dyDescent="0.25">
      <c r="A24" s="40" t="s">
        <v>18</v>
      </c>
      <c r="B24" s="49">
        <v>38.51</v>
      </c>
      <c r="C24" s="49">
        <v>156.74299999999999</v>
      </c>
      <c r="D24" s="49">
        <v>4.3240000000000007</v>
      </c>
      <c r="E24" s="49">
        <v>47.714999999999989</v>
      </c>
      <c r="F24" s="49">
        <v>41.899000000000001</v>
      </c>
      <c r="G24" s="49">
        <v>42.980000000000004</v>
      </c>
      <c r="H24" s="49">
        <v>71.158000000000015</v>
      </c>
      <c r="I24" s="49">
        <v>90.635000000000005</v>
      </c>
      <c r="J24" s="49">
        <v>13.637</v>
      </c>
      <c r="K24" s="49">
        <v>11.916</v>
      </c>
      <c r="L24" s="49">
        <v>-4.3209999999999997</v>
      </c>
      <c r="M24" s="49">
        <f t="shared" ref="M24:N24" si="9">+SUM(M22:M23)</f>
        <v>-42.97999999999999</v>
      </c>
      <c r="N24" s="49">
        <f t="shared" si="9"/>
        <v>472.20500000000021</v>
      </c>
      <c r="O24" s="57"/>
    </row>
    <row r="25" spans="1:15" s="66" customFormat="1" ht="15" x14ac:dyDescent="0.25">
      <c r="A25" s="38" t="s">
        <v>45</v>
      </c>
      <c r="B25" s="44">
        <v>0.94232510338414843</v>
      </c>
      <c r="C25" s="44">
        <v>0.85727333883908763</v>
      </c>
      <c r="D25" s="44">
        <v>0.83668730650154821</v>
      </c>
      <c r="E25" s="44">
        <v>0.84328938531688513</v>
      </c>
      <c r="F25" s="44">
        <v>0.92826284422978933</v>
      </c>
      <c r="G25" s="44">
        <v>0.71905375336690491</v>
      </c>
      <c r="H25" s="44">
        <v>0.92605413846954732</v>
      </c>
      <c r="I25" s="44">
        <v>0.88062688858444838</v>
      </c>
      <c r="J25" s="44">
        <v>0.96545132743362838</v>
      </c>
      <c r="K25" s="44">
        <v>0.86611426079372011</v>
      </c>
      <c r="L25" s="44" t="e">
        <v>#DIV/0!</v>
      </c>
      <c r="M25" s="44">
        <v>-0.70264064293915041</v>
      </c>
      <c r="N25" s="44">
        <f>N24/N22</f>
        <v>0.87731798445666132</v>
      </c>
      <c r="O25" s="57"/>
    </row>
    <row r="26" spans="1:15" s="66" customFormat="1" ht="15" x14ac:dyDescent="0.25">
      <c r="A26" s="38" t="s">
        <v>47</v>
      </c>
      <c r="B26" s="47">
        <v>-4.7330000000000005</v>
      </c>
      <c r="C26" s="47">
        <v>-61.745999999999995</v>
      </c>
      <c r="D26" s="47">
        <v>-2.5449999999999999</v>
      </c>
      <c r="E26" s="47">
        <v>-6.9910000000000014</v>
      </c>
      <c r="F26" s="47">
        <v>-11.466000000000001</v>
      </c>
      <c r="G26" s="47">
        <v>-7.3569999999999993</v>
      </c>
      <c r="H26" s="47">
        <v>-27.909999999999997</v>
      </c>
      <c r="I26" s="47">
        <v>-31.495999999999995</v>
      </c>
      <c r="J26" s="47">
        <v>-2.7869999999999999</v>
      </c>
      <c r="K26" s="47">
        <v>8.8000000000000078E-2</v>
      </c>
      <c r="L26" s="47">
        <v>0.40199999999999991</v>
      </c>
      <c r="M26" s="48">
        <f t="shared" ref="M26:M28" si="10">-G26</f>
        <v>7.3569999999999993</v>
      </c>
      <c r="N26" s="48">
        <f t="shared" ref="N26:N28" si="11">+SUM(B26:M26)</f>
        <v>-149.184</v>
      </c>
      <c r="O26" s="57"/>
    </row>
    <row r="27" spans="1:15" s="66" customFormat="1" ht="15" x14ac:dyDescent="0.25">
      <c r="A27" s="38" t="s">
        <v>48</v>
      </c>
      <c r="B27" s="47">
        <v>-7.0589999999999993</v>
      </c>
      <c r="C27" s="47">
        <v>-36.071999999999989</v>
      </c>
      <c r="D27" s="47">
        <v>-1.137</v>
      </c>
      <c r="E27" s="47">
        <v>-12.913</v>
      </c>
      <c r="F27" s="47">
        <v>-10.724999999999998</v>
      </c>
      <c r="G27" s="47">
        <v>-5.3040000000000003</v>
      </c>
      <c r="H27" s="47">
        <v>-22.274999999999999</v>
      </c>
      <c r="I27" s="47">
        <v>-2.629</v>
      </c>
      <c r="J27" s="47">
        <v>0</v>
      </c>
      <c r="K27" s="47">
        <v>0</v>
      </c>
      <c r="L27" s="47">
        <v>0</v>
      </c>
      <c r="M27" s="48">
        <f t="shared" si="10"/>
        <v>5.3040000000000003</v>
      </c>
      <c r="N27" s="48">
        <f t="shared" si="11"/>
        <v>-92.809999999999988</v>
      </c>
      <c r="O27" s="57"/>
    </row>
    <row r="28" spans="1:15" s="66" customFormat="1" ht="15" x14ac:dyDescent="0.25">
      <c r="A28" s="38" t="s">
        <v>49</v>
      </c>
      <c r="B28" s="47">
        <v>-4.5797600000000003</v>
      </c>
      <c r="C28" s="47">
        <v>-15.337559999999996</v>
      </c>
      <c r="D28" s="47">
        <v>2.8499999999999998E-2</v>
      </c>
      <c r="E28" s="47">
        <v>0</v>
      </c>
      <c r="F28" s="47">
        <v>-0.98747999999999991</v>
      </c>
      <c r="G28" s="47">
        <v>-1.9675199999999997</v>
      </c>
      <c r="H28" s="47">
        <v>-2.7059999999999982</v>
      </c>
      <c r="I28" s="47">
        <v>-8.1346500000000006</v>
      </c>
      <c r="J28" s="47">
        <v>-1.2574799999999999</v>
      </c>
      <c r="K28" s="47">
        <v>-0.94184999999999997</v>
      </c>
      <c r="L28" s="47">
        <v>1.0671399999999998</v>
      </c>
      <c r="M28" s="48">
        <f t="shared" si="10"/>
        <v>1.9675199999999997</v>
      </c>
      <c r="N28" s="48">
        <f t="shared" si="11"/>
        <v>-32.849139999999998</v>
      </c>
      <c r="O28" s="57"/>
    </row>
    <row r="29" spans="1:15" s="66" customFormat="1" ht="15" x14ac:dyDescent="0.25">
      <c r="A29" s="41" t="s">
        <v>50</v>
      </c>
      <c r="B29" s="50">
        <v>22.138240000000003</v>
      </c>
      <c r="C29" s="50">
        <v>43.587440000000015</v>
      </c>
      <c r="D29" s="50">
        <v>0.67050000000000143</v>
      </c>
      <c r="E29" s="50">
        <v>27.810999999999986</v>
      </c>
      <c r="F29" s="50">
        <v>18.720520000000008</v>
      </c>
      <c r="G29" s="50">
        <v>28.351480000000009</v>
      </c>
      <c r="H29" s="50">
        <v>18.26700000000001</v>
      </c>
      <c r="I29" s="50">
        <v>48.375350000000012</v>
      </c>
      <c r="J29" s="50">
        <v>9.5925200000000004</v>
      </c>
      <c r="K29" s="50">
        <v>11.062150000000001</v>
      </c>
      <c r="L29" s="50">
        <v>-2.8518599999999994</v>
      </c>
      <c r="M29" s="50">
        <f>+SUM(M26:M28,M24)</f>
        <v>-28.351479999999988</v>
      </c>
      <c r="N29" s="50">
        <f t="shared" ref="N29" si="12">+SUM(N26:N28,N24)</f>
        <v>197.36186000000026</v>
      </c>
      <c r="O29" s="57"/>
    </row>
    <row r="30" spans="1:15" s="66" customFormat="1" ht="15" x14ac:dyDescent="0.25">
      <c r="A30" s="38" t="s">
        <v>51</v>
      </c>
      <c r="B30" s="44">
        <v>1</v>
      </c>
      <c r="C30" s="44">
        <v>0.44933333333333336</v>
      </c>
      <c r="D30" s="44">
        <v>0.5403</v>
      </c>
      <c r="E30" s="44">
        <v>0.51</v>
      </c>
      <c r="F30" s="44">
        <v>0.62</v>
      </c>
      <c r="G30" s="44">
        <v>0.44</v>
      </c>
      <c r="H30" s="44">
        <v>1</v>
      </c>
      <c r="I30" s="44">
        <v>0.51</v>
      </c>
      <c r="J30" s="44">
        <v>0.51</v>
      </c>
      <c r="K30" s="44">
        <v>0.52500000000000002</v>
      </c>
      <c r="L30" s="44" t="s">
        <v>67</v>
      </c>
      <c r="M30" s="45"/>
      <c r="N30" s="72"/>
      <c r="O30" s="57"/>
    </row>
    <row r="31" spans="1:15" s="66" customFormat="1" ht="15" x14ac:dyDescent="0.25">
      <c r="A31" s="38" t="s">
        <v>54</v>
      </c>
      <c r="B31" s="83">
        <v>7.6</v>
      </c>
      <c r="C31" s="83">
        <v>93.4</v>
      </c>
      <c r="D31" s="83">
        <v>3.4</v>
      </c>
      <c r="E31" s="83">
        <v>42.5</v>
      </c>
      <c r="F31" s="83">
        <v>30.2</v>
      </c>
      <c r="G31" s="83">
        <v>71</v>
      </c>
      <c r="H31" s="83">
        <v>69.5</v>
      </c>
      <c r="I31" s="83">
        <v>174.6</v>
      </c>
      <c r="J31" s="83">
        <v>8.5</v>
      </c>
      <c r="K31" s="83">
        <v>16.100000000000001</v>
      </c>
      <c r="L31" s="83"/>
      <c r="M31" s="85">
        <f>-G31</f>
        <v>-71</v>
      </c>
      <c r="N31" s="84">
        <f>SUM(B31:M31)</f>
        <v>445.80000000000007</v>
      </c>
      <c r="O31" s="57"/>
    </row>
    <row r="32" spans="1:15" s="66" customFormat="1" ht="15" x14ac:dyDescent="0.25">
      <c r="A32" s="53"/>
      <c r="B32" s="52"/>
      <c r="C32" s="52"/>
      <c r="D32" s="52"/>
      <c r="E32" s="52"/>
      <c r="F32" s="52"/>
      <c r="G32" s="52"/>
      <c r="H32" s="52"/>
      <c r="I32" s="52"/>
      <c r="J32" s="52"/>
      <c r="K32" s="52"/>
      <c r="L32" s="52"/>
      <c r="M32" s="52"/>
      <c r="N32" s="52"/>
      <c r="O32" s="57"/>
    </row>
    <row r="33" spans="1:15" s="66" customFormat="1" ht="15" x14ac:dyDescent="0.25">
      <c r="A33" s="53"/>
      <c r="B33" s="52"/>
      <c r="C33" s="52"/>
      <c r="D33" s="52"/>
      <c r="E33" s="52"/>
      <c r="F33" s="52"/>
      <c r="G33" s="52"/>
      <c r="H33" s="52"/>
      <c r="I33" s="52"/>
      <c r="J33" s="52"/>
      <c r="K33" s="52"/>
      <c r="L33" s="52"/>
      <c r="M33" s="52"/>
      <c r="N33" s="52"/>
      <c r="O33" s="57"/>
    </row>
    <row r="34" spans="1:15" s="66" customFormat="1" ht="24" customHeight="1" x14ac:dyDescent="0.25">
      <c r="A34" s="36" t="s">
        <v>62</v>
      </c>
      <c r="B34" s="153" t="s">
        <v>37</v>
      </c>
      <c r="C34" s="153" t="s">
        <v>38</v>
      </c>
      <c r="D34" s="153" t="s">
        <v>39</v>
      </c>
      <c r="E34" s="153" t="s">
        <v>40</v>
      </c>
      <c r="F34" s="153" t="s">
        <v>41</v>
      </c>
      <c r="G34" s="153" t="s">
        <v>57</v>
      </c>
      <c r="H34" s="153" t="s">
        <v>58</v>
      </c>
      <c r="I34" s="153" t="s">
        <v>63</v>
      </c>
      <c r="J34" s="151" t="s">
        <v>65</v>
      </c>
      <c r="K34" s="151" t="s">
        <v>66</v>
      </c>
      <c r="L34" s="153" t="s">
        <v>42</v>
      </c>
      <c r="M34" s="153" t="s">
        <v>59</v>
      </c>
      <c r="N34" s="153" t="s">
        <v>33</v>
      </c>
      <c r="O34" s="57"/>
    </row>
    <row r="35" spans="1:15" s="66" customFormat="1" ht="15.75" thickBot="1" x14ac:dyDescent="0.3">
      <c r="A35" s="37" t="s">
        <v>8</v>
      </c>
      <c r="B35" s="154"/>
      <c r="C35" s="154"/>
      <c r="D35" s="154"/>
      <c r="E35" s="154"/>
      <c r="F35" s="154"/>
      <c r="G35" s="154"/>
      <c r="H35" s="154"/>
      <c r="I35" s="154"/>
      <c r="J35" s="152"/>
      <c r="K35" s="152"/>
      <c r="L35" s="154"/>
      <c r="M35" s="154"/>
      <c r="N35" s="154"/>
      <c r="O35" s="57"/>
    </row>
    <row r="36" spans="1:15" s="66" customFormat="1" ht="15" x14ac:dyDescent="0.25">
      <c r="A36" s="38"/>
      <c r="O36" s="57"/>
    </row>
    <row r="37" spans="1:15" s="66" customFormat="1" ht="15" x14ac:dyDescent="0.25">
      <c r="A37" s="40" t="s">
        <v>43</v>
      </c>
      <c r="B37" s="46">
        <v>42.682000000000002</v>
      </c>
      <c r="C37" s="46">
        <v>154.792</v>
      </c>
      <c r="D37" s="46">
        <v>4.6510000000000007</v>
      </c>
      <c r="E37" s="46">
        <v>53.805999999999997</v>
      </c>
      <c r="F37" s="46">
        <v>44.59</v>
      </c>
      <c r="G37" s="46">
        <v>36.581999999999994</v>
      </c>
      <c r="H37" s="46">
        <v>45.950999999999993</v>
      </c>
      <c r="I37" s="46">
        <v>32.43</v>
      </c>
      <c r="J37" s="46">
        <v>0</v>
      </c>
      <c r="K37" s="46">
        <v>0</v>
      </c>
      <c r="L37" s="46">
        <v>-4.8999999999999488E-2</v>
      </c>
      <c r="M37" s="46">
        <f>-G37</f>
        <v>-36.581999999999994</v>
      </c>
      <c r="N37" s="46">
        <f>+SUM(B37:M37)</f>
        <v>378.85300000000001</v>
      </c>
      <c r="O37" s="57"/>
    </row>
    <row r="38" spans="1:15" s="66" customFormat="1" ht="15" x14ac:dyDescent="0.25">
      <c r="A38" s="38" t="s">
        <v>44</v>
      </c>
      <c r="B38" s="47">
        <v>-2.3000000000000003</v>
      </c>
      <c r="C38" s="47">
        <v>-26.788</v>
      </c>
      <c r="D38" s="47">
        <v>-0.93400000000000005</v>
      </c>
      <c r="E38" s="47">
        <v>-8.5450000000000017</v>
      </c>
      <c r="F38" s="47">
        <v>-3.8110000000000004</v>
      </c>
      <c r="G38" s="47">
        <v>-10.878</v>
      </c>
      <c r="H38" s="47">
        <v>-4.83</v>
      </c>
      <c r="I38" s="47">
        <v>-4.6900000000000004</v>
      </c>
      <c r="J38" s="47">
        <v>0</v>
      </c>
      <c r="K38" s="47">
        <v>0</v>
      </c>
      <c r="L38" s="47">
        <v>-0.1467500000000026</v>
      </c>
      <c r="M38" s="48">
        <f t="shared" ref="M38" si="13">-G38</f>
        <v>10.878</v>
      </c>
      <c r="N38" s="48">
        <f t="shared" ref="N38" si="14">+SUM(B38:M38)</f>
        <v>-52.044750000000008</v>
      </c>
      <c r="O38" s="57"/>
    </row>
    <row r="39" spans="1:15" s="66" customFormat="1" ht="15" x14ac:dyDescent="0.25">
      <c r="A39" s="40" t="s">
        <v>18</v>
      </c>
      <c r="B39" s="49">
        <v>40.382000000000005</v>
      </c>
      <c r="C39" s="49">
        <v>128.00400000000002</v>
      </c>
      <c r="D39" s="49">
        <v>3.7170000000000005</v>
      </c>
      <c r="E39" s="49">
        <v>45.261000000000003</v>
      </c>
      <c r="F39" s="49">
        <v>40.779000000000003</v>
      </c>
      <c r="G39" s="49">
        <v>25.703999999999997</v>
      </c>
      <c r="H39" s="49">
        <v>41.11</v>
      </c>
      <c r="I39" s="49">
        <v>27.74</v>
      </c>
      <c r="J39" s="49">
        <v>0</v>
      </c>
      <c r="K39" s="49">
        <v>0</v>
      </c>
      <c r="L39" s="49">
        <v>-0.18475000000000108</v>
      </c>
      <c r="M39" s="49">
        <f t="shared" ref="M39:N39" si="15">+SUM(M37:M38)</f>
        <v>-25.703999999999994</v>
      </c>
      <c r="N39" s="49">
        <f t="shared" si="15"/>
        <v>326.80824999999999</v>
      </c>
      <c r="O39" s="57"/>
    </row>
    <row r="40" spans="1:15" s="66" customFormat="1" ht="15" x14ac:dyDescent="0.25">
      <c r="A40" s="38" t="s">
        <v>45</v>
      </c>
      <c r="B40" s="44">
        <v>0.94611311559908162</v>
      </c>
      <c r="C40" s="44">
        <v>0.82694196082484894</v>
      </c>
      <c r="D40" s="44">
        <v>0.79918297140399919</v>
      </c>
      <c r="E40" s="44">
        <v>0.8411887150131957</v>
      </c>
      <c r="F40" s="44">
        <v>0.91453240636914102</v>
      </c>
      <c r="G40" s="44">
        <v>0.70264064293915041</v>
      </c>
      <c r="H40" s="44">
        <v>0.89464864747230755</v>
      </c>
      <c r="I40" s="44">
        <v>0.85538082022818374</v>
      </c>
      <c r="J40" s="44"/>
      <c r="K40" s="44"/>
      <c r="L40" s="44" t="s">
        <v>46</v>
      </c>
      <c r="M40" s="44">
        <v>-0.70264064293915041</v>
      </c>
      <c r="N40" s="44">
        <f>N39/N37</f>
        <v>0.86262547742792051</v>
      </c>
      <c r="O40" s="57"/>
    </row>
    <row r="41" spans="1:15" s="66" customFormat="1" ht="15" x14ac:dyDescent="0.25">
      <c r="A41" s="38" t="s">
        <v>47</v>
      </c>
      <c r="B41" s="47">
        <v>-4.8069999999999995</v>
      </c>
      <c r="C41" s="47">
        <v>-61.194000000000003</v>
      </c>
      <c r="D41" s="47">
        <v>-2.5260000000000002</v>
      </c>
      <c r="E41" s="47">
        <v>-7.4610000000000003</v>
      </c>
      <c r="F41" s="47">
        <v>-11.477</v>
      </c>
      <c r="G41" s="47">
        <v>-19.329999999999998</v>
      </c>
      <c r="H41" s="47">
        <v>-16.784000000000002</v>
      </c>
      <c r="I41" s="47">
        <v>-10.374000000000001</v>
      </c>
      <c r="J41" s="47">
        <v>0</v>
      </c>
      <c r="K41" s="47">
        <v>0</v>
      </c>
      <c r="L41" s="47">
        <v>1.0600000000000003</v>
      </c>
      <c r="M41" s="48">
        <f t="shared" ref="M41:M43" si="16">-G41</f>
        <v>19.329999999999998</v>
      </c>
      <c r="N41" s="48">
        <f t="shared" ref="N41:N43" si="17">+SUM(B41:M41)</f>
        <v>-113.563</v>
      </c>
      <c r="O41" s="57"/>
    </row>
    <row r="42" spans="1:15" s="66" customFormat="1" ht="15" x14ac:dyDescent="0.25">
      <c r="A42" s="38" t="s">
        <v>48</v>
      </c>
      <c r="B42" s="47">
        <v>-7.0590000000000002</v>
      </c>
      <c r="C42" s="47">
        <v>-36.072000000000003</v>
      </c>
      <c r="D42" s="47">
        <v>-1.137</v>
      </c>
      <c r="E42" s="47">
        <v>-12.805999999999999</v>
      </c>
      <c r="F42" s="47">
        <v>-10.725</v>
      </c>
      <c r="G42" s="47">
        <v>-5.3040000000000003</v>
      </c>
      <c r="H42" s="47">
        <v>-14.849999999999998</v>
      </c>
      <c r="I42" s="47">
        <v>0</v>
      </c>
      <c r="J42" s="47">
        <v>0</v>
      </c>
      <c r="K42" s="47">
        <v>0</v>
      </c>
      <c r="L42" s="47">
        <v>0</v>
      </c>
      <c r="M42" s="48">
        <f t="shared" si="16"/>
        <v>5.3040000000000003</v>
      </c>
      <c r="N42" s="48">
        <f t="shared" si="17"/>
        <v>-82.648999999999987</v>
      </c>
      <c r="O42" s="57"/>
    </row>
    <row r="43" spans="1:15" s="66" customFormat="1" ht="15" x14ac:dyDescent="0.25">
      <c r="A43" s="38" t="s">
        <v>49</v>
      </c>
      <c r="B43" s="47">
        <v>-4.9441800000000002</v>
      </c>
      <c r="C43" s="47">
        <v>-7.4905600000000057</v>
      </c>
      <c r="D43" s="47">
        <v>0.11085</v>
      </c>
      <c r="E43" s="47">
        <v>0</v>
      </c>
      <c r="F43" s="47">
        <v>-1.0362</v>
      </c>
      <c r="G43" s="47">
        <v>1.5528</v>
      </c>
      <c r="H43" s="47">
        <v>-0.70800000000000218</v>
      </c>
      <c r="I43" s="47">
        <v>-2.03355</v>
      </c>
      <c r="J43" s="47">
        <v>0</v>
      </c>
      <c r="K43" s="47">
        <v>0</v>
      </c>
      <c r="L43" s="47">
        <v>0.93643999999999983</v>
      </c>
      <c r="M43" s="48">
        <f t="shared" si="16"/>
        <v>-1.5528</v>
      </c>
      <c r="N43" s="48">
        <f t="shared" si="17"/>
        <v>-15.165200000000009</v>
      </c>
      <c r="O43" s="57"/>
    </row>
    <row r="44" spans="1:15" s="66" customFormat="1" ht="15" x14ac:dyDescent="0.25">
      <c r="A44" s="41" t="s">
        <v>50</v>
      </c>
      <c r="B44" s="50">
        <v>23.571819999999999</v>
      </c>
      <c r="C44" s="50">
        <v>23.247440000000026</v>
      </c>
      <c r="D44" s="50">
        <v>0.16484999999999994</v>
      </c>
      <c r="E44" s="50">
        <v>24.994</v>
      </c>
      <c r="F44" s="50">
        <v>17.540800000000004</v>
      </c>
      <c r="G44" s="50">
        <v>2.6227999999999962</v>
      </c>
      <c r="H44" s="50">
        <v>8.7679999999999954</v>
      </c>
      <c r="I44" s="50">
        <v>15.332449999999998</v>
      </c>
      <c r="J44" s="50">
        <v>0</v>
      </c>
      <c r="K44" s="50">
        <v>0</v>
      </c>
      <c r="L44" s="50">
        <v>1.8116899999999987</v>
      </c>
      <c r="M44" s="50">
        <f t="shared" ref="M44:N44" si="18">+SUM(M41:M43,M39)</f>
        <v>-2.6227999999999945</v>
      </c>
      <c r="N44" s="50">
        <f t="shared" si="18"/>
        <v>115.43105</v>
      </c>
      <c r="O44" s="57"/>
    </row>
    <row r="45" spans="1:15" s="66" customFormat="1" ht="15" x14ac:dyDescent="0.25">
      <c r="A45" s="38" t="s">
        <v>51</v>
      </c>
      <c r="B45" s="44">
        <v>1</v>
      </c>
      <c r="C45" s="44">
        <v>0.44933333333333336</v>
      </c>
      <c r="D45" s="44">
        <v>0.5403</v>
      </c>
      <c r="E45" s="44">
        <v>0.51</v>
      </c>
      <c r="F45" s="44">
        <v>0.62</v>
      </c>
      <c r="G45" s="44">
        <v>0.44</v>
      </c>
      <c r="H45" s="44">
        <v>1</v>
      </c>
      <c r="I45" s="44">
        <v>0.51</v>
      </c>
      <c r="J45" s="44"/>
      <c r="K45" s="44"/>
      <c r="L45" s="44"/>
      <c r="M45" s="45"/>
      <c r="N45" s="72"/>
      <c r="O45" s="57"/>
    </row>
    <row r="46" spans="1:15" s="66" customFormat="1" ht="15" x14ac:dyDescent="0.25">
      <c r="A46" s="38" t="s">
        <v>54</v>
      </c>
      <c r="B46" s="83">
        <v>8.5</v>
      </c>
      <c r="C46" s="83">
        <v>78.5</v>
      </c>
      <c r="D46" s="83">
        <v>3.2</v>
      </c>
      <c r="E46" s="83">
        <v>39.6</v>
      </c>
      <c r="F46" s="83">
        <v>30.6</v>
      </c>
      <c r="G46" s="83">
        <v>62.1</v>
      </c>
      <c r="H46" s="83">
        <v>45.6</v>
      </c>
      <c r="I46" s="83">
        <v>77.7</v>
      </c>
      <c r="J46" s="83"/>
      <c r="K46" s="83"/>
      <c r="L46" s="83"/>
      <c r="M46" s="85">
        <f t="shared" ref="M46" si="19">-G46</f>
        <v>-62.1</v>
      </c>
      <c r="N46" s="84">
        <f>SUM(B46:M46)</f>
        <v>283.7</v>
      </c>
      <c r="O46" s="57"/>
    </row>
    <row r="47" spans="1:15" s="66" customFormat="1" ht="15" x14ac:dyDescent="0.25">
      <c r="A47" s="53"/>
      <c r="B47" s="52"/>
      <c r="C47" s="52"/>
      <c r="D47" s="52"/>
      <c r="E47" s="52"/>
      <c r="F47" s="52"/>
      <c r="G47" s="52"/>
      <c r="H47" s="52"/>
      <c r="I47" s="52"/>
      <c r="J47" s="52"/>
      <c r="K47" s="52"/>
      <c r="L47" s="52"/>
      <c r="M47" s="52"/>
      <c r="N47" s="52"/>
      <c r="O47" s="57"/>
    </row>
    <row r="48" spans="1:15" s="66" customFormat="1" ht="15" x14ac:dyDescent="0.25">
      <c r="A48" s="53"/>
      <c r="B48" s="52"/>
      <c r="C48" s="52"/>
      <c r="D48" s="52"/>
      <c r="E48" s="52"/>
      <c r="F48" s="52"/>
      <c r="G48" s="52"/>
      <c r="H48" s="52"/>
      <c r="I48" s="52"/>
      <c r="J48" s="52"/>
      <c r="K48" s="52"/>
      <c r="L48" s="52"/>
      <c r="M48" s="52"/>
      <c r="N48" s="52"/>
      <c r="O48" s="57"/>
    </row>
    <row r="49" spans="1:15" s="66" customFormat="1" ht="15" x14ac:dyDescent="0.25">
      <c r="A49" s="36" t="s">
        <v>60</v>
      </c>
      <c r="B49" s="153" t="s">
        <v>37</v>
      </c>
      <c r="C49" s="153" t="s">
        <v>38</v>
      </c>
      <c r="D49" s="153" t="s">
        <v>39</v>
      </c>
      <c r="E49" s="153" t="s">
        <v>40</v>
      </c>
      <c r="F49" s="153" t="s">
        <v>41</v>
      </c>
      <c r="G49" s="153" t="s">
        <v>57</v>
      </c>
      <c r="H49" s="153" t="s">
        <v>58</v>
      </c>
      <c r="I49" s="153" t="s">
        <v>63</v>
      </c>
      <c r="J49" s="151" t="s">
        <v>65</v>
      </c>
      <c r="K49" s="151" t="s">
        <v>66</v>
      </c>
      <c r="L49" s="153" t="s">
        <v>42</v>
      </c>
      <c r="M49" s="153" t="s">
        <v>59</v>
      </c>
      <c r="N49" s="153" t="s">
        <v>33</v>
      </c>
      <c r="O49" s="57"/>
    </row>
    <row r="50" spans="1:15" s="66" customFormat="1" ht="23.25" customHeight="1" thickBot="1" x14ac:dyDescent="0.3">
      <c r="A50" s="37" t="s">
        <v>8</v>
      </c>
      <c r="B50" s="154"/>
      <c r="C50" s="154"/>
      <c r="D50" s="154"/>
      <c r="E50" s="154"/>
      <c r="F50" s="154"/>
      <c r="G50" s="154"/>
      <c r="H50" s="154"/>
      <c r="I50" s="154"/>
      <c r="J50" s="152"/>
      <c r="K50" s="152"/>
      <c r="L50" s="154"/>
      <c r="M50" s="154"/>
      <c r="N50" s="154"/>
      <c r="O50" s="57"/>
    </row>
    <row r="51" spans="1:15" s="66" customFormat="1" ht="15" x14ac:dyDescent="0.25">
      <c r="A51" s="38"/>
      <c r="O51" s="57"/>
    </row>
    <row r="52" spans="1:15" s="66" customFormat="1" ht="15" x14ac:dyDescent="0.25">
      <c r="A52" s="40" t="s">
        <v>43</v>
      </c>
      <c r="B52" s="46">
        <v>19.972999999999999</v>
      </c>
      <c r="C52" s="46">
        <v>202.89099999999999</v>
      </c>
      <c r="D52" s="46">
        <v>4.9189999999999996</v>
      </c>
      <c r="E52" s="46">
        <v>53.134</v>
      </c>
      <c r="F52" s="46">
        <v>29.872</v>
      </c>
      <c r="G52" s="46">
        <v>37.947000000000003</v>
      </c>
      <c r="H52" s="46">
        <v>21.584</v>
      </c>
      <c r="I52" s="46">
        <v>0</v>
      </c>
      <c r="J52" s="46">
        <v>0</v>
      </c>
      <c r="K52" s="46">
        <v>0</v>
      </c>
      <c r="L52" s="46">
        <v>4.8999999999999488E-2</v>
      </c>
      <c r="M52" s="46">
        <f>-G52</f>
        <v>-37.947000000000003</v>
      </c>
      <c r="N52" s="46">
        <f>+SUM(B52:M52)</f>
        <v>332.42199999999997</v>
      </c>
      <c r="O52" s="80"/>
    </row>
    <row r="53" spans="1:15" s="66" customFormat="1" ht="15" x14ac:dyDescent="0.25">
      <c r="A53" s="38" t="s">
        <v>44</v>
      </c>
      <c r="B53" s="47">
        <v>-2.2909999999999999</v>
      </c>
      <c r="C53" s="47">
        <v>-17.27</v>
      </c>
      <c r="D53" s="47">
        <v>-0.80700000000000005</v>
      </c>
      <c r="E53" s="47">
        <v>-9.6890000000000001</v>
      </c>
      <c r="F53" s="47">
        <v>-2.3439999999999999</v>
      </c>
      <c r="G53" s="47">
        <v>-12.419</v>
      </c>
      <c r="H53" s="47">
        <v>-2.9159999999999999</v>
      </c>
      <c r="I53" s="47">
        <v>0</v>
      </c>
      <c r="J53" s="47">
        <v>0</v>
      </c>
      <c r="K53" s="47">
        <v>0</v>
      </c>
      <c r="L53" s="47">
        <v>-8.4012499999999992</v>
      </c>
      <c r="M53" s="48">
        <f t="shared" ref="M53:M58" si="20">-G53</f>
        <v>12.419</v>
      </c>
      <c r="N53" s="48">
        <f t="shared" ref="N53:N58" si="21">+SUM(B53:M53)</f>
        <v>-43.718249999999983</v>
      </c>
      <c r="O53" s="80"/>
    </row>
    <row r="54" spans="1:15" s="66" customFormat="1" ht="15" x14ac:dyDescent="0.25">
      <c r="A54" s="40" t="s">
        <v>18</v>
      </c>
      <c r="B54" s="49">
        <f t="shared" ref="B54:H54" si="22">+SUM(B52:B53)</f>
        <v>17.681999999999999</v>
      </c>
      <c r="C54" s="49">
        <f t="shared" si="22"/>
        <v>185.62099999999998</v>
      </c>
      <c r="D54" s="49">
        <f t="shared" si="22"/>
        <v>4.1119999999999992</v>
      </c>
      <c r="E54" s="49">
        <f t="shared" si="22"/>
        <v>43.445</v>
      </c>
      <c r="F54" s="49">
        <f t="shared" si="22"/>
        <v>27.527999999999999</v>
      </c>
      <c r="G54" s="49">
        <f t="shared" si="22"/>
        <v>25.528000000000002</v>
      </c>
      <c r="H54" s="49">
        <f t="shared" si="22"/>
        <v>18.667999999999999</v>
      </c>
      <c r="I54" s="49">
        <v>0</v>
      </c>
      <c r="J54" s="49">
        <v>0</v>
      </c>
      <c r="K54" s="49">
        <v>0</v>
      </c>
      <c r="L54" s="49">
        <f>+SUM(L52:L53)</f>
        <v>-8.3522499999999997</v>
      </c>
      <c r="M54" s="49">
        <f t="shared" ref="M54:N54" si="23">+SUM(M52:M53)</f>
        <v>-25.528000000000002</v>
      </c>
      <c r="N54" s="49">
        <f t="shared" si="23"/>
        <v>288.70375000000001</v>
      </c>
      <c r="O54" s="57"/>
    </row>
    <row r="55" spans="1:15" s="66" customFormat="1" ht="15" x14ac:dyDescent="0.25">
      <c r="A55" s="38" t="s">
        <v>45</v>
      </c>
      <c r="B55" s="44">
        <v>0.88529514845040802</v>
      </c>
      <c r="C55" s="44">
        <v>0.91488040376359725</v>
      </c>
      <c r="D55" s="44">
        <v>0.83594226468794475</v>
      </c>
      <c r="E55" s="44">
        <v>0.81764971581285051</v>
      </c>
      <c r="F55" s="44">
        <v>0.92153186930905195</v>
      </c>
      <c r="G55" s="44">
        <v>0.67272775186444245</v>
      </c>
      <c r="H55" s="44">
        <v>0.862907709414381</v>
      </c>
      <c r="I55" s="44" t="s">
        <v>53</v>
      </c>
      <c r="J55" s="44"/>
      <c r="K55" s="44"/>
      <c r="L55" s="44">
        <v>-0.28503781185949539</v>
      </c>
      <c r="M55" s="44">
        <f t="shared" si="20"/>
        <v>-0.67272775186444245</v>
      </c>
      <c r="N55" s="44">
        <f>N54/N52</f>
        <v>0.8684856898761214</v>
      </c>
      <c r="O55" s="57"/>
    </row>
    <row r="56" spans="1:15" s="66" customFormat="1" ht="15" x14ac:dyDescent="0.25">
      <c r="A56" s="38" t="s">
        <v>47</v>
      </c>
      <c r="B56" s="47">
        <v>-4.9059999999999997</v>
      </c>
      <c r="C56" s="47">
        <v>-58.804000000000002</v>
      </c>
      <c r="D56" s="47">
        <v>-2.4449999999999998</v>
      </c>
      <c r="E56" s="47">
        <v>-8.2349999999999994</v>
      </c>
      <c r="F56" s="47">
        <v>-11.334</v>
      </c>
      <c r="G56" s="47">
        <v>-10.118</v>
      </c>
      <c r="H56" s="47">
        <v>-6.6849999999999996</v>
      </c>
      <c r="I56" s="47">
        <v>0</v>
      </c>
      <c r="J56" s="47">
        <v>0</v>
      </c>
      <c r="K56" s="47">
        <v>0</v>
      </c>
      <c r="L56" s="47">
        <v>1.66</v>
      </c>
      <c r="M56" s="48">
        <f t="shared" si="20"/>
        <v>10.118</v>
      </c>
      <c r="N56" s="48">
        <f t="shared" si="21"/>
        <v>-90.749000000000009</v>
      </c>
      <c r="O56" s="57"/>
    </row>
    <row r="57" spans="1:15" s="66" customFormat="1" ht="15" x14ac:dyDescent="0.25">
      <c r="A57" s="38" t="s">
        <v>48</v>
      </c>
      <c r="B57" s="47">
        <v>-7.0590000000000002</v>
      </c>
      <c r="C57" s="47">
        <v>-36.072000000000003</v>
      </c>
      <c r="D57" s="47">
        <v>-1.137</v>
      </c>
      <c r="E57" s="47">
        <v>-12.69</v>
      </c>
      <c r="F57" s="47">
        <v>-10.725</v>
      </c>
      <c r="G57" s="47">
        <v>0</v>
      </c>
      <c r="H57" s="47">
        <v>-7.4249999999999998</v>
      </c>
      <c r="I57" s="47">
        <v>0</v>
      </c>
      <c r="J57" s="47">
        <v>0</v>
      </c>
      <c r="K57" s="47">
        <v>0</v>
      </c>
      <c r="L57" s="47">
        <v>0</v>
      </c>
      <c r="M57" s="48">
        <f t="shared" si="20"/>
        <v>0</v>
      </c>
      <c r="N57" s="48">
        <f t="shared" si="21"/>
        <v>-75.10799999999999</v>
      </c>
      <c r="O57" s="57"/>
    </row>
    <row r="58" spans="1:15" s="66" customFormat="1" ht="15" x14ac:dyDescent="0.25">
      <c r="A58" s="38" t="s">
        <v>49</v>
      </c>
      <c r="B58" s="47">
        <v>-0.70375999999999994</v>
      </c>
      <c r="C58" s="47">
        <v>-24.087</v>
      </c>
      <c r="D58" s="47">
        <v>4.3650000000000001E-2</v>
      </c>
      <c r="E58" s="47">
        <v>0</v>
      </c>
      <c r="F58" s="47">
        <v>-0.17526</v>
      </c>
      <c r="G58" s="47">
        <v>0.54383999999999988</v>
      </c>
      <c r="H58" s="47">
        <v>-0.41448000000000002</v>
      </c>
      <c r="I58" s="47">
        <v>0</v>
      </c>
      <c r="J58" s="47">
        <v>0</v>
      </c>
      <c r="K58" s="47">
        <v>0</v>
      </c>
      <c r="L58" s="47">
        <v>0.65</v>
      </c>
      <c r="M58" s="48">
        <f t="shared" si="20"/>
        <v>-0.54383999999999988</v>
      </c>
      <c r="N58" s="48">
        <f t="shared" si="21"/>
        <v>-24.686850000000003</v>
      </c>
      <c r="O58" s="57"/>
    </row>
    <row r="59" spans="1:15" s="66" customFormat="1" ht="15" x14ac:dyDescent="0.25">
      <c r="A59" s="41" t="s">
        <v>50</v>
      </c>
      <c r="B59" s="50">
        <f>+SUM(B56:B58,B54)</f>
        <v>5.0132399999999997</v>
      </c>
      <c r="C59" s="50">
        <f t="shared" ref="C59:N59" si="24">+SUM(C56:C58,C54)</f>
        <v>66.657999999999973</v>
      </c>
      <c r="D59" s="50">
        <f t="shared" si="24"/>
        <v>0.57364999999999933</v>
      </c>
      <c r="E59" s="50">
        <f t="shared" si="24"/>
        <v>22.520000000000003</v>
      </c>
      <c r="F59" s="50">
        <f t="shared" si="24"/>
        <v>5.2937399999999997</v>
      </c>
      <c r="G59" s="50">
        <f t="shared" si="24"/>
        <v>15.953840000000001</v>
      </c>
      <c r="H59" s="50">
        <f t="shared" si="24"/>
        <v>4.1435200000000005</v>
      </c>
      <c r="I59" s="50">
        <v>0</v>
      </c>
      <c r="J59" s="50">
        <v>0</v>
      </c>
      <c r="K59" s="50">
        <v>0</v>
      </c>
      <c r="L59" s="50">
        <f t="shared" si="24"/>
        <v>-6.0422499999999992</v>
      </c>
      <c r="M59" s="50">
        <f t="shared" si="24"/>
        <v>-15.953840000000001</v>
      </c>
      <c r="N59" s="50">
        <f t="shared" si="24"/>
        <v>98.159900000000022</v>
      </c>
      <c r="O59" s="57"/>
    </row>
    <row r="60" spans="1:15" s="66" customFormat="1" ht="15" x14ac:dyDescent="0.25">
      <c r="A60" s="38" t="s">
        <v>51</v>
      </c>
      <c r="B60" s="44">
        <v>1</v>
      </c>
      <c r="C60" s="44">
        <v>0.44933333333333336</v>
      </c>
      <c r="D60" s="44">
        <v>0.5403</v>
      </c>
      <c r="E60" s="44">
        <v>0.51</v>
      </c>
      <c r="F60" s="44">
        <v>0.59</v>
      </c>
      <c r="G60" s="44">
        <v>0.44</v>
      </c>
      <c r="H60" s="44">
        <v>1</v>
      </c>
      <c r="I60" s="44" t="s">
        <v>53</v>
      </c>
      <c r="J60" s="44" t="s">
        <v>53</v>
      </c>
      <c r="K60" s="44" t="s">
        <v>53</v>
      </c>
      <c r="L60" s="44" t="s">
        <v>53</v>
      </c>
      <c r="M60" s="45"/>
      <c r="N60" s="72"/>
      <c r="O60" s="57"/>
    </row>
    <row r="61" spans="1:15" s="66" customFormat="1" ht="15" x14ac:dyDescent="0.25">
      <c r="A61" s="38" t="s">
        <v>54</v>
      </c>
      <c r="B61" s="42">
        <v>3.9</v>
      </c>
      <c r="C61" s="42">
        <v>106.8</v>
      </c>
      <c r="D61" s="42">
        <v>3.4</v>
      </c>
      <c r="E61" s="42">
        <v>42.1</v>
      </c>
      <c r="F61" s="42">
        <v>19.2</v>
      </c>
      <c r="G61" s="42">
        <v>57</v>
      </c>
      <c r="H61" s="42">
        <v>21.3</v>
      </c>
      <c r="I61" s="42">
        <v>0</v>
      </c>
      <c r="J61" s="42"/>
      <c r="K61" s="42"/>
      <c r="L61" s="42"/>
      <c r="M61" s="43">
        <v>-57</v>
      </c>
      <c r="N61" s="43">
        <v>196.70000000000002</v>
      </c>
      <c r="O61" s="57"/>
    </row>
    <row r="62" spans="1:15" s="66" customFormat="1" ht="15" x14ac:dyDescent="0.25">
      <c r="A62" s="38"/>
      <c r="B62" s="42"/>
      <c r="C62" s="42"/>
      <c r="D62" s="42"/>
      <c r="E62" s="42"/>
      <c r="F62" s="42"/>
      <c r="G62" s="42"/>
      <c r="H62" s="42"/>
      <c r="I62" s="42"/>
      <c r="J62" s="42"/>
      <c r="K62" s="42"/>
      <c r="L62" s="42"/>
      <c r="M62" s="42"/>
      <c r="N62" s="43"/>
      <c r="O62" s="57"/>
    </row>
    <row r="63" spans="1:15" s="66" customFormat="1" ht="15" x14ac:dyDescent="0.25">
      <c r="A63" s="53"/>
      <c r="B63" s="52"/>
      <c r="C63" s="52"/>
      <c r="D63" s="52"/>
      <c r="E63" s="52"/>
      <c r="F63" s="52"/>
      <c r="G63" s="52"/>
      <c r="H63" s="52"/>
      <c r="I63" s="52"/>
      <c r="J63" s="52"/>
      <c r="K63" s="52"/>
      <c r="L63" s="52"/>
      <c r="M63" s="52"/>
      <c r="N63" s="52"/>
      <c r="O63" s="57"/>
    </row>
    <row r="64" spans="1:15" s="66" customFormat="1" ht="15" x14ac:dyDescent="0.25">
      <c r="A64" s="36" t="s">
        <v>56</v>
      </c>
      <c r="B64" s="153" t="s">
        <v>37</v>
      </c>
      <c r="C64" s="153" t="s">
        <v>38</v>
      </c>
      <c r="D64" s="153" t="s">
        <v>39</v>
      </c>
      <c r="E64" s="153" t="s">
        <v>40</v>
      </c>
      <c r="F64" s="153" t="s">
        <v>41</v>
      </c>
      <c r="G64" s="153" t="s">
        <v>57</v>
      </c>
      <c r="H64" s="153" t="s">
        <v>58</v>
      </c>
      <c r="I64" s="153"/>
      <c r="J64" s="86"/>
      <c r="K64" s="86"/>
      <c r="L64" s="153" t="s">
        <v>42</v>
      </c>
      <c r="M64" s="153" t="s">
        <v>59</v>
      </c>
      <c r="N64" s="153" t="s">
        <v>33</v>
      </c>
      <c r="O64" s="57"/>
    </row>
    <row r="65" spans="1:15" s="66" customFormat="1" ht="23.25" customHeight="1" thickBot="1" x14ac:dyDescent="0.3">
      <c r="A65" s="37" t="s">
        <v>8</v>
      </c>
      <c r="B65" s="154"/>
      <c r="C65" s="154"/>
      <c r="D65" s="154"/>
      <c r="E65" s="154"/>
      <c r="F65" s="154"/>
      <c r="G65" s="154"/>
      <c r="H65" s="154"/>
      <c r="I65" s="154"/>
      <c r="J65" s="87"/>
      <c r="K65" s="87"/>
      <c r="L65" s="154"/>
      <c r="M65" s="154"/>
      <c r="N65" s="154"/>
      <c r="O65" s="57"/>
    </row>
    <row r="66" spans="1:15" s="66" customFormat="1" ht="15" x14ac:dyDescent="0.25">
      <c r="A66" s="38"/>
      <c r="O66" s="57"/>
    </row>
    <row r="67" spans="1:15" s="66" customFormat="1" ht="15" x14ac:dyDescent="0.25">
      <c r="A67" s="40" t="s">
        <v>43</v>
      </c>
      <c r="B67" s="46">
        <v>13.739000000000004</v>
      </c>
      <c r="C67" s="46">
        <v>220</v>
      </c>
      <c r="D67" s="46">
        <v>4.4600000000000009</v>
      </c>
      <c r="E67" s="46">
        <v>44.184999999999988</v>
      </c>
      <c r="F67" s="46">
        <v>24.595000000000013</v>
      </c>
      <c r="G67" s="46">
        <v>23.774000000000001</v>
      </c>
      <c r="H67" s="46">
        <v>3.9630000000000001</v>
      </c>
      <c r="I67" s="46"/>
      <c r="J67" s="46"/>
      <c r="K67" s="46"/>
      <c r="L67" s="46">
        <v>0</v>
      </c>
      <c r="M67" s="46">
        <v>-23.774000000000001</v>
      </c>
      <c r="N67" s="46">
        <v>310.94200000000006</v>
      </c>
      <c r="O67" s="57"/>
    </row>
    <row r="68" spans="1:15" s="66" customFormat="1" ht="15" x14ac:dyDescent="0.25">
      <c r="A68" s="38" t="s">
        <v>44</v>
      </c>
      <c r="B68" s="47">
        <v>-3.6340000000000003</v>
      </c>
      <c r="C68" s="47">
        <v>-19</v>
      </c>
      <c r="D68" s="47">
        <v>-2</v>
      </c>
      <c r="E68" s="47">
        <v>-8</v>
      </c>
      <c r="F68" s="47">
        <v>-4.2840000000000025</v>
      </c>
      <c r="G68" s="47">
        <v>-5</v>
      </c>
      <c r="H68" s="47">
        <v>-1</v>
      </c>
      <c r="I68" s="47"/>
      <c r="J68" s="47"/>
      <c r="K68" s="47"/>
      <c r="L68" s="47">
        <v>-7</v>
      </c>
      <c r="M68" s="48">
        <v>5</v>
      </c>
      <c r="N68" s="48">
        <v>-44.918000000000006</v>
      </c>
      <c r="O68" s="57"/>
    </row>
    <row r="69" spans="1:15" s="66" customFormat="1" ht="15" x14ac:dyDescent="0.25">
      <c r="A69" s="40" t="s">
        <v>18</v>
      </c>
      <c r="B69" s="49">
        <v>10.105000000000004</v>
      </c>
      <c r="C69" s="49">
        <v>201</v>
      </c>
      <c r="D69" s="49">
        <v>2.4600000000000009</v>
      </c>
      <c r="E69" s="49">
        <v>36.184999999999988</v>
      </c>
      <c r="F69" s="49">
        <v>20.311000000000011</v>
      </c>
      <c r="G69" s="49">
        <v>18.774000000000001</v>
      </c>
      <c r="H69" s="49">
        <v>2.9630000000000001</v>
      </c>
      <c r="I69" s="49"/>
      <c r="J69" s="49"/>
      <c r="K69" s="49"/>
      <c r="L69" s="49">
        <v>-7</v>
      </c>
      <c r="M69" s="49">
        <v>-18.774000000000001</v>
      </c>
      <c r="N69" s="49">
        <v>266.02400000000006</v>
      </c>
      <c r="O69" s="57"/>
    </row>
    <row r="70" spans="1:15" s="66" customFormat="1" ht="15" x14ac:dyDescent="0.25">
      <c r="A70" s="38" t="s">
        <v>45</v>
      </c>
      <c r="B70" s="44">
        <v>0.73549748890021116</v>
      </c>
      <c r="C70" s="44">
        <v>0.91363636363636369</v>
      </c>
      <c r="D70" s="44">
        <v>0.55156950672645744</v>
      </c>
      <c r="E70" s="44">
        <v>0.8189430802308475</v>
      </c>
      <c r="F70" s="44">
        <v>0.82581825574303724</v>
      </c>
      <c r="G70" s="44">
        <v>0.78968621182804744</v>
      </c>
      <c r="H70" s="44">
        <v>0.74766590966439561</v>
      </c>
      <c r="I70" s="44"/>
      <c r="J70" s="44"/>
      <c r="K70" s="44"/>
      <c r="L70" s="44" t="s">
        <v>46</v>
      </c>
      <c r="M70" s="44">
        <v>0.78968621182804744</v>
      </c>
      <c r="N70" s="44">
        <v>0.85554219114818841</v>
      </c>
      <c r="O70" s="57"/>
    </row>
    <row r="71" spans="1:15" s="66" customFormat="1" ht="15" x14ac:dyDescent="0.25">
      <c r="A71" s="38" t="s">
        <v>47</v>
      </c>
      <c r="B71" s="47">
        <v>-4.8830000000000009</v>
      </c>
      <c r="C71" s="47">
        <v>-60</v>
      </c>
      <c r="D71" s="47">
        <v>-3.2490000000000006</v>
      </c>
      <c r="E71" s="47">
        <v>-10.088000000000001</v>
      </c>
      <c r="F71" s="47">
        <v>-11.489000000000004</v>
      </c>
      <c r="G71" s="47">
        <v>-2</v>
      </c>
      <c r="H71" s="47">
        <v>0</v>
      </c>
      <c r="I71" s="47"/>
      <c r="J71" s="47"/>
      <c r="K71" s="47"/>
      <c r="L71" s="47">
        <v>-3</v>
      </c>
      <c r="M71" s="48">
        <v>2</v>
      </c>
      <c r="N71" s="48">
        <v>-92.709000000000003</v>
      </c>
      <c r="O71" s="57"/>
    </row>
    <row r="72" spans="1:15" s="66" customFormat="1" ht="15" x14ac:dyDescent="0.25">
      <c r="A72" s="38" t="s">
        <v>48</v>
      </c>
      <c r="B72" s="47">
        <v>-7</v>
      </c>
      <c r="C72" s="47">
        <v>-34.299999999999997</v>
      </c>
      <c r="D72" s="47">
        <v>-3</v>
      </c>
      <c r="E72" s="47">
        <v>-13</v>
      </c>
      <c r="F72" s="47">
        <v>-10</v>
      </c>
      <c r="G72" s="47">
        <v>-2.2000000000000002</v>
      </c>
      <c r="H72" s="47">
        <v>-0.82522698650674675</v>
      </c>
      <c r="I72" s="47"/>
      <c r="J72" s="47"/>
      <c r="K72" s="47"/>
      <c r="L72" s="47">
        <v>0</v>
      </c>
      <c r="M72" s="48">
        <v>2.2000000000000002</v>
      </c>
      <c r="N72" s="48">
        <v>-68.125226986506746</v>
      </c>
      <c r="O72" s="57"/>
    </row>
    <row r="73" spans="1:15" s="66" customFormat="1" ht="15" x14ac:dyDescent="0.25">
      <c r="A73" s="38" t="s">
        <v>49</v>
      </c>
      <c r="B73" s="47">
        <v>1</v>
      </c>
      <c r="C73" s="47">
        <v>-29</v>
      </c>
      <c r="D73" s="47">
        <v>0</v>
      </c>
      <c r="E73" s="47">
        <v>0</v>
      </c>
      <c r="F73" s="47">
        <v>0</v>
      </c>
      <c r="G73" s="47">
        <v>-3</v>
      </c>
      <c r="H73" s="47">
        <v>0</v>
      </c>
      <c r="I73" s="47"/>
      <c r="J73" s="47"/>
      <c r="K73" s="47"/>
      <c r="L73" s="47">
        <v>2</v>
      </c>
      <c r="M73" s="48">
        <v>3</v>
      </c>
      <c r="N73" s="48">
        <v>-26</v>
      </c>
      <c r="O73" s="57"/>
    </row>
    <row r="74" spans="1:15" s="66" customFormat="1" ht="15" x14ac:dyDescent="0.25">
      <c r="A74" s="41" t="s">
        <v>50</v>
      </c>
      <c r="B74" s="50">
        <v>-0.77799999999999692</v>
      </c>
      <c r="C74" s="50">
        <v>77.7</v>
      </c>
      <c r="D74" s="50">
        <v>-3</v>
      </c>
      <c r="E74" s="50">
        <v>13.096999999999987</v>
      </c>
      <c r="F74" s="50">
        <v>-1.1779999999999937</v>
      </c>
      <c r="G74" s="50">
        <v>11</v>
      </c>
      <c r="H74" s="50">
        <v>2.1377730134932533</v>
      </c>
      <c r="I74" s="50"/>
      <c r="J74" s="50"/>
      <c r="K74" s="50"/>
      <c r="L74" s="50">
        <v>-8</v>
      </c>
      <c r="M74" s="50">
        <v>-11</v>
      </c>
      <c r="N74" s="50">
        <v>79.978773013493267</v>
      </c>
      <c r="O74" s="57"/>
    </row>
    <row r="75" spans="1:15" s="66" customFormat="1" ht="15" x14ac:dyDescent="0.25">
      <c r="A75" s="38" t="s">
        <v>51</v>
      </c>
      <c r="B75" s="44">
        <v>1</v>
      </c>
      <c r="C75" s="44">
        <v>0.45</v>
      </c>
      <c r="D75" s="44">
        <v>0.54</v>
      </c>
      <c r="E75" s="44">
        <v>0.51</v>
      </c>
      <c r="F75" s="44">
        <v>0.6</v>
      </c>
      <c r="G75" s="44">
        <v>0.44</v>
      </c>
      <c r="H75" s="44">
        <v>1</v>
      </c>
      <c r="I75" s="44"/>
      <c r="J75" s="44"/>
      <c r="K75" s="44"/>
      <c r="L75" s="42">
        <v>0</v>
      </c>
      <c r="M75" s="45">
        <v>0.44</v>
      </c>
      <c r="N75" s="45">
        <v>4.9800000000000004</v>
      </c>
      <c r="O75" s="57"/>
    </row>
    <row r="76" spans="1:15" ht="15" x14ac:dyDescent="0.25">
      <c r="A76" s="38" t="s">
        <v>54</v>
      </c>
      <c r="B76" s="42">
        <v>2.7900509999999983</v>
      </c>
      <c r="C76" s="42">
        <v>120.40090703589749</v>
      </c>
      <c r="D76" s="42">
        <v>3.1739701091985939</v>
      </c>
      <c r="E76" s="42">
        <v>35.860168000000002</v>
      </c>
      <c r="F76" s="42">
        <v>17.86099999999999</v>
      </c>
      <c r="G76" s="42">
        <v>36.823999999999998</v>
      </c>
      <c r="H76" s="42">
        <v>7.51</v>
      </c>
      <c r="I76" s="42"/>
      <c r="J76" s="42"/>
      <c r="K76" s="42"/>
      <c r="L76" s="42">
        <v>0</v>
      </c>
      <c r="M76" s="43">
        <v>-36.823999999999998</v>
      </c>
      <c r="N76" s="43">
        <v>187.59609614509606</v>
      </c>
    </row>
    <row r="77" spans="1:15" s="66" customFormat="1" ht="15" x14ac:dyDescent="0.25">
      <c r="A77" s="38"/>
      <c r="B77" s="42"/>
      <c r="C77" s="42"/>
      <c r="D77" s="42"/>
      <c r="E77" s="42"/>
      <c r="F77" s="42"/>
      <c r="G77" s="42"/>
      <c r="H77" s="42"/>
      <c r="I77" s="42"/>
      <c r="J77" s="42"/>
      <c r="K77" s="42"/>
      <c r="L77" s="42"/>
      <c r="M77" s="42"/>
      <c r="N77" s="43"/>
      <c r="O77" s="57"/>
    </row>
    <row r="78" spans="1:15" s="66" customFormat="1" ht="15" x14ac:dyDescent="0.25">
      <c r="A78" s="38"/>
      <c r="B78" s="42"/>
      <c r="C78" s="42"/>
      <c r="D78" s="42"/>
      <c r="E78" s="42"/>
      <c r="F78" s="42"/>
      <c r="G78" s="42"/>
      <c r="H78" s="42"/>
      <c r="I78" s="42"/>
      <c r="J78" s="42"/>
      <c r="K78" s="42"/>
      <c r="L78" s="42"/>
      <c r="M78" s="42"/>
      <c r="N78" s="43"/>
      <c r="O78" s="57"/>
    </row>
    <row r="79" spans="1:15" ht="13.5" customHeight="1" x14ac:dyDescent="0.25">
      <c r="A79" s="36" t="s">
        <v>55</v>
      </c>
      <c r="B79" s="153" t="s">
        <v>37</v>
      </c>
      <c r="C79" s="153" t="s">
        <v>38</v>
      </c>
      <c r="D79" s="153" t="s">
        <v>39</v>
      </c>
      <c r="E79" s="153" t="s">
        <v>40</v>
      </c>
      <c r="F79" s="153" t="s">
        <v>41</v>
      </c>
      <c r="G79" s="68"/>
      <c r="H79" s="68"/>
      <c r="I79" s="81"/>
      <c r="J79" s="86"/>
      <c r="K79" s="86"/>
      <c r="L79" s="153" t="s">
        <v>42</v>
      </c>
      <c r="M79" s="70"/>
      <c r="N79" s="153" t="s">
        <v>33</v>
      </c>
    </row>
    <row r="80" spans="1:15" ht="13.5" customHeight="1" thickBot="1" x14ac:dyDescent="0.3">
      <c r="A80" s="37" t="s">
        <v>8</v>
      </c>
      <c r="B80" s="154"/>
      <c r="C80" s="154"/>
      <c r="D80" s="154"/>
      <c r="E80" s="154"/>
      <c r="F80" s="154"/>
      <c r="G80" s="69"/>
      <c r="H80" s="69"/>
      <c r="I80" s="82"/>
      <c r="J80" s="87"/>
      <c r="K80" s="87"/>
      <c r="L80" s="154"/>
      <c r="M80" s="71"/>
      <c r="N80" s="154"/>
    </row>
    <row r="81" spans="1:14" ht="13.5" customHeight="1" x14ac:dyDescent="0.25">
      <c r="A81" s="38"/>
    </row>
    <row r="82" spans="1:14" ht="13.5" customHeight="1" x14ac:dyDescent="0.25">
      <c r="A82" s="40" t="s">
        <v>43</v>
      </c>
      <c r="B82" s="46">
        <v>41.759999999999991</v>
      </c>
      <c r="C82" s="46">
        <v>164.53100000000001</v>
      </c>
      <c r="D82" s="46">
        <v>4.9269999999999987</v>
      </c>
      <c r="E82" s="46">
        <v>28.122000000000007</v>
      </c>
      <c r="F82" s="46">
        <v>43.834000000000003</v>
      </c>
      <c r="G82" s="46">
        <v>0</v>
      </c>
      <c r="H82" s="46">
        <v>0</v>
      </c>
      <c r="I82" s="46"/>
      <c r="J82" s="46"/>
      <c r="K82" s="46"/>
      <c r="L82" s="46">
        <v>-0.21199999999991981</v>
      </c>
      <c r="M82" s="46">
        <v>0</v>
      </c>
      <c r="N82" s="46">
        <v>282.96199999999999</v>
      </c>
    </row>
    <row r="83" spans="1:14" ht="13.5" customHeight="1" x14ac:dyDescent="0.25">
      <c r="A83" s="38" t="s">
        <v>44</v>
      </c>
      <c r="B83" s="47">
        <v>-3.0579999999999989</v>
      </c>
      <c r="C83" s="47">
        <v>-23.985000000000003</v>
      </c>
      <c r="D83" s="47">
        <v>-1.3460000000000001</v>
      </c>
      <c r="E83" s="47">
        <v>-7.1400000000000006</v>
      </c>
      <c r="F83" s="47">
        <v>-4.277000000000001</v>
      </c>
      <c r="G83" s="47">
        <v>0</v>
      </c>
      <c r="H83" s="47">
        <v>0</v>
      </c>
      <c r="I83" s="47"/>
      <c r="J83" s="47"/>
      <c r="K83" s="47"/>
      <c r="L83" s="47">
        <v>-4.9110000000000094</v>
      </c>
      <c r="M83" s="47">
        <v>0</v>
      </c>
      <c r="N83" s="48">
        <v>-44.717000000000013</v>
      </c>
    </row>
    <row r="84" spans="1:14" ht="13.5" customHeight="1" x14ac:dyDescent="0.25">
      <c r="A84" s="40" t="s">
        <v>18</v>
      </c>
      <c r="B84" s="49">
        <v>38.701999999999998</v>
      </c>
      <c r="C84" s="49">
        <v>140.54600000000008</v>
      </c>
      <c r="D84" s="49">
        <v>3.5809999999999995</v>
      </c>
      <c r="E84" s="49">
        <v>20.981999999999996</v>
      </c>
      <c r="F84" s="49">
        <v>39.556999999999995</v>
      </c>
      <c r="G84" s="49">
        <v>0</v>
      </c>
      <c r="H84" s="49">
        <v>0</v>
      </c>
      <c r="I84" s="49"/>
      <c r="J84" s="49"/>
      <c r="K84" s="49"/>
      <c r="L84" s="49">
        <v>-5.1230000000000064</v>
      </c>
      <c r="M84" s="49">
        <v>0</v>
      </c>
      <c r="N84" s="49">
        <v>238.245</v>
      </c>
    </row>
    <row r="85" spans="1:14" ht="13.5" customHeight="1" x14ac:dyDescent="0.25">
      <c r="A85" s="38" t="s">
        <v>45</v>
      </c>
      <c r="B85" s="44">
        <v>0.92677203065134117</v>
      </c>
      <c r="C85" s="44">
        <v>0.85422200071719057</v>
      </c>
      <c r="D85" s="44">
        <v>0.72681144712806989</v>
      </c>
      <c r="E85" s="44">
        <v>0.74610625133347519</v>
      </c>
      <c r="F85" s="44">
        <v>0.90242733950814413</v>
      </c>
      <c r="G85" s="47">
        <v>0</v>
      </c>
      <c r="H85" s="47">
        <v>0</v>
      </c>
      <c r="I85" s="47"/>
      <c r="J85" s="47"/>
      <c r="K85" s="47"/>
      <c r="L85" s="44" t="s">
        <v>46</v>
      </c>
      <c r="M85" s="47">
        <v>0</v>
      </c>
      <c r="N85" s="45">
        <v>0.84196817947286218</v>
      </c>
    </row>
    <row r="86" spans="1:14" ht="13.5" customHeight="1" x14ac:dyDescent="0.25">
      <c r="A86" s="38" t="s">
        <v>47</v>
      </c>
      <c r="B86" s="47">
        <v>-4.9139999999999997</v>
      </c>
      <c r="C86" s="47">
        <v>-56.009999999999991</v>
      </c>
      <c r="D86" s="47">
        <v>-2.4169999999999998</v>
      </c>
      <c r="E86" s="47">
        <v>-9.020999999999999</v>
      </c>
      <c r="F86" s="47">
        <v>-11.205999999999994</v>
      </c>
      <c r="G86" s="47">
        <v>0</v>
      </c>
      <c r="H86" s="47">
        <v>0</v>
      </c>
      <c r="I86" s="47"/>
      <c r="J86" s="47"/>
      <c r="K86" s="47"/>
      <c r="L86" s="47">
        <v>-2.0720000000000027</v>
      </c>
      <c r="M86" s="47">
        <v>0</v>
      </c>
      <c r="N86" s="48">
        <v>-85.639999999999972</v>
      </c>
    </row>
    <row r="87" spans="1:14" ht="13.5" customHeight="1" x14ac:dyDescent="0.25">
      <c r="A87" s="38" t="s">
        <v>48</v>
      </c>
      <c r="B87" s="47">
        <v>-6</v>
      </c>
      <c r="C87" s="47">
        <v>-34.095621290000004</v>
      </c>
      <c r="D87" s="47">
        <v>-2.6905124100000015</v>
      </c>
      <c r="E87" s="47">
        <v>-12.27945740533333</v>
      </c>
      <c r="F87" s="47">
        <v>-10.226008853333337</v>
      </c>
      <c r="G87" s="47">
        <v>0</v>
      </c>
      <c r="H87" s="47">
        <v>0</v>
      </c>
      <c r="I87" s="47"/>
      <c r="J87" s="47"/>
      <c r="K87" s="47"/>
      <c r="L87" s="47">
        <v>0</v>
      </c>
      <c r="M87" s="47">
        <v>0</v>
      </c>
      <c r="N87" s="48">
        <v>-66.046682482833319</v>
      </c>
    </row>
    <row r="88" spans="1:14" ht="13.5" customHeight="1" x14ac:dyDescent="0.25">
      <c r="A88" s="38" t="s">
        <v>49</v>
      </c>
      <c r="B88" s="47">
        <v>-4</v>
      </c>
      <c r="C88" s="47">
        <v>-12.727120000000006</v>
      </c>
      <c r="D88" s="47">
        <v>-10.654190000000003</v>
      </c>
      <c r="E88" s="47">
        <v>0</v>
      </c>
      <c r="F88" s="47">
        <v>-0.91824000000000017</v>
      </c>
      <c r="G88" s="47">
        <v>0</v>
      </c>
      <c r="H88" s="47">
        <v>0</v>
      </c>
      <c r="I88" s="47"/>
      <c r="J88" s="47"/>
      <c r="K88" s="47"/>
      <c r="L88" s="47">
        <v>12.367250000000006</v>
      </c>
      <c r="M88" s="47">
        <v>0</v>
      </c>
      <c r="N88" s="48">
        <v>-16.582740000000001</v>
      </c>
    </row>
    <row r="89" spans="1:14" ht="13.5" customHeight="1" x14ac:dyDescent="0.25">
      <c r="A89" s="41" t="s">
        <v>50</v>
      </c>
      <c r="B89" s="50">
        <v>22.38247747583333</v>
      </c>
      <c r="C89" s="50">
        <v>37.713258710000041</v>
      </c>
      <c r="D89" s="50">
        <v>-12.180702410000002</v>
      </c>
      <c r="E89" s="50">
        <v>-0.31845740533333355</v>
      </c>
      <c r="F89" s="50">
        <v>17.206751146666662</v>
      </c>
      <c r="G89" s="50">
        <v>0</v>
      </c>
      <c r="H89" s="50">
        <v>0</v>
      </c>
      <c r="I89" s="50"/>
      <c r="J89" s="50"/>
      <c r="K89" s="50"/>
      <c r="L89" s="50">
        <v>5.1722499999999965</v>
      </c>
      <c r="M89" s="50">
        <v>0</v>
      </c>
      <c r="N89" s="50">
        <v>69.975577517166698</v>
      </c>
    </row>
    <row r="90" spans="1:14" ht="13.5" customHeight="1" x14ac:dyDescent="0.25">
      <c r="A90" s="38" t="s">
        <v>51</v>
      </c>
      <c r="B90" s="44">
        <v>1</v>
      </c>
      <c r="C90" s="44">
        <v>0.39</v>
      </c>
      <c r="D90" s="44">
        <v>0.54</v>
      </c>
      <c r="E90" s="44">
        <v>0.4</v>
      </c>
      <c r="F90" s="44">
        <v>0.6</v>
      </c>
      <c r="G90" s="42">
        <v>0</v>
      </c>
      <c r="H90" s="42">
        <v>0</v>
      </c>
      <c r="I90" s="42"/>
      <c r="J90" s="42"/>
      <c r="K90" s="42"/>
      <c r="L90" s="44">
        <v>1</v>
      </c>
      <c r="M90" s="42">
        <v>0</v>
      </c>
      <c r="N90" s="45"/>
    </row>
    <row r="91" spans="1:14" ht="13.5" customHeight="1" x14ac:dyDescent="0.25">
      <c r="A91" s="38" t="s">
        <v>54</v>
      </c>
      <c r="B91" s="42">
        <v>8.5999999999999979</v>
      </c>
      <c r="C91" s="42">
        <v>88.964102564102532</v>
      </c>
      <c r="D91" s="42">
        <v>3.679529890801406</v>
      </c>
      <c r="E91" s="42">
        <v>24.3</v>
      </c>
      <c r="F91" s="42">
        <v>29.233333333333341</v>
      </c>
      <c r="G91" s="42">
        <v>0</v>
      </c>
      <c r="H91" s="42">
        <v>0</v>
      </c>
      <c r="I91" s="42"/>
      <c r="J91" s="42"/>
      <c r="K91" s="42"/>
      <c r="L91" s="42"/>
      <c r="M91" s="42">
        <v>0</v>
      </c>
      <c r="N91" s="43">
        <v>154.77696578823728</v>
      </c>
    </row>
    <row r="92" spans="1:14" ht="13.5" customHeight="1" x14ac:dyDescent="0.25">
      <c r="A92" s="51"/>
      <c r="B92" s="51"/>
      <c r="C92" s="51"/>
      <c r="D92" s="51"/>
      <c r="E92" s="51"/>
      <c r="F92" s="51"/>
      <c r="G92" s="51"/>
      <c r="H92" s="51"/>
      <c r="I92" s="51"/>
      <c r="J92" s="51"/>
      <c r="K92" s="51"/>
      <c r="L92" s="51"/>
      <c r="M92" s="51"/>
      <c r="N92" s="51"/>
    </row>
    <row r="93" spans="1:14" ht="13.5" customHeight="1" x14ac:dyDescent="0.25">
      <c r="A93" s="51"/>
      <c r="B93" s="51"/>
      <c r="C93" s="51"/>
      <c r="D93" s="51"/>
      <c r="E93" s="51"/>
      <c r="F93" s="51"/>
      <c r="G93" s="51"/>
      <c r="H93" s="51"/>
      <c r="I93" s="51"/>
      <c r="J93" s="51"/>
      <c r="K93" s="51"/>
      <c r="L93" s="51"/>
      <c r="M93" s="51"/>
      <c r="N93" s="51"/>
    </row>
    <row r="94" spans="1:14" ht="13.5" customHeight="1" x14ac:dyDescent="0.25">
      <c r="A94" s="36" t="s">
        <v>36</v>
      </c>
      <c r="B94" s="153" t="s">
        <v>37</v>
      </c>
      <c r="C94" s="153" t="s">
        <v>38</v>
      </c>
      <c r="D94" s="153" t="s">
        <v>39</v>
      </c>
      <c r="E94" s="153" t="s">
        <v>40</v>
      </c>
      <c r="F94" s="153" t="s">
        <v>41</v>
      </c>
      <c r="G94" s="68"/>
      <c r="H94" s="68"/>
      <c r="I94" s="81"/>
      <c r="J94" s="86"/>
      <c r="K94" s="86"/>
      <c r="L94" s="153" t="s">
        <v>42</v>
      </c>
      <c r="M94" s="70"/>
      <c r="N94" s="153" t="s">
        <v>33</v>
      </c>
    </row>
    <row r="95" spans="1:14" ht="13.5" customHeight="1" thickBot="1" x14ac:dyDescent="0.3">
      <c r="A95" s="37" t="s">
        <v>8</v>
      </c>
      <c r="B95" s="154"/>
      <c r="C95" s="154"/>
      <c r="D95" s="154"/>
      <c r="E95" s="154"/>
      <c r="F95" s="154"/>
      <c r="G95" s="69"/>
      <c r="H95" s="69"/>
      <c r="I95" s="82"/>
      <c r="J95" s="87"/>
      <c r="K95" s="87"/>
      <c r="L95" s="154"/>
      <c r="M95" s="71"/>
      <c r="N95" s="154"/>
    </row>
    <row r="96" spans="1:14" ht="13.5" customHeight="1" x14ac:dyDescent="0.25">
      <c r="A96" s="38"/>
    </row>
    <row r="97" spans="1:14" ht="13.5" customHeight="1" x14ac:dyDescent="0.25">
      <c r="A97" s="40" t="s">
        <v>43</v>
      </c>
      <c r="B97" s="46">
        <v>43.283000000000001</v>
      </c>
      <c r="C97" s="46">
        <v>159.17900000000003</v>
      </c>
      <c r="D97" s="46">
        <v>4.5070000000000006</v>
      </c>
      <c r="E97" s="46">
        <v>27.006</v>
      </c>
      <c r="F97" s="46">
        <v>39.097999999999999</v>
      </c>
      <c r="G97" s="46">
        <v>0</v>
      </c>
      <c r="H97" s="46">
        <v>0</v>
      </c>
      <c r="I97" s="46"/>
      <c r="J97" s="46"/>
      <c r="K97" s="46"/>
      <c r="L97" s="46">
        <v>1.9269999999999499</v>
      </c>
      <c r="M97" s="46">
        <v>0</v>
      </c>
      <c r="N97" s="46">
        <v>275</v>
      </c>
    </row>
    <row r="98" spans="1:14" ht="13.5" customHeight="1" x14ac:dyDescent="0.25">
      <c r="A98" s="38" t="s">
        <v>44</v>
      </c>
      <c r="B98" s="47">
        <v>-2.9290000000000003</v>
      </c>
      <c r="C98" s="47">
        <v>-25.108000000000001</v>
      </c>
      <c r="D98" s="47">
        <v>-1.2509999999999999</v>
      </c>
      <c r="E98" s="47">
        <v>-4.0440000000000005</v>
      </c>
      <c r="F98" s="47">
        <v>-13.15</v>
      </c>
      <c r="G98" s="47">
        <v>0</v>
      </c>
      <c r="H98" s="47">
        <v>0</v>
      </c>
      <c r="I98" s="47"/>
      <c r="J98" s="47"/>
      <c r="K98" s="47"/>
      <c r="L98" s="47">
        <v>-4.5179999999999989</v>
      </c>
      <c r="M98" s="47">
        <v>0</v>
      </c>
      <c r="N98" s="48">
        <v>-51</v>
      </c>
    </row>
    <row r="99" spans="1:14" ht="13.5" customHeight="1" x14ac:dyDescent="0.25">
      <c r="A99" s="40" t="s">
        <v>18</v>
      </c>
      <c r="B99" s="49">
        <v>40.353999999999999</v>
      </c>
      <c r="C99" s="49">
        <v>134.071</v>
      </c>
      <c r="D99" s="49">
        <v>3.2560000000000002</v>
      </c>
      <c r="E99" s="49">
        <v>22.962</v>
      </c>
      <c r="F99" s="49">
        <v>25.948</v>
      </c>
      <c r="G99" s="49">
        <v>0</v>
      </c>
      <c r="H99" s="49">
        <v>0</v>
      </c>
      <c r="I99" s="49"/>
      <c r="J99" s="49"/>
      <c r="K99" s="49"/>
      <c r="L99" s="49">
        <v>-2.590999999999994</v>
      </c>
      <c r="M99" s="49">
        <v>0</v>
      </c>
      <c r="N99" s="49">
        <v>224</v>
      </c>
    </row>
    <row r="100" spans="1:14" ht="13.5" customHeight="1" x14ac:dyDescent="0.25">
      <c r="A100" s="38" t="s">
        <v>45</v>
      </c>
      <c r="B100" s="44">
        <v>0.93232908994293362</v>
      </c>
      <c r="C100" s="44">
        <v>0.84226562549079953</v>
      </c>
      <c r="D100" s="44">
        <v>0.72243177279786996</v>
      </c>
      <c r="E100" s="44">
        <v>0.85025549877804929</v>
      </c>
      <c r="F100" s="44">
        <v>0.66366566064760346</v>
      </c>
      <c r="G100" s="47">
        <v>0</v>
      </c>
      <c r="H100" s="47">
        <v>0</v>
      </c>
      <c r="I100" s="47"/>
      <c r="J100" s="47"/>
      <c r="K100" s="47"/>
      <c r="L100" s="44" t="s">
        <v>46</v>
      </c>
      <c r="M100" s="47">
        <v>0</v>
      </c>
      <c r="N100" s="45">
        <v>0.90827239128725323</v>
      </c>
    </row>
    <row r="101" spans="1:14" ht="13.5" customHeight="1" x14ac:dyDescent="0.25">
      <c r="A101" s="38" t="s">
        <v>47</v>
      </c>
      <c r="B101" s="47">
        <v>-5.0380000000000003</v>
      </c>
      <c r="C101" s="47">
        <v>-73.85799999999999</v>
      </c>
      <c r="D101" s="47">
        <v>-2.4039999999999999</v>
      </c>
      <c r="E101" s="47">
        <v>-9.0050000000000008</v>
      </c>
      <c r="F101" s="47">
        <v>-10.782000000000002</v>
      </c>
      <c r="G101" s="47">
        <v>0</v>
      </c>
      <c r="H101" s="47">
        <v>0</v>
      </c>
      <c r="I101" s="47"/>
      <c r="J101" s="47"/>
      <c r="K101" s="47"/>
      <c r="L101" s="47">
        <v>4</v>
      </c>
      <c r="M101" s="47">
        <v>0</v>
      </c>
      <c r="N101" s="48">
        <v>-97.086999999999975</v>
      </c>
    </row>
    <row r="102" spans="1:14" ht="13.5" customHeight="1" x14ac:dyDescent="0.25">
      <c r="A102" s="38" t="s">
        <v>48</v>
      </c>
      <c r="B102" s="47">
        <v>-6.7643183212500011</v>
      </c>
      <c r="C102" s="47">
        <v>-36.929027433750001</v>
      </c>
      <c r="D102" s="47">
        <v>-2.6155247175</v>
      </c>
      <c r="E102" s="47">
        <v>-11.937214725999999</v>
      </c>
      <c r="F102" s="47">
        <v>-9.9409981599999995</v>
      </c>
      <c r="G102" s="47">
        <v>0</v>
      </c>
      <c r="H102" s="47">
        <v>0</v>
      </c>
      <c r="I102" s="47"/>
      <c r="J102" s="47"/>
      <c r="K102" s="47"/>
      <c r="L102" s="47">
        <v>0</v>
      </c>
      <c r="M102" s="47">
        <v>0</v>
      </c>
      <c r="N102" s="48">
        <v>-68.187083358500004</v>
      </c>
    </row>
    <row r="103" spans="1:14" ht="13.5" customHeight="1" x14ac:dyDescent="0.25">
      <c r="A103" s="38" t="s">
        <v>49</v>
      </c>
      <c r="B103" s="47">
        <v>-4.9390500000000008</v>
      </c>
      <c r="C103" s="47">
        <v>-5.0131200000000042</v>
      </c>
      <c r="D103" s="47">
        <v>0.13080000000000003</v>
      </c>
      <c r="E103" s="47">
        <v>0</v>
      </c>
      <c r="F103" s="47">
        <v>-0.15708</v>
      </c>
      <c r="G103" s="47">
        <v>0</v>
      </c>
      <c r="H103" s="47">
        <v>0</v>
      </c>
      <c r="I103" s="47"/>
      <c r="J103" s="47"/>
      <c r="K103" s="47"/>
      <c r="L103" s="47">
        <v>-3</v>
      </c>
      <c r="M103" s="47">
        <v>0</v>
      </c>
      <c r="N103" s="48">
        <v>-12.978450000000006</v>
      </c>
    </row>
    <row r="104" spans="1:14" ht="13.5" customHeight="1" x14ac:dyDescent="0.25">
      <c r="A104" s="41" t="s">
        <v>50</v>
      </c>
      <c r="B104" s="50">
        <v>23.612631678749999</v>
      </c>
      <c r="C104" s="50">
        <v>18.270852566249978</v>
      </c>
      <c r="D104" s="50">
        <v>-1.6327247174999997</v>
      </c>
      <c r="E104" s="50">
        <v>2.0197852739999984</v>
      </c>
      <c r="F104" s="50">
        <v>5.0679218399999995</v>
      </c>
      <c r="G104" s="50">
        <v>0</v>
      </c>
      <c r="H104" s="50">
        <v>0</v>
      </c>
      <c r="I104" s="50"/>
      <c r="J104" s="50"/>
      <c r="K104" s="50"/>
      <c r="L104" s="50">
        <v>-1.590999999999994</v>
      </c>
      <c r="M104" s="50">
        <v>0</v>
      </c>
      <c r="N104" s="50">
        <v>45.747466641500012</v>
      </c>
    </row>
    <row r="105" spans="1:14" ht="13.5" customHeight="1" x14ac:dyDescent="0.25">
      <c r="A105" s="38" t="s">
        <v>51</v>
      </c>
      <c r="B105" s="44">
        <v>1</v>
      </c>
      <c r="C105" s="44">
        <v>0.39</v>
      </c>
      <c r="D105" s="44">
        <v>0.54</v>
      </c>
      <c r="E105" s="44">
        <v>0.4</v>
      </c>
      <c r="F105" s="44">
        <v>0.6</v>
      </c>
      <c r="G105" s="42">
        <v>0</v>
      </c>
      <c r="H105" s="42">
        <v>0</v>
      </c>
      <c r="I105" s="42"/>
      <c r="J105" s="42"/>
      <c r="K105" s="42"/>
      <c r="L105" s="44">
        <v>1</v>
      </c>
      <c r="M105" s="42">
        <v>0</v>
      </c>
      <c r="N105" s="45"/>
    </row>
    <row r="106" spans="1:14" ht="13.5" customHeight="1" x14ac:dyDescent="0.25">
      <c r="A106" s="38" t="s">
        <v>54</v>
      </c>
      <c r="B106" s="42">
        <v>8.9</v>
      </c>
      <c r="C106" s="42">
        <v>78.900000000000006</v>
      </c>
      <c r="D106" s="42">
        <v>3.4</v>
      </c>
      <c r="E106" s="42">
        <v>24</v>
      </c>
      <c r="F106" s="42">
        <v>29</v>
      </c>
      <c r="G106" s="42">
        <v>0</v>
      </c>
      <c r="H106" s="42">
        <v>0</v>
      </c>
      <c r="I106" s="42"/>
      <c r="J106" s="42"/>
      <c r="K106" s="42"/>
      <c r="L106" s="42"/>
      <c r="M106" s="42">
        <v>0</v>
      </c>
      <c r="N106" s="43">
        <v>144.20000000000002</v>
      </c>
    </row>
    <row r="107" spans="1:14" ht="13.5" customHeight="1" x14ac:dyDescent="0.25">
      <c r="A107" s="51"/>
      <c r="B107" s="42"/>
      <c r="C107" s="42"/>
      <c r="D107" s="42"/>
      <c r="E107" s="42"/>
      <c r="F107" s="42"/>
      <c r="G107" s="42"/>
      <c r="H107" s="42"/>
      <c r="I107" s="42"/>
      <c r="J107" s="42"/>
      <c r="K107" s="42"/>
      <c r="L107" s="42"/>
      <c r="M107" s="42"/>
      <c r="N107" s="42"/>
    </row>
    <row r="108" spans="1:14" ht="13.5" customHeight="1" x14ac:dyDescent="0.25">
      <c r="A108" s="51"/>
      <c r="B108" s="51"/>
      <c r="C108" s="51"/>
      <c r="D108" s="51"/>
      <c r="E108" s="51"/>
      <c r="F108" s="51"/>
      <c r="G108" s="51"/>
      <c r="H108" s="51"/>
      <c r="I108" s="51"/>
      <c r="J108" s="51"/>
      <c r="K108" s="51"/>
      <c r="L108" s="51"/>
      <c r="M108" s="51"/>
      <c r="N108" s="51"/>
    </row>
    <row r="110" spans="1:14" ht="13.5" customHeight="1" x14ac:dyDescent="0.25">
      <c r="A110" s="36" t="s">
        <v>35</v>
      </c>
      <c r="B110" s="153" t="s">
        <v>37</v>
      </c>
      <c r="C110" s="153" t="s">
        <v>38</v>
      </c>
      <c r="D110" s="153" t="s">
        <v>39</v>
      </c>
      <c r="E110" s="153" t="s">
        <v>40</v>
      </c>
      <c r="F110" s="153" t="s">
        <v>41</v>
      </c>
      <c r="G110" s="68"/>
      <c r="H110" s="68"/>
      <c r="I110" s="81"/>
      <c r="J110" s="86"/>
      <c r="K110" s="86"/>
      <c r="L110" s="153" t="s">
        <v>42</v>
      </c>
      <c r="M110" s="70"/>
      <c r="N110" s="153" t="s">
        <v>33</v>
      </c>
    </row>
    <row r="111" spans="1:14" ht="13.5" customHeight="1" thickBot="1" x14ac:dyDescent="0.3">
      <c r="A111" s="37" t="s">
        <v>8</v>
      </c>
      <c r="B111" s="154"/>
      <c r="C111" s="154"/>
      <c r="D111" s="154"/>
      <c r="E111" s="154"/>
      <c r="F111" s="154"/>
      <c r="G111" s="69"/>
      <c r="H111" s="69"/>
      <c r="I111" s="82"/>
      <c r="J111" s="87"/>
      <c r="K111" s="87"/>
      <c r="L111" s="154"/>
      <c r="M111" s="71"/>
      <c r="N111" s="154"/>
    </row>
    <row r="112" spans="1:14" ht="13.5" customHeight="1" x14ac:dyDescent="0.25">
      <c r="A112" s="38"/>
    </row>
    <row r="113" spans="1:14" ht="13.5" customHeight="1" x14ac:dyDescent="0.25">
      <c r="A113" s="40" t="s">
        <v>43</v>
      </c>
      <c r="B113" s="46">
        <v>15.935</v>
      </c>
      <c r="C113" s="46">
        <v>208.46199999999999</v>
      </c>
      <c r="D113" s="46">
        <v>4.0430000000000001</v>
      </c>
      <c r="E113" s="46">
        <v>28.792999999999999</v>
      </c>
      <c r="F113" s="46">
        <v>25.434000000000001</v>
      </c>
      <c r="G113" s="46">
        <v>0</v>
      </c>
      <c r="H113" s="46">
        <v>0</v>
      </c>
      <c r="I113" s="46"/>
      <c r="J113" s="46"/>
      <c r="K113" s="46"/>
      <c r="L113" s="46">
        <v>2.3329999999999718</v>
      </c>
      <c r="M113" s="46">
        <v>0</v>
      </c>
      <c r="N113" s="46">
        <v>285</v>
      </c>
    </row>
    <row r="114" spans="1:14" ht="13.5" customHeight="1" x14ac:dyDescent="0.25">
      <c r="A114" s="38" t="s">
        <v>44</v>
      </c>
      <c r="B114" s="47">
        <v>-3.0209999999999999</v>
      </c>
      <c r="C114" s="47">
        <v>-19.553999999999998</v>
      </c>
      <c r="D114" s="47">
        <v>-0.96299999999999997</v>
      </c>
      <c r="E114" s="47">
        <v>-4.91</v>
      </c>
      <c r="F114" s="47">
        <v>-2.3330000000000002</v>
      </c>
      <c r="G114" s="47">
        <v>0</v>
      </c>
      <c r="H114" s="47">
        <v>0</v>
      </c>
      <c r="I114" s="47"/>
      <c r="J114" s="47"/>
      <c r="K114" s="47"/>
      <c r="L114" s="47">
        <v>-7.2190000000000021</v>
      </c>
      <c r="M114" s="47">
        <v>0</v>
      </c>
      <c r="N114" s="48">
        <v>-38</v>
      </c>
    </row>
    <row r="115" spans="1:14" ht="13.5" customHeight="1" x14ac:dyDescent="0.25">
      <c r="A115" s="40" t="s">
        <v>18</v>
      </c>
      <c r="B115" s="49">
        <v>12.914</v>
      </c>
      <c r="C115" s="49">
        <v>188.90799999999999</v>
      </c>
      <c r="D115" s="49">
        <v>3.08</v>
      </c>
      <c r="E115" s="49">
        <v>23.882999999999999</v>
      </c>
      <c r="F115" s="49">
        <v>23.100999999999999</v>
      </c>
      <c r="G115" s="49">
        <v>0</v>
      </c>
      <c r="H115" s="49">
        <v>0</v>
      </c>
      <c r="I115" s="49"/>
      <c r="J115" s="49"/>
      <c r="K115" s="49"/>
      <c r="L115" s="49">
        <v>-4.8860000000000081</v>
      </c>
      <c r="M115" s="49">
        <v>0</v>
      </c>
      <c r="N115" s="49">
        <v>247</v>
      </c>
    </row>
    <row r="116" spans="1:14" ht="13.5" customHeight="1" x14ac:dyDescent="0.25">
      <c r="A116" s="38" t="s">
        <v>45</v>
      </c>
      <c r="B116" s="44">
        <v>0.81041732036397862</v>
      </c>
      <c r="C116" s="44">
        <v>0.90619873166332476</v>
      </c>
      <c r="D116" s="44">
        <v>0.76181053673015087</v>
      </c>
      <c r="E116" s="44">
        <v>0.82947244121835162</v>
      </c>
      <c r="F116" s="44">
        <v>0.90827239128725323</v>
      </c>
      <c r="G116" s="47">
        <v>0</v>
      </c>
      <c r="H116" s="47">
        <v>0</v>
      </c>
      <c r="I116" s="47"/>
      <c r="J116" s="47"/>
      <c r="K116" s="47"/>
      <c r="L116" s="44" t="s">
        <v>46</v>
      </c>
      <c r="M116" s="47">
        <v>0</v>
      </c>
      <c r="N116" s="45">
        <v>0.90827239128725323</v>
      </c>
    </row>
    <row r="117" spans="1:14" ht="13.5" customHeight="1" x14ac:dyDescent="0.25">
      <c r="A117" s="38" t="s">
        <v>47</v>
      </c>
      <c r="B117" s="47">
        <v>-5.2240000000000002</v>
      </c>
      <c r="C117" s="47">
        <v>-67.177000000000007</v>
      </c>
      <c r="D117" s="47">
        <v>-2.452</v>
      </c>
      <c r="E117" s="47">
        <v>-8.7780000000000005</v>
      </c>
      <c r="F117" s="47">
        <v>-10.625999999999999</v>
      </c>
      <c r="G117" s="47">
        <v>0</v>
      </c>
      <c r="H117" s="47">
        <v>0</v>
      </c>
      <c r="I117" s="47"/>
      <c r="J117" s="47"/>
      <c r="K117" s="47"/>
      <c r="L117" s="47">
        <v>1</v>
      </c>
      <c r="M117" s="47">
        <v>0</v>
      </c>
      <c r="N117" s="48">
        <v>-93.257000000000019</v>
      </c>
    </row>
    <row r="118" spans="1:14" ht="13.5" customHeight="1" x14ac:dyDescent="0.25">
      <c r="A118" s="38" t="s">
        <v>48</v>
      </c>
      <c r="B118" s="47">
        <v>-6.8721760012499997</v>
      </c>
      <c r="C118" s="47">
        <v>-38.127921683749996</v>
      </c>
      <c r="D118" s="47">
        <v>-2.5564297499999999</v>
      </c>
      <c r="E118" s="47">
        <v>-11.6675062</v>
      </c>
      <c r="F118" s="47">
        <v>-9.716391999999999</v>
      </c>
      <c r="G118" s="47">
        <v>0</v>
      </c>
      <c r="H118" s="47">
        <v>0</v>
      </c>
      <c r="I118" s="47"/>
      <c r="J118" s="47"/>
      <c r="K118" s="47"/>
      <c r="L118" s="47">
        <v>0</v>
      </c>
      <c r="M118" s="47">
        <v>0</v>
      </c>
      <c r="N118" s="48">
        <v>-68.940425634999997</v>
      </c>
    </row>
    <row r="119" spans="1:14" ht="13.5" customHeight="1" x14ac:dyDescent="0.25">
      <c r="A119" s="38" t="s">
        <v>49</v>
      </c>
      <c r="B119" s="47">
        <v>0.33800999999999998</v>
      </c>
      <c r="C119" s="47">
        <v>-21.8414</v>
      </c>
      <c r="D119" s="47">
        <v>0.15975</v>
      </c>
      <c r="E119" s="47">
        <v>0</v>
      </c>
      <c r="F119" s="47">
        <v>-2.1600000000000001E-2</v>
      </c>
      <c r="G119" s="47">
        <v>0</v>
      </c>
      <c r="H119" s="47">
        <v>0</v>
      </c>
      <c r="I119" s="47"/>
      <c r="J119" s="47"/>
      <c r="K119" s="47"/>
      <c r="L119" s="47">
        <v>3</v>
      </c>
      <c r="M119" s="47">
        <v>0</v>
      </c>
      <c r="N119" s="48">
        <v>-18.36524</v>
      </c>
    </row>
    <row r="120" spans="1:14" ht="13.5" customHeight="1" x14ac:dyDescent="0.25">
      <c r="A120" s="41" t="s">
        <v>50</v>
      </c>
      <c r="B120" s="50">
        <v>1.1558339987499999</v>
      </c>
      <c r="C120" s="50">
        <v>61.761678316250006</v>
      </c>
      <c r="D120" s="50">
        <v>-1.7686797499999998</v>
      </c>
      <c r="E120" s="50">
        <v>3.4374938000000004</v>
      </c>
      <c r="F120" s="50">
        <v>2.7370080000000003</v>
      </c>
      <c r="G120" s="50">
        <v>0</v>
      </c>
      <c r="H120" s="50">
        <v>0</v>
      </c>
      <c r="I120" s="50"/>
      <c r="J120" s="50"/>
      <c r="K120" s="50"/>
      <c r="L120" s="50">
        <v>-0.88600000000000811</v>
      </c>
      <c r="M120" s="50">
        <v>0</v>
      </c>
      <c r="N120" s="50">
        <v>66.437334364999998</v>
      </c>
    </row>
    <row r="121" spans="1:14" ht="13.5" customHeight="1" x14ac:dyDescent="0.25">
      <c r="A121" s="38" t="s">
        <v>51</v>
      </c>
      <c r="B121" s="44">
        <v>1</v>
      </c>
      <c r="C121" s="44">
        <v>0.39</v>
      </c>
      <c r="D121" s="44">
        <v>0.54</v>
      </c>
      <c r="E121" s="44">
        <v>0.4</v>
      </c>
      <c r="F121" s="44">
        <v>0.6</v>
      </c>
      <c r="G121" s="42">
        <v>0</v>
      </c>
      <c r="H121" s="42">
        <v>0</v>
      </c>
      <c r="I121" s="42"/>
      <c r="J121" s="42"/>
      <c r="K121" s="42"/>
      <c r="L121" s="44"/>
      <c r="M121" s="42">
        <v>0</v>
      </c>
      <c r="N121" s="45"/>
    </row>
    <row r="122" spans="1:14" ht="13.5" customHeight="1" x14ac:dyDescent="0.25">
      <c r="A122" s="38" t="s">
        <v>54</v>
      </c>
      <c r="B122" s="42">
        <v>3.2</v>
      </c>
      <c r="C122" s="42">
        <v>104.7</v>
      </c>
      <c r="D122" s="42">
        <v>3.1</v>
      </c>
      <c r="E122" s="42">
        <v>26.2</v>
      </c>
      <c r="F122" s="42">
        <v>20.100000000000001</v>
      </c>
      <c r="G122" s="42">
        <v>0</v>
      </c>
      <c r="H122" s="42">
        <v>0</v>
      </c>
      <c r="I122" s="42"/>
      <c r="J122" s="42"/>
      <c r="K122" s="42"/>
      <c r="L122" s="42">
        <v>0</v>
      </c>
      <c r="M122" s="42">
        <v>0</v>
      </c>
      <c r="N122" s="43">
        <v>157.29999999999998</v>
      </c>
    </row>
    <row r="125" spans="1:14" ht="13.5" customHeight="1" x14ac:dyDescent="0.25">
      <c r="A125" s="36" t="s">
        <v>7</v>
      </c>
      <c r="B125" s="153" t="s">
        <v>37</v>
      </c>
      <c r="C125" s="153" t="s">
        <v>38</v>
      </c>
      <c r="D125" s="153" t="s">
        <v>39</v>
      </c>
      <c r="E125" s="153" t="s">
        <v>40</v>
      </c>
      <c r="F125" s="153" t="s">
        <v>41</v>
      </c>
      <c r="G125" s="68"/>
      <c r="H125" s="68"/>
      <c r="I125" s="81"/>
      <c r="J125" s="86"/>
      <c r="K125" s="86"/>
      <c r="L125" s="153" t="s">
        <v>42</v>
      </c>
      <c r="M125" s="70"/>
      <c r="N125" s="153" t="s">
        <v>33</v>
      </c>
    </row>
    <row r="126" spans="1:14" ht="13.5" customHeight="1" thickBot="1" x14ac:dyDescent="0.3">
      <c r="A126" s="37" t="s">
        <v>8</v>
      </c>
      <c r="B126" s="154"/>
      <c r="C126" s="154"/>
      <c r="D126" s="154"/>
      <c r="E126" s="154"/>
      <c r="F126" s="154"/>
      <c r="G126" s="69"/>
      <c r="H126" s="69"/>
      <c r="I126" s="82"/>
      <c r="J126" s="87"/>
      <c r="K126" s="87"/>
      <c r="L126" s="154"/>
      <c r="M126" s="71"/>
      <c r="N126" s="154"/>
    </row>
    <row r="127" spans="1:14" ht="13.5" customHeight="1" x14ac:dyDescent="0.25">
      <c r="A127" s="38"/>
      <c r="N127" s="39"/>
    </row>
    <row r="128" spans="1:14" ht="13.5" customHeight="1" x14ac:dyDescent="0.25">
      <c r="A128" s="40" t="s">
        <v>43</v>
      </c>
      <c r="B128" s="46">
        <v>11.1</v>
      </c>
      <c r="C128" s="46">
        <v>216.9</v>
      </c>
      <c r="D128" s="46">
        <v>7.4</v>
      </c>
      <c r="E128" s="46">
        <v>26.1</v>
      </c>
      <c r="F128" s="46">
        <v>24.3</v>
      </c>
      <c r="G128" s="46">
        <v>0</v>
      </c>
      <c r="H128" s="46">
        <v>0</v>
      </c>
      <c r="I128" s="46"/>
      <c r="J128" s="46"/>
      <c r="K128" s="46"/>
      <c r="L128" s="46">
        <v>-0.8</v>
      </c>
      <c r="M128" s="46">
        <v>0</v>
      </c>
      <c r="N128" s="46">
        <v>285</v>
      </c>
    </row>
    <row r="129" spans="1:14" ht="13.5" customHeight="1" x14ac:dyDescent="0.25">
      <c r="A129" s="38" t="s">
        <v>44</v>
      </c>
      <c r="B129" s="47">
        <v>-3.4</v>
      </c>
      <c r="C129" s="47">
        <v>-18.5</v>
      </c>
      <c r="D129" s="47">
        <v>-1.1000000000000001</v>
      </c>
      <c r="E129" s="47">
        <v>-5.5</v>
      </c>
      <c r="F129" s="47">
        <v>-2.5</v>
      </c>
      <c r="G129" s="47">
        <v>0</v>
      </c>
      <c r="H129" s="47">
        <v>0</v>
      </c>
      <c r="I129" s="47"/>
      <c r="J129" s="47"/>
      <c r="K129" s="47"/>
      <c r="L129" s="47">
        <v>-4.5999999999999996</v>
      </c>
      <c r="M129" s="47">
        <v>0</v>
      </c>
      <c r="N129" s="48">
        <v>-35.6</v>
      </c>
    </row>
    <row r="130" spans="1:14" ht="13.5" customHeight="1" x14ac:dyDescent="0.25">
      <c r="A130" s="40" t="s">
        <v>18</v>
      </c>
      <c r="B130" s="49">
        <v>7.7</v>
      </c>
      <c r="C130" s="49">
        <v>198.4</v>
      </c>
      <c r="D130" s="49">
        <v>6.3</v>
      </c>
      <c r="E130" s="49">
        <v>20.6</v>
      </c>
      <c r="F130" s="49">
        <v>21.8</v>
      </c>
      <c r="G130" s="49">
        <v>0</v>
      </c>
      <c r="H130" s="49">
        <v>0</v>
      </c>
      <c r="I130" s="49"/>
      <c r="J130" s="49"/>
      <c r="K130" s="49"/>
      <c r="L130" s="49">
        <v>-5.4</v>
      </c>
      <c r="M130" s="49">
        <v>0</v>
      </c>
      <c r="N130" s="49">
        <v>249.4</v>
      </c>
    </row>
    <row r="131" spans="1:14" ht="13.5" customHeight="1" x14ac:dyDescent="0.25">
      <c r="A131" s="38" t="s">
        <v>45</v>
      </c>
      <c r="B131" s="44">
        <v>0.69</v>
      </c>
      <c r="C131" s="44">
        <v>0.91470723835869061</v>
      </c>
      <c r="D131" s="44">
        <v>0.86</v>
      </c>
      <c r="E131" s="44">
        <v>0.79</v>
      </c>
      <c r="F131" s="44">
        <v>0.9</v>
      </c>
      <c r="G131" s="47">
        <v>0</v>
      </c>
      <c r="H131" s="47">
        <v>0</v>
      </c>
      <c r="I131" s="47"/>
      <c r="J131" s="47"/>
      <c r="K131" s="47"/>
      <c r="L131" s="44" t="s">
        <v>46</v>
      </c>
      <c r="M131" s="47">
        <v>0</v>
      </c>
      <c r="N131" s="45">
        <v>0.88</v>
      </c>
    </row>
    <row r="132" spans="1:14" ht="13.5" customHeight="1" x14ac:dyDescent="0.25">
      <c r="A132" s="38" t="s">
        <v>47</v>
      </c>
      <c r="B132" s="47">
        <v>-5.2</v>
      </c>
      <c r="C132" s="47">
        <v>-61.900000000000006</v>
      </c>
      <c r="D132" s="47">
        <v>-2.6</v>
      </c>
      <c r="E132" s="47">
        <v>-9.1</v>
      </c>
      <c r="F132" s="47">
        <v>-11.5</v>
      </c>
      <c r="G132" s="47">
        <v>0</v>
      </c>
      <c r="H132" s="47">
        <v>0</v>
      </c>
      <c r="I132" s="47"/>
      <c r="J132" s="47"/>
      <c r="K132" s="47"/>
      <c r="L132" s="47" t="s">
        <v>53</v>
      </c>
      <c r="M132" s="47">
        <v>0</v>
      </c>
      <c r="N132" s="48">
        <v>-89.9</v>
      </c>
    </row>
    <row r="133" spans="1:14" ht="13.5" customHeight="1" x14ac:dyDescent="0.25">
      <c r="A133" s="38" t="s">
        <v>48</v>
      </c>
      <c r="B133" s="47">
        <v>-5.9</v>
      </c>
      <c r="C133" s="47">
        <v>-29.4</v>
      </c>
      <c r="D133" s="47">
        <v>-3.2</v>
      </c>
      <c r="E133" s="47">
        <v>-11.8</v>
      </c>
      <c r="F133" s="47">
        <v>-6.8</v>
      </c>
      <c r="G133" s="47">
        <v>0</v>
      </c>
      <c r="H133" s="47">
        <v>0</v>
      </c>
      <c r="I133" s="47"/>
      <c r="J133" s="47"/>
      <c r="K133" s="47"/>
      <c r="L133" s="47">
        <v>0</v>
      </c>
      <c r="M133" s="47">
        <v>0</v>
      </c>
      <c r="N133" s="48">
        <v>-57</v>
      </c>
    </row>
    <row r="134" spans="1:14" ht="13.5" customHeight="1" x14ac:dyDescent="0.25">
      <c r="A134" s="38" t="s">
        <v>49</v>
      </c>
      <c r="B134" s="47">
        <v>1.4</v>
      </c>
      <c r="C134" s="47">
        <v>-27.2</v>
      </c>
      <c r="D134" s="47">
        <v>-0.3</v>
      </c>
      <c r="E134" s="47">
        <v>0</v>
      </c>
      <c r="F134" s="47" t="s">
        <v>53</v>
      </c>
      <c r="G134" s="47">
        <v>0</v>
      </c>
      <c r="H134" s="47">
        <v>0</v>
      </c>
      <c r="I134" s="47"/>
      <c r="J134" s="47"/>
      <c r="K134" s="47"/>
      <c r="L134" s="47">
        <v>1.3</v>
      </c>
      <c r="M134" s="47">
        <v>0</v>
      </c>
      <c r="N134" s="48">
        <v>-24.7</v>
      </c>
    </row>
    <row r="135" spans="1:14" ht="13.5" customHeight="1" x14ac:dyDescent="0.25">
      <c r="A135" s="41" t="s">
        <v>50</v>
      </c>
      <c r="B135" s="50">
        <v>-2</v>
      </c>
      <c r="C135" s="50">
        <v>80</v>
      </c>
      <c r="D135" s="50">
        <v>0.2</v>
      </c>
      <c r="E135" s="50">
        <v>-0.3</v>
      </c>
      <c r="F135" s="50">
        <v>3.7</v>
      </c>
      <c r="G135" s="50">
        <v>0</v>
      </c>
      <c r="H135" s="50">
        <v>0</v>
      </c>
      <c r="I135" s="50"/>
      <c r="J135" s="50"/>
      <c r="K135" s="50"/>
      <c r="L135" s="50">
        <v>-3.7</v>
      </c>
      <c r="M135" s="50">
        <v>0</v>
      </c>
      <c r="N135" s="50">
        <v>77.7</v>
      </c>
    </row>
    <row r="136" spans="1:14" ht="13.5" customHeight="1" x14ac:dyDescent="0.25">
      <c r="A136" s="38" t="s">
        <v>51</v>
      </c>
      <c r="B136" s="44">
        <v>1</v>
      </c>
      <c r="C136" s="44">
        <v>0.39</v>
      </c>
      <c r="D136" s="44">
        <v>0.54</v>
      </c>
      <c r="E136" s="44">
        <v>0.4</v>
      </c>
      <c r="F136" s="44" t="s">
        <v>52</v>
      </c>
      <c r="G136" s="42">
        <v>0</v>
      </c>
      <c r="H136" s="42">
        <v>0</v>
      </c>
      <c r="I136" s="42"/>
      <c r="J136" s="42"/>
      <c r="K136" s="42"/>
      <c r="L136" s="44"/>
      <c r="M136" s="42">
        <v>0</v>
      </c>
      <c r="N136" s="45"/>
    </row>
    <row r="137" spans="1:14" ht="13.5" customHeight="1" x14ac:dyDescent="0.25">
      <c r="A137" s="38" t="s">
        <v>54</v>
      </c>
      <c r="B137" s="42">
        <v>2.359</v>
      </c>
      <c r="C137" s="42">
        <v>119.57000000000001</v>
      </c>
      <c r="D137" s="42">
        <v>3.3610000000000002</v>
      </c>
      <c r="E137" s="42">
        <v>23.145</v>
      </c>
      <c r="F137" s="42">
        <v>18.454999999999998</v>
      </c>
      <c r="G137" s="42">
        <v>0</v>
      </c>
      <c r="H137" s="42">
        <v>0</v>
      </c>
      <c r="I137" s="42"/>
      <c r="J137" s="42"/>
      <c r="K137" s="42"/>
      <c r="L137" s="42">
        <v>0</v>
      </c>
      <c r="M137" s="42">
        <v>0</v>
      </c>
      <c r="N137" s="43">
        <v>166.89</v>
      </c>
    </row>
    <row r="138" spans="1:14" ht="13.5" customHeight="1" x14ac:dyDescent="0.25">
      <c r="A138" s="38"/>
    </row>
    <row r="140" spans="1:14" ht="13.5" customHeight="1" x14ac:dyDescent="0.25">
      <c r="A140" s="36" t="s">
        <v>6</v>
      </c>
      <c r="B140" s="153" t="s">
        <v>37</v>
      </c>
      <c r="C140" s="153" t="s">
        <v>38</v>
      </c>
      <c r="D140" s="153" t="s">
        <v>39</v>
      </c>
      <c r="E140" s="153" t="s">
        <v>40</v>
      </c>
      <c r="F140" s="153" t="s">
        <v>41</v>
      </c>
      <c r="G140" s="68"/>
      <c r="H140" s="68"/>
      <c r="I140" s="81"/>
      <c r="J140" s="86"/>
      <c r="K140" s="86"/>
      <c r="L140" s="153" t="s">
        <v>42</v>
      </c>
      <c r="M140" s="70"/>
      <c r="N140" s="153" t="s">
        <v>33</v>
      </c>
    </row>
    <row r="141" spans="1:14" ht="13.5" customHeight="1" thickBot="1" x14ac:dyDescent="0.3">
      <c r="A141" s="37" t="s">
        <v>8</v>
      </c>
      <c r="B141" s="154"/>
      <c r="C141" s="154"/>
      <c r="D141" s="154"/>
      <c r="E141" s="154"/>
      <c r="F141" s="154"/>
      <c r="G141" s="69"/>
      <c r="H141" s="69"/>
      <c r="I141" s="82"/>
      <c r="J141" s="87"/>
      <c r="K141" s="87"/>
      <c r="L141" s="154"/>
      <c r="M141" s="71"/>
      <c r="N141" s="154"/>
    </row>
    <row r="142" spans="1:14" ht="13.5" customHeight="1" x14ac:dyDescent="0.25">
      <c r="A142" s="38"/>
      <c r="N142" s="39"/>
    </row>
    <row r="143" spans="1:14" ht="13.5" customHeight="1" x14ac:dyDescent="0.25">
      <c r="A143" s="40" t="s">
        <v>43</v>
      </c>
      <c r="B143" s="46">
        <v>33.1</v>
      </c>
      <c r="C143" s="46">
        <v>173.3</v>
      </c>
      <c r="D143" s="46">
        <v>7.3</v>
      </c>
      <c r="E143" s="46">
        <v>27.4</v>
      </c>
      <c r="F143" s="46">
        <v>38.299999999999997</v>
      </c>
      <c r="G143" s="46">
        <v>0</v>
      </c>
      <c r="H143" s="46">
        <v>0</v>
      </c>
      <c r="I143" s="46"/>
      <c r="J143" s="46"/>
      <c r="K143" s="46"/>
      <c r="L143" s="46">
        <v>0.3</v>
      </c>
      <c r="M143" s="46">
        <v>0</v>
      </c>
      <c r="N143" s="46">
        <v>279.8</v>
      </c>
    </row>
    <row r="144" spans="1:14" ht="13.5" customHeight="1" x14ac:dyDescent="0.25">
      <c r="A144" s="38" t="s">
        <v>44</v>
      </c>
      <c r="B144" s="47">
        <v>-2.9</v>
      </c>
      <c r="C144" s="47">
        <v>-22.9</v>
      </c>
      <c r="D144" s="47">
        <v>-1.2</v>
      </c>
      <c r="E144" s="47">
        <v>-3.7</v>
      </c>
      <c r="F144" s="47">
        <v>-2.4</v>
      </c>
      <c r="G144" s="47">
        <v>0</v>
      </c>
      <c r="H144" s="47">
        <v>0</v>
      </c>
      <c r="I144" s="47"/>
      <c r="J144" s="47"/>
      <c r="K144" s="47"/>
      <c r="L144" s="47">
        <v>-4.0999999999999996</v>
      </c>
      <c r="M144" s="47">
        <v>0</v>
      </c>
      <c r="N144" s="48">
        <v>-37.299999999999997</v>
      </c>
    </row>
    <row r="145" spans="1:14" ht="13.5" customHeight="1" x14ac:dyDescent="0.25">
      <c r="A145" s="40" t="s">
        <v>18</v>
      </c>
      <c r="B145" s="49">
        <v>30.2</v>
      </c>
      <c r="C145" s="49">
        <v>150.39999999999998</v>
      </c>
      <c r="D145" s="49">
        <v>6.1</v>
      </c>
      <c r="E145" s="49">
        <v>23.7</v>
      </c>
      <c r="F145" s="49">
        <v>35.9</v>
      </c>
      <c r="G145" s="49">
        <v>0</v>
      </c>
      <c r="H145" s="49">
        <v>0</v>
      </c>
      <c r="I145" s="49"/>
      <c r="J145" s="49"/>
      <c r="K145" s="49"/>
      <c r="L145" s="49">
        <v>-3.9</v>
      </c>
      <c r="M145" s="49">
        <v>0</v>
      </c>
      <c r="N145" s="49">
        <v>242.5</v>
      </c>
    </row>
    <row r="146" spans="1:14" ht="13.5" customHeight="1" x14ac:dyDescent="0.25">
      <c r="A146" s="38" t="s">
        <v>45</v>
      </c>
      <c r="B146" s="44">
        <v>0.91</v>
      </c>
      <c r="C146" s="44">
        <v>0.86785920369301772</v>
      </c>
      <c r="D146" s="44">
        <v>0.84</v>
      </c>
      <c r="E146" s="44">
        <v>0.86</v>
      </c>
      <c r="F146" s="44">
        <v>0.94</v>
      </c>
      <c r="G146" s="47">
        <v>0</v>
      </c>
      <c r="H146" s="47">
        <v>0</v>
      </c>
      <c r="I146" s="47"/>
      <c r="J146" s="47"/>
      <c r="K146" s="47"/>
      <c r="L146" s="44" t="s">
        <v>46</v>
      </c>
      <c r="M146" s="47">
        <v>0</v>
      </c>
      <c r="N146" s="45">
        <v>0.87</v>
      </c>
    </row>
    <row r="147" spans="1:14" ht="13.5" customHeight="1" x14ac:dyDescent="0.25">
      <c r="A147" s="38" t="s">
        <v>47</v>
      </c>
      <c r="B147" s="47">
        <v>-5.0999999999999996</v>
      </c>
      <c r="C147" s="47">
        <v>-65.599999999999994</v>
      </c>
      <c r="D147" s="47">
        <v>-2.7</v>
      </c>
      <c r="E147" s="47">
        <v>-8.9</v>
      </c>
      <c r="F147" s="47">
        <v>-11.4</v>
      </c>
      <c r="G147" s="47">
        <v>0</v>
      </c>
      <c r="H147" s="47">
        <v>0</v>
      </c>
      <c r="I147" s="47"/>
      <c r="J147" s="47"/>
      <c r="K147" s="47"/>
      <c r="L147" s="47">
        <v>0.8</v>
      </c>
      <c r="M147" s="47">
        <v>0</v>
      </c>
      <c r="N147" s="48">
        <v>-92.8</v>
      </c>
    </row>
    <row r="148" spans="1:14" ht="13.5" customHeight="1" x14ac:dyDescent="0.25">
      <c r="A148" s="38" t="s">
        <v>48</v>
      </c>
      <c r="B148" s="47">
        <v>-5.6</v>
      </c>
      <c r="C148" s="47">
        <v>-29.5</v>
      </c>
      <c r="D148" s="47">
        <v>-3.1</v>
      </c>
      <c r="E148" s="47">
        <v>-11.5</v>
      </c>
      <c r="F148" s="47">
        <v>-6.6</v>
      </c>
      <c r="G148" s="47">
        <v>0</v>
      </c>
      <c r="H148" s="47">
        <v>0</v>
      </c>
      <c r="I148" s="47"/>
      <c r="J148" s="47"/>
      <c r="K148" s="47"/>
      <c r="L148" s="47">
        <v>0</v>
      </c>
      <c r="M148" s="47">
        <v>0</v>
      </c>
      <c r="N148" s="48">
        <v>-56.4</v>
      </c>
    </row>
    <row r="149" spans="1:14" ht="13.5" customHeight="1" x14ac:dyDescent="0.25">
      <c r="A149" s="38" t="s">
        <v>49</v>
      </c>
      <c r="B149" s="47">
        <v>-3</v>
      </c>
      <c r="C149" s="47">
        <v>-12.5</v>
      </c>
      <c r="D149" s="47">
        <v>-0.3</v>
      </c>
      <c r="E149" s="47">
        <v>0</v>
      </c>
      <c r="F149" s="47">
        <v>-0.7</v>
      </c>
      <c r="G149" s="47">
        <v>0</v>
      </c>
      <c r="H149" s="47">
        <v>0</v>
      </c>
      <c r="I149" s="47"/>
      <c r="J149" s="47"/>
      <c r="K149" s="47"/>
      <c r="L149" s="47">
        <v>0.7</v>
      </c>
      <c r="M149" s="47">
        <v>0</v>
      </c>
      <c r="N149" s="48">
        <v>-15.8</v>
      </c>
    </row>
    <row r="150" spans="1:14" ht="13.5" customHeight="1" x14ac:dyDescent="0.25">
      <c r="A150" s="41" t="s">
        <v>50</v>
      </c>
      <c r="B150" s="50">
        <v>16.5</v>
      </c>
      <c r="C150" s="50">
        <v>42.900000000000006</v>
      </c>
      <c r="D150" s="50">
        <v>0.1</v>
      </c>
      <c r="E150" s="50">
        <v>3.3</v>
      </c>
      <c r="F150" s="50">
        <v>17.2</v>
      </c>
      <c r="G150" s="50">
        <v>0</v>
      </c>
      <c r="H150" s="50">
        <v>0</v>
      </c>
      <c r="I150" s="50"/>
      <c r="J150" s="50"/>
      <c r="K150" s="50"/>
      <c r="L150" s="50">
        <v>2.2999999999999998</v>
      </c>
      <c r="M150" s="50">
        <v>0</v>
      </c>
      <c r="N150" s="50">
        <v>77.599999999999994</v>
      </c>
    </row>
    <row r="151" spans="1:14" ht="13.5" customHeight="1" x14ac:dyDescent="0.25">
      <c r="A151" s="38" t="s">
        <v>51</v>
      </c>
      <c r="B151" s="44">
        <v>1</v>
      </c>
      <c r="C151" s="44">
        <v>0.39</v>
      </c>
      <c r="D151" s="44">
        <v>0.54</v>
      </c>
      <c r="E151" s="44">
        <v>0.4</v>
      </c>
      <c r="F151" s="44" t="s">
        <v>52</v>
      </c>
      <c r="G151" s="42">
        <v>0</v>
      </c>
      <c r="H151" s="42">
        <v>0</v>
      </c>
      <c r="I151" s="42"/>
      <c r="J151" s="42"/>
      <c r="K151" s="42"/>
      <c r="L151" s="44"/>
      <c r="M151" s="42">
        <v>0</v>
      </c>
      <c r="N151" s="45"/>
    </row>
    <row r="152" spans="1:14" ht="13.5" customHeight="1" x14ac:dyDescent="0.25">
      <c r="A152" s="38" t="s">
        <v>54</v>
      </c>
      <c r="B152" s="42">
        <v>7.21</v>
      </c>
      <c r="C152" s="42">
        <v>92.756</v>
      </c>
      <c r="D152" s="42">
        <v>3.3690000000000002</v>
      </c>
      <c r="E152" s="42">
        <v>24.882000000000001</v>
      </c>
      <c r="F152" s="42">
        <v>28.477</v>
      </c>
      <c r="G152" s="42">
        <v>0</v>
      </c>
      <c r="H152" s="42">
        <v>0</v>
      </c>
      <c r="I152" s="42"/>
      <c r="J152" s="42"/>
      <c r="K152" s="42"/>
      <c r="L152" s="42">
        <v>0</v>
      </c>
      <c r="M152" s="42">
        <v>0</v>
      </c>
      <c r="N152" s="43">
        <v>156.69399999999999</v>
      </c>
    </row>
    <row r="153" spans="1:14" ht="13.5" customHeight="1" x14ac:dyDescent="0.25">
      <c r="A153" s="38"/>
    </row>
    <row r="155" spans="1:14" ht="13.5" customHeight="1" x14ac:dyDescent="0.25">
      <c r="A155" s="36" t="s">
        <v>5</v>
      </c>
      <c r="B155" s="153" t="s">
        <v>37</v>
      </c>
      <c r="C155" s="153" t="s">
        <v>38</v>
      </c>
      <c r="D155" s="153" t="s">
        <v>39</v>
      </c>
      <c r="E155" s="153" t="s">
        <v>40</v>
      </c>
      <c r="F155" s="153" t="s">
        <v>41</v>
      </c>
      <c r="G155" s="68"/>
      <c r="H155" s="68"/>
      <c r="I155" s="81"/>
      <c r="J155" s="86"/>
      <c r="K155" s="86"/>
      <c r="L155" s="153" t="s">
        <v>42</v>
      </c>
      <c r="M155" s="70"/>
      <c r="N155" s="153" t="s">
        <v>33</v>
      </c>
    </row>
    <row r="156" spans="1:14" ht="13.5" customHeight="1" thickBot="1" x14ac:dyDescent="0.3">
      <c r="A156" s="37" t="s">
        <v>8</v>
      </c>
      <c r="B156" s="154"/>
      <c r="C156" s="154"/>
      <c r="D156" s="154"/>
      <c r="E156" s="154"/>
      <c r="F156" s="154"/>
      <c r="G156" s="69"/>
      <c r="H156" s="69"/>
      <c r="I156" s="82"/>
      <c r="J156" s="87"/>
      <c r="K156" s="87"/>
      <c r="L156" s="154"/>
      <c r="M156" s="71"/>
      <c r="N156" s="154"/>
    </row>
    <row r="157" spans="1:14" ht="13.5" customHeight="1" x14ac:dyDescent="0.25">
      <c r="A157" s="38"/>
      <c r="N157" s="39"/>
    </row>
    <row r="158" spans="1:14" ht="13.5" customHeight="1" x14ac:dyDescent="0.25">
      <c r="A158" s="40" t="s">
        <v>43</v>
      </c>
      <c r="B158" s="46">
        <v>38.799999999999997</v>
      </c>
      <c r="C158" s="46">
        <v>159.9</v>
      </c>
      <c r="D158" s="46">
        <v>8.3000000000000007</v>
      </c>
      <c r="E158" s="46">
        <v>28.1</v>
      </c>
      <c r="F158" s="46">
        <v>44</v>
      </c>
      <c r="G158" s="46">
        <v>0</v>
      </c>
      <c r="H158" s="46">
        <v>0</v>
      </c>
      <c r="I158" s="46"/>
      <c r="J158" s="46"/>
      <c r="K158" s="46"/>
      <c r="L158" s="46">
        <v>0</v>
      </c>
      <c r="M158" s="46">
        <v>0</v>
      </c>
      <c r="N158" s="46">
        <v>279</v>
      </c>
    </row>
    <row r="159" spans="1:14" ht="13.5" customHeight="1" x14ac:dyDescent="0.25">
      <c r="A159" s="38" t="s">
        <v>44</v>
      </c>
      <c r="B159" s="47">
        <v>-2.4</v>
      </c>
      <c r="C159" s="47">
        <v>-23.2</v>
      </c>
      <c r="D159" s="47">
        <v>-1.3</v>
      </c>
      <c r="E159" s="47">
        <v>-5.2</v>
      </c>
      <c r="F159" s="47">
        <v>-2.7</v>
      </c>
      <c r="G159" s="47">
        <v>0</v>
      </c>
      <c r="H159" s="47">
        <v>0</v>
      </c>
      <c r="I159" s="47"/>
      <c r="J159" s="47"/>
      <c r="K159" s="47"/>
      <c r="L159" s="47">
        <v>-6.3</v>
      </c>
      <c r="M159" s="47">
        <v>0</v>
      </c>
      <c r="N159" s="48">
        <v>-40.9</v>
      </c>
    </row>
    <row r="160" spans="1:14" ht="13.5" customHeight="1" x14ac:dyDescent="0.25">
      <c r="A160" s="40" t="s">
        <v>18</v>
      </c>
      <c r="B160" s="49">
        <v>36.5</v>
      </c>
      <c r="C160" s="49">
        <v>136.69999999999999</v>
      </c>
      <c r="D160" s="49">
        <v>7</v>
      </c>
      <c r="E160" s="49">
        <v>22.8</v>
      </c>
      <c r="F160" s="49">
        <v>41.4</v>
      </c>
      <c r="G160" s="49">
        <v>0</v>
      </c>
      <c r="H160" s="49">
        <v>0</v>
      </c>
      <c r="I160" s="49"/>
      <c r="J160" s="49"/>
      <c r="K160" s="49"/>
      <c r="L160" s="49">
        <v>-6.3</v>
      </c>
      <c r="M160" s="49">
        <v>0</v>
      </c>
      <c r="N160" s="49">
        <v>238.1</v>
      </c>
    </row>
    <row r="161" spans="1:14" ht="13.5" customHeight="1" x14ac:dyDescent="0.25">
      <c r="A161" s="38" t="s">
        <v>45</v>
      </c>
      <c r="B161" s="44">
        <v>0.95</v>
      </c>
      <c r="C161" s="44">
        <v>0.85490931832395234</v>
      </c>
      <c r="D161" s="44">
        <v>0.84337349397590355</v>
      </c>
      <c r="E161" s="44">
        <v>0.81138790035587183</v>
      </c>
      <c r="F161" s="44">
        <v>0.94090909090909092</v>
      </c>
      <c r="G161" s="47">
        <v>0</v>
      </c>
      <c r="H161" s="47">
        <v>0</v>
      </c>
      <c r="I161" s="47"/>
      <c r="J161" s="47"/>
      <c r="K161" s="47"/>
      <c r="L161" s="44" t="s">
        <v>46</v>
      </c>
      <c r="M161" s="47">
        <v>0</v>
      </c>
      <c r="N161" s="45">
        <v>0.85340501792114698</v>
      </c>
    </row>
    <row r="162" spans="1:14" ht="13.5" customHeight="1" x14ac:dyDescent="0.25">
      <c r="A162" s="38" t="s">
        <v>47</v>
      </c>
      <c r="B162" s="47">
        <v>-5.0999999999999996</v>
      </c>
      <c r="C162" s="47">
        <v>-70.400000000000006</v>
      </c>
      <c r="D162" s="47">
        <v>-2.9</v>
      </c>
      <c r="E162" s="47">
        <v>-9.9</v>
      </c>
      <c r="F162" s="47">
        <v>-12.1</v>
      </c>
      <c r="G162" s="47">
        <v>0</v>
      </c>
      <c r="H162" s="47">
        <v>0</v>
      </c>
      <c r="I162" s="47"/>
      <c r="J162" s="47"/>
      <c r="K162" s="47"/>
      <c r="L162" s="47">
        <v>0.3</v>
      </c>
      <c r="M162" s="47">
        <v>0</v>
      </c>
      <c r="N162" s="48">
        <v>-100</v>
      </c>
    </row>
    <row r="163" spans="1:14" ht="13.5" customHeight="1" x14ac:dyDescent="0.25">
      <c r="A163" s="38" t="s">
        <v>48</v>
      </c>
      <c r="B163" s="47">
        <v>-5.6</v>
      </c>
      <c r="C163" s="47">
        <v>-31.500000000000004</v>
      </c>
      <c r="D163" s="47">
        <v>-3.3</v>
      </c>
      <c r="E163" s="47">
        <v>-12.3</v>
      </c>
      <c r="F163" s="47">
        <v>-7.1</v>
      </c>
      <c r="G163" s="47">
        <v>0</v>
      </c>
      <c r="H163" s="47">
        <v>0</v>
      </c>
      <c r="I163" s="47"/>
      <c r="J163" s="47"/>
      <c r="K163" s="47"/>
      <c r="L163" s="47">
        <v>0</v>
      </c>
      <c r="M163" s="47">
        <v>0</v>
      </c>
      <c r="N163" s="48">
        <v>-59.8</v>
      </c>
    </row>
    <row r="164" spans="1:14" ht="13.5" customHeight="1" x14ac:dyDescent="0.25">
      <c r="A164" s="38" t="s">
        <v>49</v>
      </c>
      <c r="B164" s="47">
        <v>-4.3</v>
      </c>
      <c r="C164" s="47">
        <v>-5.9</v>
      </c>
      <c r="D164" s="47">
        <v>-0.3</v>
      </c>
      <c r="E164" s="47" t="s">
        <v>53</v>
      </c>
      <c r="F164" s="47">
        <v>-1</v>
      </c>
      <c r="G164" s="47">
        <v>0</v>
      </c>
      <c r="H164" s="47">
        <v>0</v>
      </c>
      <c r="I164" s="47"/>
      <c r="J164" s="47"/>
      <c r="K164" s="47"/>
      <c r="L164" s="47">
        <v>1.5</v>
      </c>
      <c r="M164" s="47">
        <v>0</v>
      </c>
      <c r="N164" s="48">
        <v>-9.9</v>
      </c>
    </row>
    <row r="165" spans="1:14" ht="13.5" customHeight="1" x14ac:dyDescent="0.25">
      <c r="A165" s="41" t="s">
        <v>50</v>
      </c>
      <c r="B165" s="50">
        <v>21.6</v>
      </c>
      <c r="C165" s="50">
        <v>29.000000000000004</v>
      </c>
      <c r="D165" s="50">
        <v>0.4</v>
      </c>
      <c r="E165" s="50">
        <v>0.7</v>
      </c>
      <c r="F165" s="50">
        <v>21.3</v>
      </c>
      <c r="G165" s="50">
        <v>0</v>
      </c>
      <c r="H165" s="50">
        <v>0</v>
      </c>
      <c r="I165" s="50"/>
      <c r="J165" s="50"/>
      <c r="K165" s="50"/>
      <c r="L165" s="50">
        <v>-4.5</v>
      </c>
      <c r="M165" s="50">
        <v>0</v>
      </c>
      <c r="N165" s="50">
        <v>68.400000000000006</v>
      </c>
    </row>
    <row r="166" spans="1:14" ht="13.5" customHeight="1" x14ac:dyDescent="0.25">
      <c r="A166" s="38" t="s">
        <v>51</v>
      </c>
      <c r="B166" s="44">
        <v>1</v>
      </c>
      <c r="C166" s="44">
        <v>0.39</v>
      </c>
      <c r="D166" s="44">
        <v>0.54</v>
      </c>
      <c r="E166" s="44">
        <v>0.4</v>
      </c>
      <c r="F166" s="44" t="s">
        <v>52</v>
      </c>
      <c r="G166" s="42">
        <v>0</v>
      </c>
      <c r="H166" s="42">
        <v>0</v>
      </c>
      <c r="I166" s="42"/>
      <c r="J166" s="42"/>
      <c r="K166" s="42"/>
      <c r="L166" s="44"/>
      <c r="M166" s="42">
        <v>0</v>
      </c>
      <c r="N166" s="45"/>
    </row>
    <row r="167" spans="1:14" ht="13.5" customHeight="1" x14ac:dyDescent="0.25">
      <c r="A167" s="38" t="s">
        <v>54</v>
      </c>
      <c r="B167" s="42">
        <v>8.4510000000000005</v>
      </c>
      <c r="C167" s="42">
        <v>79.350999999999999</v>
      </c>
      <c r="D167" s="42">
        <v>3.5990000000000002</v>
      </c>
      <c r="E167" s="42">
        <v>23.808</v>
      </c>
      <c r="F167" s="42">
        <v>32.201000000000001</v>
      </c>
      <c r="G167" s="42">
        <v>0</v>
      </c>
      <c r="H167" s="42">
        <v>0</v>
      </c>
      <c r="I167" s="42"/>
      <c r="J167" s="42"/>
      <c r="K167" s="42"/>
      <c r="L167" s="42">
        <v>0</v>
      </c>
      <c r="M167" s="42">
        <v>0</v>
      </c>
      <c r="N167" s="43">
        <v>147.41</v>
      </c>
    </row>
    <row r="168" spans="1:14" ht="13.5" customHeight="1" x14ac:dyDescent="0.25">
      <c r="A168" s="38"/>
    </row>
    <row r="170" spans="1:14" ht="13.5" customHeight="1" x14ac:dyDescent="0.25">
      <c r="A170" s="36" t="s">
        <v>4</v>
      </c>
      <c r="B170" s="153" t="s">
        <v>37</v>
      </c>
      <c r="C170" s="153" t="s">
        <v>38</v>
      </c>
      <c r="D170" s="153" t="s">
        <v>39</v>
      </c>
      <c r="E170" s="153" t="s">
        <v>40</v>
      </c>
      <c r="F170" s="153" t="s">
        <v>41</v>
      </c>
      <c r="G170" s="68"/>
      <c r="H170" s="68"/>
      <c r="I170" s="81"/>
      <c r="J170" s="86"/>
      <c r="K170" s="86"/>
      <c r="L170" s="153" t="s">
        <v>42</v>
      </c>
      <c r="M170" s="70"/>
      <c r="N170" s="153" t="s">
        <v>33</v>
      </c>
    </row>
    <row r="171" spans="1:14" ht="13.5" customHeight="1" thickBot="1" x14ac:dyDescent="0.3">
      <c r="A171" s="37" t="s">
        <v>8</v>
      </c>
      <c r="B171" s="154"/>
      <c r="C171" s="154"/>
      <c r="D171" s="154"/>
      <c r="E171" s="154"/>
      <c r="F171" s="154"/>
      <c r="G171" s="69"/>
      <c r="H171" s="69"/>
      <c r="I171" s="82"/>
      <c r="J171" s="87"/>
      <c r="K171" s="87"/>
      <c r="L171" s="154"/>
      <c r="M171" s="71"/>
      <c r="N171" s="154"/>
    </row>
    <row r="172" spans="1:14" ht="13.5" customHeight="1" x14ac:dyDescent="0.25">
      <c r="A172" s="38"/>
      <c r="N172" s="39"/>
    </row>
    <row r="173" spans="1:14" ht="13.5" customHeight="1" x14ac:dyDescent="0.25">
      <c r="A173" s="40" t="s">
        <v>43</v>
      </c>
      <c r="B173" s="46">
        <v>15.6</v>
      </c>
      <c r="C173" s="46">
        <v>192.5</v>
      </c>
      <c r="D173" s="46">
        <v>7.8</v>
      </c>
      <c r="E173" s="46">
        <v>30.1</v>
      </c>
      <c r="F173" s="46">
        <v>30.2</v>
      </c>
      <c r="G173" s="46">
        <v>0</v>
      </c>
      <c r="H173" s="46">
        <v>0</v>
      </c>
      <c r="I173" s="46"/>
      <c r="J173" s="46"/>
      <c r="K173" s="46"/>
      <c r="L173" s="46">
        <v>0.4</v>
      </c>
      <c r="M173" s="46">
        <v>0</v>
      </c>
      <c r="N173" s="46">
        <v>276.5</v>
      </c>
    </row>
    <row r="174" spans="1:14" ht="13.5" customHeight="1" x14ac:dyDescent="0.25">
      <c r="A174" s="38" t="s">
        <v>44</v>
      </c>
      <c r="B174" s="47">
        <v>-1</v>
      </c>
      <c r="C174" s="47">
        <v>-18.899999999999999</v>
      </c>
      <c r="D174" s="47">
        <v>-1</v>
      </c>
      <c r="E174" s="47">
        <v>-4.5</v>
      </c>
      <c r="F174" s="47">
        <v>-2.9</v>
      </c>
      <c r="G174" s="47">
        <v>0</v>
      </c>
      <c r="H174" s="47">
        <v>0</v>
      </c>
      <c r="I174" s="47"/>
      <c r="J174" s="47"/>
      <c r="K174" s="47"/>
      <c r="L174" s="47">
        <v>-5.0999999999999996</v>
      </c>
      <c r="M174" s="47">
        <v>0</v>
      </c>
      <c r="N174" s="48">
        <v>-33.299999999999997</v>
      </c>
    </row>
    <row r="175" spans="1:14" ht="13.5" customHeight="1" x14ac:dyDescent="0.25">
      <c r="A175" s="40" t="s">
        <v>18</v>
      </c>
      <c r="B175" s="46">
        <v>14.6</v>
      </c>
      <c r="C175" s="46">
        <v>173.5</v>
      </c>
      <c r="D175" s="46">
        <v>6.8</v>
      </c>
      <c r="E175" s="46">
        <v>25.6</v>
      </c>
      <c r="F175" s="46">
        <v>27.3</v>
      </c>
      <c r="G175" s="49">
        <v>0</v>
      </c>
      <c r="H175" s="49">
        <v>0</v>
      </c>
      <c r="I175" s="49"/>
      <c r="J175" s="49"/>
      <c r="K175" s="49"/>
      <c r="L175" s="46">
        <v>-4.5999999999999996</v>
      </c>
      <c r="M175" s="49">
        <v>0</v>
      </c>
      <c r="N175" s="46">
        <v>243.3</v>
      </c>
    </row>
    <row r="176" spans="1:14" ht="13.5" customHeight="1" x14ac:dyDescent="0.25">
      <c r="A176" s="38" t="s">
        <v>45</v>
      </c>
      <c r="B176" s="44">
        <v>0.9358974358974359</v>
      </c>
      <c r="C176" s="44">
        <v>0.90129870129870127</v>
      </c>
      <c r="D176" s="44">
        <v>0.87179487179487181</v>
      </c>
      <c r="E176" s="44">
        <v>0.85049833887043191</v>
      </c>
      <c r="F176" s="44">
        <v>0.91</v>
      </c>
      <c r="G176" s="47">
        <v>0</v>
      </c>
      <c r="H176" s="47">
        <v>0</v>
      </c>
      <c r="I176" s="47"/>
      <c r="J176" s="47"/>
      <c r="K176" s="47"/>
      <c r="L176" s="44" t="s">
        <v>46</v>
      </c>
      <c r="M176" s="47">
        <v>0</v>
      </c>
      <c r="N176" s="45">
        <v>0.8799276672694395</v>
      </c>
    </row>
    <row r="177" spans="1:14" ht="13.5" customHeight="1" x14ac:dyDescent="0.25">
      <c r="A177" s="38" t="s">
        <v>47</v>
      </c>
      <c r="B177" s="47">
        <v>-4.8</v>
      </c>
      <c r="C177" s="47">
        <v>-70</v>
      </c>
      <c r="D177" s="47">
        <v>-3</v>
      </c>
      <c r="E177" s="47">
        <v>-9.8000000000000007</v>
      </c>
      <c r="F177" s="47">
        <v>-12.2</v>
      </c>
      <c r="G177" s="47">
        <v>0</v>
      </c>
      <c r="H177" s="47">
        <v>0</v>
      </c>
      <c r="I177" s="47"/>
      <c r="J177" s="47"/>
      <c r="K177" s="47"/>
      <c r="L177" s="47">
        <v>1.5</v>
      </c>
      <c r="M177" s="47">
        <v>0</v>
      </c>
      <c r="N177" s="48">
        <v>-98.2</v>
      </c>
    </row>
    <row r="178" spans="1:14" ht="13.5" customHeight="1" x14ac:dyDescent="0.25">
      <c r="A178" s="38" t="s">
        <v>48</v>
      </c>
      <c r="B178" s="47">
        <v>-5.7</v>
      </c>
      <c r="C178" s="47">
        <v>-31.3</v>
      </c>
      <c r="D178" s="47">
        <v>-3.3</v>
      </c>
      <c r="E178" s="47">
        <v>-12.2</v>
      </c>
      <c r="F178" s="47">
        <v>-7</v>
      </c>
      <c r="G178" s="47">
        <v>0</v>
      </c>
      <c r="H178" s="47">
        <v>0</v>
      </c>
      <c r="I178" s="47"/>
      <c r="J178" s="47"/>
      <c r="K178" s="47"/>
      <c r="L178" s="47">
        <v>0</v>
      </c>
      <c r="M178" s="47">
        <v>0</v>
      </c>
      <c r="N178" s="48">
        <v>-59.4</v>
      </c>
    </row>
    <row r="179" spans="1:14" ht="13.5" customHeight="1" x14ac:dyDescent="0.25">
      <c r="A179" s="38" t="s">
        <v>49</v>
      </c>
      <c r="B179" s="47">
        <v>-0.3</v>
      </c>
      <c r="C179" s="47">
        <v>-17</v>
      </c>
      <c r="D179" s="47">
        <v>-0.3</v>
      </c>
      <c r="E179" s="47">
        <v>0</v>
      </c>
      <c r="F179" s="47">
        <v>-0.1</v>
      </c>
      <c r="G179" s="47">
        <v>0</v>
      </c>
      <c r="H179" s="47">
        <v>0</v>
      </c>
      <c r="I179" s="47"/>
      <c r="J179" s="47"/>
      <c r="K179" s="47"/>
      <c r="L179" s="47">
        <v>0.9</v>
      </c>
      <c r="M179" s="47">
        <v>0</v>
      </c>
      <c r="N179" s="48">
        <v>-16.8</v>
      </c>
    </row>
    <row r="180" spans="1:14" ht="13.5" customHeight="1" x14ac:dyDescent="0.25">
      <c r="A180" s="41" t="s">
        <v>50</v>
      </c>
      <c r="B180" s="50">
        <v>3.8</v>
      </c>
      <c r="C180" s="50">
        <v>55.4</v>
      </c>
      <c r="D180" s="50">
        <v>0.2</v>
      </c>
      <c r="E180" s="50">
        <v>3.6</v>
      </c>
      <c r="F180" s="50">
        <v>8</v>
      </c>
      <c r="G180" s="50">
        <v>0</v>
      </c>
      <c r="H180" s="50">
        <v>0</v>
      </c>
      <c r="I180" s="50"/>
      <c r="J180" s="50"/>
      <c r="K180" s="50"/>
      <c r="L180" s="50">
        <v>-2.2000000000000002</v>
      </c>
      <c r="M180" s="50">
        <v>0</v>
      </c>
      <c r="N180" s="50">
        <v>68.8</v>
      </c>
    </row>
    <row r="181" spans="1:14" ht="13.5" customHeight="1" x14ac:dyDescent="0.25">
      <c r="A181" s="38" t="s">
        <v>51</v>
      </c>
      <c r="B181" s="44">
        <v>1</v>
      </c>
      <c r="C181" s="44">
        <v>0.39</v>
      </c>
      <c r="D181" s="44">
        <v>0.54</v>
      </c>
      <c r="E181" s="44">
        <v>0.4</v>
      </c>
      <c r="F181" s="44" t="s">
        <v>52</v>
      </c>
      <c r="G181" s="42">
        <v>0</v>
      </c>
      <c r="H181" s="42">
        <v>0</v>
      </c>
      <c r="I181" s="42"/>
      <c r="J181" s="42"/>
      <c r="K181" s="42"/>
      <c r="L181" s="44"/>
      <c r="M181" s="42">
        <v>0</v>
      </c>
      <c r="N181" s="45"/>
    </row>
    <row r="182" spans="1:14" ht="13.5" customHeight="1" x14ac:dyDescent="0.25">
      <c r="A182" s="38" t="s">
        <v>54</v>
      </c>
      <c r="B182" s="42">
        <v>3.7349999999999999</v>
      </c>
      <c r="C182" s="42">
        <v>101.375</v>
      </c>
      <c r="D182" s="42">
        <v>3.44</v>
      </c>
      <c r="E182" s="42">
        <v>25.791</v>
      </c>
      <c r="F182" s="42">
        <v>21.792999999999999</v>
      </c>
      <c r="G182" s="42">
        <v>0</v>
      </c>
      <c r="H182" s="42">
        <v>0</v>
      </c>
      <c r="I182" s="42"/>
      <c r="J182" s="42"/>
      <c r="K182" s="42"/>
      <c r="L182" s="42">
        <v>0</v>
      </c>
      <c r="M182" s="42">
        <v>0</v>
      </c>
      <c r="N182" s="43">
        <v>156.13400000000001</v>
      </c>
    </row>
    <row r="183" spans="1:14" ht="13.5" customHeight="1" x14ac:dyDescent="0.25">
      <c r="A183" s="38"/>
    </row>
    <row r="185" spans="1:14" ht="13.5" customHeight="1" x14ac:dyDescent="0.25">
      <c r="A185" s="36" t="s">
        <v>3</v>
      </c>
      <c r="B185" s="153" t="s">
        <v>37</v>
      </c>
      <c r="C185" s="153" t="s">
        <v>38</v>
      </c>
      <c r="D185" s="153" t="s">
        <v>39</v>
      </c>
      <c r="E185" s="153" t="s">
        <v>40</v>
      </c>
      <c r="F185" s="153" t="s">
        <v>41</v>
      </c>
      <c r="G185" s="68"/>
      <c r="H185" s="68"/>
      <c r="I185" s="81"/>
      <c r="J185" s="86"/>
      <c r="K185" s="86"/>
      <c r="L185" s="153" t="s">
        <v>42</v>
      </c>
      <c r="M185" s="70"/>
      <c r="N185" s="153" t="s">
        <v>33</v>
      </c>
    </row>
    <row r="186" spans="1:14" ht="13.5" customHeight="1" thickBot="1" x14ac:dyDescent="0.3">
      <c r="A186" s="37" t="s">
        <v>8</v>
      </c>
      <c r="B186" s="154"/>
      <c r="C186" s="154"/>
      <c r="D186" s="154"/>
      <c r="E186" s="154"/>
      <c r="F186" s="154"/>
      <c r="G186" s="69"/>
      <c r="H186" s="69"/>
      <c r="I186" s="82"/>
      <c r="J186" s="87"/>
      <c r="K186" s="87"/>
      <c r="L186" s="154"/>
      <c r="M186" s="71"/>
      <c r="N186" s="154"/>
    </row>
    <row r="187" spans="1:14" ht="13.5" customHeight="1" x14ac:dyDescent="0.25">
      <c r="A187" s="38"/>
      <c r="N187" s="39"/>
    </row>
    <row r="188" spans="1:14" ht="13.5" customHeight="1" x14ac:dyDescent="0.25">
      <c r="A188" s="40" t="s">
        <v>43</v>
      </c>
      <c r="B188" s="46">
        <v>10</v>
      </c>
      <c r="C188" s="46">
        <v>211.7</v>
      </c>
      <c r="D188" s="46">
        <v>7.4</v>
      </c>
      <c r="E188" s="46">
        <v>27.8</v>
      </c>
      <c r="F188" s="46">
        <v>24.8</v>
      </c>
      <c r="G188" s="46">
        <v>0</v>
      </c>
      <c r="H188" s="46">
        <v>0</v>
      </c>
      <c r="I188" s="46"/>
      <c r="J188" s="46"/>
      <c r="K188" s="46"/>
      <c r="L188" s="46">
        <v>8.1</v>
      </c>
      <c r="M188" s="46">
        <v>0</v>
      </c>
      <c r="N188" s="46">
        <v>289.60000000000002</v>
      </c>
    </row>
    <row r="189" spans="1:14" ht="13.5" customHeight="1" x14ac:dyDescent="0.25">
      <c r="A189" s="38" t="s">
        <v>44</v>
      </c>
      <c r="B189" s="47">
        <v>-2.7</v>
      </c>
      <c r="C189" s="47">
        <v>-17.8</v>
      </c>
      <c r="D189" s="47">
        <v>-1.9</v>
      </c>
      <c r="E189" s="47">
        <v>-4.3</v>
      </c>
      <c r="F189" s="47">
        <v>-4.7</v>
      </c>
      <c r="G189" s="47">
        <v>0</v>
      </c>
      <c r="H189" s="47">
        <v>0</v>
      </c>
      <c r="I189" s="47"/>
      <c r="J189" s="47"/>
      <c r="K189" s="47"/>
      <c r="L189" s="47">
        <v>-10.7</v>
      </c>
      <c r="M189" s="47">
        <v>0</v>
      </c>
      <c r="N189" s="48">
        <v>-41.9</v>
      </c>
    </row>
    <row r="190" spans="1:14" ht="13.5" customHeight="1" x14ac:dyDescent="0.25">
      <c r="A190" s="40" t="s">
        <v>18</v>
      </c>
      <c r="B190" s="49">
        <v>7.3</v>
      </c>
      <c r="C190" s="49">
        <v>194.1</v>
      </c>
      <c r="D190" s="49">
        <v>5.5</v>
      </c>
      <c r="E190" s="49">
        <v>23.5</v>
      </c>
      <c r="F190" s="49">
        <v>20.100000000000001</v>
      </c>
      <c r="G190" s="49">
        <v>0</v>
      </c>
      <c r="H190" s="49">
        <v>0</v>
      </c>
      <c r="I190" s="49"/>
      <c r="J190" s="49"/>
      <c r="K190" s="49"/>
      <c r="L190" s="49">
        <v>-2.6000000000000005</v>
      </c>
      <c r="M190" s="49">
        <v>0</v>
      </c>
      <c r="N190" s="49">
        <v>247.7</v>
      </c>
    </row>
    <row r="191" spans="1:14" ht="13.5" customHeight="1" x14ac:dyDescent="0.25">
      <c r="A191" s="38" t="s">
        <v>45</v>
      </c>
      <c r="B191" s="44">
        <v>0.73</v>
      </c>
      <c r="C191" s="44">
        <v>0.91686348606518664</v>
      </c>
      <c r="D191" s="44">
        <v>0.74</v>
      </c>
      <c r="E191" s="44">
        <v>0.85</v>
      </c>
      <c r="F191" s="44">
        <v>0.81</v>
      </c>
      <c r="G191" s="47">
        <v>0</v>
      </c>
      <c r="H191" s="47">
        <v>0</v>
      </c>
      <c r="I191" s="47"/>
      <c r="J191" s="47"/>
      <c r="K191" s="47"/>
      <c r="L191" s="44" t="s">
        <v>46</v>
      </c>
      <c r="M191" s="47">
        <v>0</v>
      </c>
      <c r="N191" s="45">
        <v>0.86</v>
      </c>
    </row>
    <row r="192" spans="1:14" ht="13.5" customHeight="1" x14ac:dyDescent="0.25">
      <c r="A192" s="38" t="s">
        <v>47</v>
      </c>
      <c r="B192" s="47">
        <v>-4.9000000000000004</v>
      </c>
      <c r="C192" s="47">
        <v>-67.199999999999989</v>
      </c>
      <c r="D192" s="47">
        <v>-3.2</v>
      </c>
      <c r="E192" s="47">
        <v>-10.1</v>
      </c>
      <c r="F192" s="47">
        <v>-11.5</v>
      </c>
      <c r="G192" s="47">
        <v>0</v>
      </c>
      <c r="H192" s="47">
        <v>0</v>
      </c>
      <c r="I192" s="47"/>
      <c r="J192" s="47"/>
      <c r="K192" s="47"/>
      <c r="L192" s="47">
        <v>-7.7</v>
      </c>
      <c r="M192" s="47">
        <v>0</v>
      </c>
      <c r="N192" s="48">
        <v>-104.7</v>
      </c>
    </row>
    <row r="193" spans="1:14" ht="13.5" customHeight="1" x14ac:dyDescent="0.25">
      <c r="A193" s="38" t="s">
        <v>48</v>
      </c>
      <c r="B193" s="47">
        <v>-5.3</v>
      </c>
      <c r="C193" s="47">
        <v>-23.1</v>
      </c>
      <c r="D193" s="47">
        <v>-3.1</v>
      </c>
      <c r="E193" s="47">
        <v>-3.7</v>
      </c>
      <c r="F193" s="47">
        <v>0</v>
      </c>
      <c r="G193" s="47">
        <v>0</v>
      </c>
      <c r="H193" s="47">
        <v>0</v>
      </c>
      <c r="I193" s="47"/>
      <c r="J193" s="47"/>
      <c r="K193" s="47"/>
      <c r="L193" s="47">
        <v>0</v>
      </c>
      <c r="M193" s="47">
        <v>0</v>
      </c>
      <c r="N193" s="48">
        <v>-35.1</v>
      </c>
    </row>
    <row r="194" spans="1:14" ht="13.5" customHeight="1" x14ac:dyDescent="0.25">
      <c r="A194" s="38" t="s">
        <v>49</v>
      </c>
      <c r="B194" s="47">
        <v>0</v>
      </c>
      <c r="C194" s="47">
        <v>0</v>
      </c>
      <c r="D194" s="47">
        <v>0</v>
      </c>
      <c r="E194" s="47">
        <v>0</v>
      </c>
      <c r="F194" s="47">
        <v>0</v>
      </c>
      <c r="G194" s="47">
        <v>0</v>
      </c>
      <c r="H194" s="47">
        <v>0</v>
      </c>
      <c r="I194" s="47"/>
      <c r="J194" s="47"/>
      <c r="K194" s="47"/>
      <c r="L194" s="47">
        <v>0</v>
      </c>
      <c r="M194" s="47">
        <v>0</v>
      </c>
      <c r="N194" s="48">
        <v>0</v>
      </c>
    </row>
    <row r="195" spans="1:14" ht="13.5" customHeight="1" x14ac:dyDescent="0.25">
      <c r="A195" s="41" t="s">
        <v>50</v>
      </c>
      <c r="B195" s="50">
        <v>-1.7</v>
      </c>
      <c r="C195" s="50">
        <v>80.199999999999989</v>
      </c>
      <c r="D195" s="50">
        <v>-0.9</v>
      </c>
      <c r="E195" s="50">
        <v>9.6</v>
      </c>
      <c r="F195" s="50">
        <v>8.9</v>
      </c>
      <c r="G195" s="50">
        <v>0</v>
      </c>
      <c r="H195" s="50">
        <v>0</v>
      </c>
      <c r="I195" s="50"/>
      <c r="J195" s="50"/>
      <c r="K195" s="50"/>
      <c r="L195" s="50">
        <v>8.4</v>
      </c>
      <c r="M195" s="50">
        <v>0</v>
      </c>
      <c r="N195" s="50">
        <v>104.5</v>
      </c>
    </row>
    <row r="196" spans="1:14" ht="13.5" customHeight="1" x14ac:dyDescent="0.25">
      <c r="A196" s="38" t="s">
        <v>51</v>
      </c>
      <c r="B196" s="44">
        <v>1</v>
      </c>
      <c r="C196" s="44">
        <v>0.39</v>
      </c>
      <c r="D196" s="44">
        <v>0.43</v>
      </c>
      <c r="E196" s="44">
        <v>0.4</v>
      </c>
      <c r="F196" s="44">
        <v>0.59</v>
      </c>
      <c r="G196" s="42">
        <v>0</v>
      </c>
      <c r="H196" s="42">
        <v>0</v>
      </c>
      <c r="I196" s="42"/>
      <c r="J196" s="42"/>
      <c r="K196" s="42"/>
      <c r="L196" s="44"/>
      <c r="M196" s="42">
        <v>0</v>
      </c>
      <c r="N196" s="45"/>
    </row>
    <row r="197" spans="1:14" ht="13.5" customHeight="1" x14ac:dyDescent="0.25">
      <c r="A197" s="38" t="s">
        <v>54</v>
      </c>
      <c r="B197" s="42">
        <v>2.157</v>
      </c>
      <c r="C197" s="42">
        <v>120.358</v>
      </c>
      <c r="D197" s="42">
        <v>3.3450000000000002</v>
      </c>
      <c r="E197" s="42">
        <v>24.071999999999999</v>
      </c>
      <c r="F197" s="42">
        <v>18.751999999999999</v>
      </c>
      <c r="G197" s="42">
        <v>0</v>
      </c>
      <c r="H197" s="42">
        <v>0</v>
      </c>
      <c r="I197" s="42"/>
      <c r="J197" s="42"/>
      <c r="K197" s="42"/>
      <c r="L197" s="42">
        <v>35.685000000000002</v>
      </c>
      <c r="M197" s="42">
        <v>0</v>
      </c>
      <c r="N197" s="43">
        <v>204.369</v>
      </c>
    </row>
    <row r="198" spans="1:14" ht="13.5" customHeight="1" x14ac:dyDescent="0.25">
      <c r="A198" s="38"/>
    </row>
    <row r="200" spans="1:14" ht="13.5" customHeight="1" x14ac:dyDescent="0.25">
      <c r="A200" s="36" t="s">
        <v>2</v>
      </c>
      <c r="B200" s="153" t="s">
        <v>37</v>
      </c>
      <c r="C200" s="153" t="s">
        <v>38</v>
      </c>
      <c r="D200" s="153" t="s">
        <v>39</v>
      </c>
      <c r="E200" s="153" t="s">
        <v>40</v>
      </c>
      <c r="F200" s="153" t="s">
        <v>41</v>
      </c>
      <c r="G200" s="68"/>
      <c r="H200" s="68"/>
      <c r="I200" s="81"/>
      <c r="J200" s="86"/>
      <c r="K200" s="86"/>
      <c r="L200" s="153" t="s">
        <v>42</v>
      </c>
      <c r="M200" s="70"/>
      <c r="N200" s="153" t="s">
        <v>33</v>
      </c>
    </row>
    <row r="201" spans="1:14" ht="13.5" customHeight="1" thickBot="1" x14ac:dyDescent="0.3">
      <c r="A201" s="37" t="s">
        <v>8</v>
      </c>
      <c r="B201" s="154"/>
      <c r="C201" s="154"/>
      <c r="D201" s="154"/>
      <c r="E201" s="154"/>
      <c r="F201" s="154"/>
      <c r="G201" s="69"/>
      <c r="H201" s="69"/>
      <c r="I201" s="82"/>
      <c r="J201" s="87"/>
      <c r="K201" s="87"/>
      <c r="L201" s="154"/>
      <c r="M201" s="71"/>
      <c r="N201" s="154"/>
    </row>
    <row r="202" spans="1:14" ht="13.5" customHeight="1" x14ac:dyDescent="0.25">
      <c r="A202" s="38"/>
      <c r="N202" s="39"/>
    </row>
    <row r="203" spans="1:14" ht="13.5" customHeight="1" x14ac:dyDescent="0.25">
      <c r="A203" s="40" t="s">
        <v>43</v>
      </c>
      <c r="B203" s="46">
        <v>35</v>
      </c>
      <c r="C203" s="46">
        <v>158.80000000000001</v>
      </c>
      <c r="D203" s="46">
        <v>8.6999999999999993</v>
      </c>
      <c r="E203" s="46">
        <v>29.9</v>
      </c>
      <c r="F203" s="46">
        <v>27.2</v>
      </c>
      <c r="G203" s="46">
        <v>0</v>
      </c>
      <c r="H203" s="46">
        <v>0</v>
      </c>
      <c r="I203" s="46"/>
      <c r="J203" s="46"/>
      <c r="K203" s="46"/>
      <c r="L203" s="46">
        <v>20.7</v>
      </c>
      <c r="M203" s="46">
        <v>0</v>
      </c>
      <c r="N203" s="46">
        <v>279.8</v>
      </c>
    </row>
    <row r="204" spans="1:14" ht="13.5" customHeight="1" x14ac:dyDescent="0.25">
      <c r="A204" s="38" t="s">
        <v>44</v>
      </c>
      <c r="B204" s="47">
        <v>-2.5</v>
      </c>
      <c r="C204" s="47">
        <v>-23.200000000000003</v>
      </c>
      <c r="D204" s="47">
        <v>-1.5</v>
      </c>
      <c r="E204" s="47">
        <v>-4.5</v>
      </c>
      <c r="F204" s="47">
        <v>-3.1</v>
      </c>
      <c r="G204" s="47">
        <v>0</v>
      </c>
      <c r="H204" s="47">
        <v>0</v>
      </c>
      <c r="I204" s="47"/>
      <c r="J204" s="47"/>
      <c r="K204" s="47"/>
      <c r="L204" s="47">
        <v>-9.3000000000000007</v>
      </c>
      <c r="M204" s="47">
        <v>0</v>
      </c>
      <c r="N204" s="48">
        <v>-44.1</v>
      </c>
    </row>
    <row r="205" spans="1:14" ht="13.5" customHeight="1" x14ac:dyDescent="0.25">
      <c r="A205" s="40" t="s">
        <v>18</v>
      </c>
      <c r="B205" s="46">
        <v>32.5</v>
      </c>
      <c r="C205" s="46">
        <v>135.6</v>
      </c>
      <c r="D205" s="46">
        <v>7.1</v>
      </c>
      <c r="E205" s="46">
        <v>25.4</v>
      </c>
      <c r="F205" s="46">
        <v>24</v>
      </c>
      <c r="G205" s="49">
        <v>0</v>
      </c>
      <c r="H205" s="49">
        <v>0</v>
      </c>
      <c r="I205" s="49"/>
      <c r="J205" s="49"/>
      <c r="K205" s="49"/>
      <c r="L205" s="46">
        <v>11.4</v>
      </c>
      <c r="M205" s="49">
        <v>0</v>
      </c>
      <c r="N205" s="46">
        <v>235.7</v>
      </c>
    </row>
    <row r="206" spans="1:14" ht="13.5" customHeight="1" x14ac:dyDescent="0.25">
      <c r="A206" s="38" t="s">
        <v>45</v>
      </c>
      <c r="B206" s="44">
        <v>0.93</v>
      </c>
      <c r="C206" s="44">
        <v>0.85390428211586888</v>
      </c>
      <c r="D206" s="44">
        <v>0.82</v>
      </c>
      <c r="E206" s="44">
        <v>0.85</v>
      </c>
      <c r="F206" s="44">
        <v>0.88</v>
      </c>
      <c r="G206" s="47">
        <v>0</v>
      </c>
      <c r="H206" s="47">
        <v>0</v>
      </c>
      <c r="I206" s="47"/>
      <c r="J206" s="47"/>
      <c r="K206" s="47"/>
      <c r="L206" s="44" t="s">
        <v>46</v>
      </c>
      <c r="M206" s="47">
        <v>0</v>
      </c>
      <c r="N206" s="45">
        <v>0.84</v>
      </c>
    </row>
    <row r="207" spans="1:14" ht="13.5" customHeight="1" x14ac:dyDescent="0.25">
      <c r="A207" s="38" t="s">
        <v>47</v>
      </c>
      <c r="B207" s="47">
        <v>-5.0999999999999996</v>
      </c>
      <c r="C207" s="47">
        <v>-69.900000000000006</v>
      </c>
      <c r="D207" s="47">
        <v>-3.3</v>
      </c>
      <c r="E207" s="47">
        <v>-9.9</v>
      </c>
      <c r="F207" s="47">
        <v>-9.3000000000000007</v>
      </c>
      <c r="G207" s="47">
        <v>0</v>
      </c>
      <c r="H207" s="47">
        <v>0</v>
      </c>
      <c r="I207" s="47"/>
      <c r="J207" s="47"/>
      <c r="K207" s="47"/>
      <c r="L207" s="47">
        <v>-7.2</v>
      </c>
      <c r="M207" s="47">
        <v>0</v>
      </c>
      <c r="N207" s="48">
        <v>-104.7</v>
      </c>
    </row>
    <row r="208" spans="1:14" ht="13.5" customHeight="1" x14ac:dyDescent="0.25">
      <c r="A208" s="38" t="s">
        <v>48</v>
      </c>
      <c r="B208" s="47">
        <v>-5.4</v>
      </c>
      <c r="C208" s="47">
        <v>-22.700000000000003</v>
      </c>
      <c r="D208" s="47">
        <v>-3</v>
      </c>
      <c r="E208" s="47">
        <v>-3.7</v>
      </c>
      <c r="F208" s="47">
        <v>0</v>
      </c>
      <c r="G208" s="47">
        <v>0</v>
      </c>
      <c r="H208" s="47">
        <v>0</v>
      </c>
      <c r="I208" s="47"/>
      <c r="J208" s="47"/>
      <c r="K208" s="47"/>
      <c r="L208" s="47">
        <v>0</v>
      </c>
      <c r="M208" s="47">
        <v>0</v>
      </c>
      <c r="N208" s="48">
        <v>-34.799999999999997</v>
      </c>
    </row>
    <row r="209" spans="1:14" ht="13.5" customHeight="1" x14ac:dyDescent="0.25">
      <c r="A209" s="38" t="s">
        <v>49</v>
      </c>
      <c r="B209" s="47">
        <v>0</v>
      </c>
      <c r="C209" s="47">
        <v>0</v>
      </c>
      <c r="D209" s="47">
        <v>0</v>
      </c>
      <c r="E209" s="47">
        <v>0</v>
      </c>
      <c r="F209" s="47">
        <v>0</v>
      </c>
      <c r="G209" s="47">
        <v>0</v>
      </c>
      <c r="H209" s="47">
        <v>0</v>
      </c>
      <c r="I209" s="47"/>
      <c r="J209" s="47"/>
      <c r="K209" s="47"/>
      <c r="L209" s="47">
        <v>0</v>
      </c>
      <c r="M209" s="47">
        <v>0</v>
      </c>
      <c r="N209" s="48">
        <v>0</v>
      </c>
    </row>
    <row r="210" spans="1:14" ht="13.5" customHeight="1" x14ac:dyDescent="0.25">
      <c r="A210" s="41" t="s">
        <v>50</v>
      </c>
      <c r="B210" s="50">
        <v>18.399999999999999</v>
      </c>
      <c r="C210" s="50">
        <v>35.400000000000006</v>
      </c>
      <c r="D210" s="50">
        <v>0.5</v>
      </c>
      <c r="E210" s="50">
        <v>11.8</v>
      </c>
      <c r="F210" s="50">
        <v>14.5</v>
      </c>
      <c r="G210" s="50">
        <v>0</v>
      </c>
      <c r="H210" s="50">
        <v>0</v>
      </c>
      <c r="I210" s="50"/>
      <c r="J210" s="50"/>
      <c r="K210" s="50"/>
      <c r="L210" s="50">
        <v>-1.2</v>
      </c>
      <c r="M210" s="50">
        <v>0</v>
      </c>
      <c r="N210" s="50">
        <v>79.5</v>
      </c>
    </row>
    <row r="211" spans="1:14" ht="13.5" customHeight="1" x14ac:dyDescent="0.25">
      <c r="A211" s="38" t="s">
        <v>51</v>
      </c>
      <c r="B211" s="44">
        <v>1</v>
      </c>
      <c r="C211" s="44">
        <v>0.39</v>
      </c>
      <c r="D211" s="44">
        <v>0.43</v>
      </c>
      <c r="E211" s="44">
        <v>0.4</v>
      </c>
      <c r="F211" s="44" t="s">
        <v>52</v>
      </c>
      <c r="G211" s="42">
        <v>0</v>
      </c>
      <c r="H211" s="42">
        <v>0</v>
      </c>
      <c r="I211" s="42"/>
      <c r="J211" s="42"/>
      <c r="K211" s="42"/>
      <c r="L211" s="44"/>
      <c r="M211" s="42">
        <v>0</v>
      </c>
      <c r="N211" s="45"/>
    </row>
    <row r="212" spans="1:14" ht="13.5" customHeight="1" x14ac:dyDescent="0.25">
      <c r="A212" s="38" t="s">
        <v>54</v>
      </c>
      <c r="B212" s="42">
        <v>8.1280000000000001</v>
      </c>
      <c r="C212" s="42">
        <v>90.643000000000001</v>
      </c>
      <c r="D212" s="42">
        <v>3.964</v>
      </c>
      <c r="E212" s="42">
        <v>25.847000000000001</v>
      </c>
      <c r="F212" s="42">
        <v>27.478000000000002</v>
      </c>
      <c r="G212" s="42">
        <v>0</v>
      </c>
      <c r="H212" s="42">
        <v>0</v>
      </c>
      <c r="I212" s="42"/>
      <c r="J212" s="42"/>
      <c r="K212" s="42"/>
      <c r="L212" s="42">
        <v>65.450999999999993</v>
      </c>
      <c r="M212" s="42">
        <v>0</v>
      </c>
      <c r="N212" s="43">
        <v>221.511</v>
      </c>
    </row>
    <row r="213" spans="1:14" ht="13.5" customHeight="1" x14ac:dyDescent="0.25">
      <c r="A213" s="38"/>
    </row>
    <row r="215" spans="1:14" ht="13.5" customHeight="1" x14ac:dyDescent="0.25">
      <c r="A215" s="36" t="s">
        <v>1</v>
      </c>
      <c r="B215" s="153" t="s">
        <v>37</v>
      </c>
      <c r="C215" s="153" t="s">
        <v>38</v>
      </c>
      <c r="D215" s="153" t="s">
        <v>39</v>
      </c>
      <c r="E215" s="153" t="s">
        <v>40</v>
      </c>
      <c r="F215" s="153" t="s">
        <v>41</v>
      </c>
      <c r="G215" s="68"/>
      <c r="H215" s="68"/>
      <c r="I215" s="81"/>
      <c r="J215" s="86"/>
      <c r="K215" s="86"/>
      <c r="L215" s="153" t="s">
        <v>42</v>
      </c>
      <c r="M215" s="70"/>
      <c r="N215" s="153" t="s">
        <v>33</v>
      </c>
    </row>
    <row r="216" spans="1:14" ht="13.5" customHeight="1" thickBot="1" x14ac:dyDescent="0.3">
      <c r="A216" s="37" t="s">
        <v>8</v>
      </c>
      <c r="B216" s="154"/>
      <c r="C216" s="154"/>
      <c r="D216" s="154"/>
      <c r="E216" s="154"/>
      <c r="F216" s="154"/>
      <c r="G216" s="69"/>
      <c r="H216" s="69"/>
      <c r="I216" s="82"/>
      <c r="J216" s="87"/>
      <c r="K216" s="87"/>
      <c r="L216" s="154"/>
      <c r="M216" s="71"/>
      <c r="N216" s="154"/>
    </row>
    <row r="217" spans="1:14" ht="13.5" customHeight="1" x14ac:dyDescent="0.25">
      <c r="A217" s="38"/>
      <c r="N217" s="39"/>
    </row>
    <row r="218" spans="1:14" ht="13.5" customHeight="1" x14ac:dyDescent="0.25">
      <c r="A218" s="40" t="s">
        <v>43</v>
      </c>
      <c r="B218" s="46">
        <v>34.5</v>
      </c>
      <c r="C218" s="46">
        <v>125.4</v>
      </c>
      <c r="D218" s="46">
        <v>7.5</v>
      </c>
      <c r="E218" s="46">
        <v>27.7</v>
      </c>
      <c r="F218" s="46">
        <v>4.0999999999999996</v>
      </c>
      <c r="G218" s="46">
        <v>0</v>
      </c>
      <c r="H218" s="46">
        <v>0</v>
      </c>
      <c r="I218" s="46"/>
      <c r="J218" s="46"/>
      <c r="K218" s="46"/>
      <c r="L218" s="46">
        <v>14.700000000000001</v>
      </c>
      <c r="M218" s="46">
        <v>0</v>
      </c>
      <c r="N218" s="46">
        <v>213.9</v>
      </c>
    </row>
    <row r="219" spans="1:14" ht="13.5" customHeight="1" x14ac:dyDescent="0.25">
      <c r="A219" s="38" t="s">
        <v>44</v>
      </c>
      <c r="B219" s="47">
        <v>-2.4</v>
      </c>
      <c r="C219" s="47">
        <v>-20.3</v>
      </c>
      <c r="D219" s="47">
        <v>-1.5</v>
      </c>
      <c r="E219" s="47">
        <v>-4.0999999999999996</v>
      </c>
      <c r="F219" s="47">
        <v>-0.2</v>
      </c>
      <c r="G219" s="47">
        <v>0</v>
      </c>
      <c r="H219" s="47">
        <v>0</v>
      </c>
      <c r="I219" s="47"/>
      <c r="J219" s="47"/>
      <c r="K219" s="47"/>
      <c r="L219" s="47">
        <v>-9.1000000000000014</v>
      </c>
      <c r="M219" s="47">
        <v>0</v>
      </c>
      <c r="N219" s="48">
        <v>-37.6</v>
      </c>
    </row>
    <row r="220" spans="1:14" ht="13.5" customHeight="1" x14ac:dyDescent="0.25">
      <c r="A220" s="40" t="s">
        <v>18</v>
      </c>
      <c r="B220" s="46">
        <v>32.1</v>
      </c>
      <c r="C220" s="46">
        <v>105</v>
      </c>
      <c r="D220" s="46">
        <v>6.1</v>
      </c>
      <c r="E220" s="46">
        <v>23.6</v>
      </c>
      <c r="F220" s="46">
        <v>4</v>
      </c>
      <c r="G220" s="49">
        <v>0</v>
      </c>
      <c r="H220" s="49">
        <v>0</v>
      </c>
      <c r="I220" s="49"/>
      <c r="J220" s="49"/>
      <c r="K220" s="49"/>
      <c r="L220" s="46">
        <v>5.6</v>
      </c>
      <c r="M220" s="49">
        <v>0</v>
      </c>
      <c r="N220" s="46">
        <v>176.3</v>
      </c>
    </row>
    <row r="221" spans="1:14" ht="13.5" customHeight="1" x14ac:dyDescent="0.25">
      <c r="A221" s="38" t="s">
        <v>45</v>
      </c>
      <c r="B221" s="44">
        <v>0.93</v>
      </c>
      <c r="C221" s="44">
        <v>0.83732057416267935</v>
      </c>
      <c r="D221" s="44">
        <v>0.81</v>
      </c>
      <c r="E221" s="44">
        <v>0.85</v>
      </c>
      <c r="F221" s="44">
        <v>0.96</v>
      </c>
      <c r="G221" s="47">
        <v>0</v>
      </c>
      <c r="H221" s="47">
        <v>0</v>
      </c>
      <c r="I221" s="47"/>
      <c r="J221" s="47"/>
      <c r="K221" s="47"/>
      <c r="L221" s="44" t="s">
        <v>46</v>
      </c>
      <c r="M221" s="47">
        <v>0</v>
      </c>
      <c r="N221" s="45">
        <v>0.82</v>
      </c>
    </row>
    <row r="222" spans="1:14" ht="13.5" customHeight="1" x14ac:dyDescent="0.25">
      <c r="A222" s="38" t="s">
        <v>47</v>
      </c>
      <c r="B222" s="47">
        <v>-5.3</v>
      </c>
      <c r="C222" s="47">
        <v>-60</v>
      </c>
      <c r="D222" s="47">
        <v>-3.2</v>
      </c>
      <c r="E222" s="47">
        <v>-9.9</v>
      </c>
      <c r="F222" s="47">
        <v>-1</v>
      </c>
      <c r="G222" s="47">
        <v>0</v>
      </c>
      <c r="H222" s="47">
        <v>0</v>
      </c>
      <c r="I222" s="47"/>
      <c r="J222" s="47"/>
      <c r="K222" s="47"/>
      <c r="L222" s="47">
        <v>-7.8</v>
      </c>
      <c r="M222" s="47">
        <v>0</v>
      </c>
      <c r="N222" s="48">
        <v>-87.1</v>
      </c>
    </row>
    <row r="223" spans="1:14" ht="13.5" customHeight="1" x14ac:dyDescent="0.25">
      <c r="A223" s="38" t="s">
        <v>48</v>
      </c>
      <c r="B223" s="47">
        <v>-5.4</v>
      </c>
      <c r="C223" s="47">
        <v>-21.700000000000003</v>
      </c>
      <c r="D223" s="47">
        <v>-3.1</v>
      </c>
      <c r="E223" s="47">
        <v>-3.7</v>
      </c>
      <c r="F223" s="47">
        <v>0</v>
      </c>
      <c r="G223" s="47">
        <v>0</v>
      </c>
      <c r="H223" s="47">
        <v>0</v>
      </c>
      <c r="I223" s="47"/>
      <c r="J223" s="47"/>
      <c r="K223" s="47"/>
      <c r="L223" s="47">
        <v>0</v>
      </c>
      <c r="M223" s="47">
        <v>0</v>
      </c>
      <c r="N223" s="48">
        <v>-34.700000000000003</v>
      </c>
    </row>
    <row r="224" spans="1:14" ht="13.5" customHeight="1" x14ac:dyDescent="0.25">
      <c r="A224" s="38" t="s">
        <v>49</v>
      </c>
      <c r="B224" s="47">
        <v>0</v>
      </c>
      <c r="C224" s="47">
        <v>0</v>
      </c>
      <c r="D224" s="47">
        <v>0</v>
      </c>
      <c r="E224" s="47">
        <v>0</v>
      </c>
      <c r="F224" s="47">
        <v>0</v>
      </c>
      <c r="G224" s="47">
        <v>0</v>
      </c>
      <c r="H224" s="47">
        <v>0</v>
      </c>
      <c r="I224" s="47"/>
      <c r="J224" s="47"/>
      <c r="K224" s="47"/>
      <c r="L224" s="47">
        <v>0</v>
      </c>
      <c r="M224" s="47">
        <v>0</v>
      </c>
      <c r="N224" s="48">
        <v>0</v>
      </c>
    </row>
    <row r="225" spans="1:14" ht="13.5" customHeight="1" x14ac:dyDescent="0.25">
      <c r="A225" s="41" t="s">
        <v>50</v>
      </c>
      <c r="B225" s="50">
        <v>18</v>
      </c>
      <c r="C225" s="50">
        <v>21</v>
      </c>
      <c r="D225" s="50">
        <v>-0.4</v>
      </c>
      <c r="E225" s="50">
        <v>10</v>
      </c>
      <c r="F225" s="50">
        <v>2.9</v>
      </c>
      <c r="G225" s="50">
        <v>0</v>
      </c>
      <c r="H225" s="50">
        <v>0</v>
      </c>
      <c r="I225" s="50"/>
      <c r="J225" s="50"/>
      <c r="K225" s="50"/>
      <c r="L225" s="50">
        <v>-2.1</v>
      </c>
      <c r="M225" s="50">
        <v>0</v>
      </c>
      <c r="N225" s="50">
        <v>49.4</v>
      </c>
    </row>
    <row r="226" spans="1:14" ht="13.5" customHeight="1" x14ac:dyDescent="0.25">
      <c r="A226" s="38" t="s">
        <v>51</v>
      </c>
      <c r="B226" s="44">
        <v>1</v>
      </c>
      <c r="C226" s="44">
        <v>0.39</v>
      </c>
      <c r="D226" s="44">
        <v>0.43</v>
      </c>
      <c r="E226" s="44">
        <v>0.4</v>
      </c>
      <c r="F226" s="44">
        <v>0.9</v>
      </c>
      <c r="G226" s="42">
        <v>0</v>
      </c>
      <c r="H226" s="42">
        <v>0</v>
      </c>
      <c r="I226" s="42"/>
      <c r="J226" s="42"/>
      <c r="K226" s="42"/>
      <c r="L226" s="44"/>
      <c r="M226" s="42">
        <v>0</v>
      </c>
      <c r="N226" s="45"/>
    </row>
    <row r="227" spans="1:14" ht="13.5" customHeight="1" x14ac:dyDescent="0.25">
      <c r="A227" s="38" t="s">
        <v>54</v>
      </c>
      <c r="B227" s="42">
        <v>7.9649999999999999</v>
      </c>
      <c r="C227" s="42">
        <v>76.560999999999993</v>
      </c>
      <c r="D227" s="42">
        <v>3.5219999999999998</v>
      </c>
      <c r="E227" s="42">
        <v>24.591000000000001</v>
      </c>
      <c r="F227" s="42">
        <v>5.8520000000000003</v>
      </c>
      <c r="G227" s="42">
        <v>0</v>
      </c>
      <c r="H227" s="42">
        <v>0</v>
      </c>
      <c r="I227" s="42"/>
      <c r="J227" s="42"/>
      <c r="K227" s="42"/>
      <c r="L227" s="42">
        <v>64.239999999999995</v>
      </c>
      <c r="M227" s="42">
        <v>0</v>
      </c>
      <c r="N227" s="43">
        <v>182.73099999999999</v>
      </c>
    </row>
    <row r="228" spans="1:14" ht="13.5" customHeight="1" x14ac:dyDescent="0.25">
      <c r="A228" s="38"/>
    </row>
    <row r="230" spans="1:14" ht="13.5" customHeight="1" x14ac:dyDescent="0.25">
      <c r="A230" s="36" t="s">
        <v>0</v>
      </c>
      <c r="B230" s="153" t="s">
        <v>37</v>
      </c>
      <c r="C230" s="153" t="s">
        <v>38</v>
      </c>
      <c r="D230" s="153" t="s">
        <v>39</v>
      </c>
      <c r="E230" s="153" t="s">
        <v>40</v>
      </c>
      <c r="F230" s="153" t="s">
        <v>42</v>
      </c>
      <c r="G230" s="68"/>
      <c r="H230" s="68"/>
      <c r="I230" s="81"/>
      <c r="J230" s="86"/>
      <c r="K230" s="86"/>
      <c r="L230" s="153" t="s">
        <v>33</v>
      </c>
      <c r="M230" s="70"/>
    </row>
    <row r="231" spans="1:14" ht="13.5" customHeight="1" thickBot="1" x14ac:dyDescent="0.3">
      <c r="A231" s="37" t="s">
        <v>8</v>
      </c>
      <c r="B231" s="154"/>
      <c r="C231" s="154"/>
      <c r="D231" s="154"/>
      <c r="E231" s="154"/>
      <c r="F231" s="154"/>
      <c r="G231" s="69"/>
      <c r="H231" s="69"/>
      <c r="I231" s="82"/>
      <c r="J231" s="87"/>
      <c r="K231" s="87"/>
      <c r="L231" s="154"/>
      <c r="M231" s="70"/>
    </row>
    <row r="232" spans="1:14" ht="13.5" customHeight="1" x14ac:dyDescent="0.25">
      <c r="A232" s="38"/>
      <c r="L232" s="39"/>
    </row>
    <row r="233" spans="1:14" ht="13.5" customHeight="1" x14ac:dyDescent="0.25">
      <c r="A233" s="40" t="s">
        <v>43</v>
      </c>
      <c r="B233" s="46">
        <v>13.5</v>
      </c>
      <c r="C233" s="46">
        <v>166</v>
      </c>
      <c r="D233" s="46">
        <v>7.6</v>
      </c>
      <c r="E233" s="46">
        <v>32.1</v>
      </c>
      <c r="F233" s="46">
        <v>8.1</v>
      </c>
      <c r="G233" s="46">
        <v>0</v>
      </c>
      <c r="H233" s="46">
        <v>0</v>
      </c>
      <c r="I233" s="46"/>
      <c r="J233" s="46"/>
      <c r="K233" s="46"/>
      <c r="L233" s="46">
        <v>227.3</v>
      </c>
    </row>
    <row r="234" spans="1:14" ht="13.5" customHeight="1" x14ac:dyDescent="0.25">
      <c r="A234" s="38" t="s">
        <v>44</v>
      </c>
      <c r="B234" s="47">
        <v>-1.8</v>
      </c>
      <c r="C234" s="47">
        <v>-15.500000000000002</v>
      </c>
      <c r="D234" s="47">
        <v>-1.1000000000000001</v>
      </c>
      <c r="E234" s="47">
        <v>-4.3</v>
      </c>
      <c r="F234" s="47">
        <v>-11</v>
      </c>
      <c r="G234" s="47">
        <v>0</v>
      </c>
      <c r="H234" s="47">
        <v>0</v>
      </c>
      <c r="I234" s="47"/>
      <c r="J234" s="47"/>
      <c r="K234" s="47"/>
      <c r="L234" s="48">
        <v>-33.6</v>
      </c>
    </row>
    <row r="235" spans="1:14" ht="13.5" customHeight="1" x14ac:dyDescent="0.25">
      <c r="A235" s="40" t="s">
        <v>18</v>
      </c>
      <c r="B235" s="46">
        <v>11.7</v>
      </c>
      <c r="C235" s="46">
        <v>150.5</v>
      </c>
      <c r="D235" s="46">
        <v>6.5</v>
      </c>
      <c r="E235" s="46">
        <v>27.8</v>
      </c>
      <c r="F235" s="46">
        <v>-2.8000000000000003</v>
      </c>
      <c r="G235" s="49">
        <v>0</v>
      </c>
      <c r="H235" s="49">
        <v>0</v>
      </c>
      <c r="I235" s="49"/>
      <c r="J235" s="49"/>
      <c r="K235" s="49"/>
      <c r="L235" s="46">
        <v>193.7</v>
      </c>
    </row>
    <row r="236" spans="1:14" ht="13.5" customHeight="1" x14ac:dyDescent="0.25">
      <c r="A236" s="38" t="s">
        <v>45</v>
      </c>
      <c r="B236" s="44">
        <v>0.87</v>
      </c>
      <c r="C236" s="44">
        <v>0.90662650602409633</v>
      </c>
      <c r="D236" s="44">
        <v>0.85</v>
      </c>
      <c r="E236" s="44">
        <v>0.87</v>
      </c>
      <c r="F236" s="44" t="s">
        <v>46</v>
      </c>
      <c r="G236" s="47">
        <v>0</v>
      </c>
      <c r="H236" s="47">
        <v>0</v>
      </c>
      <c r="I236" s="47"/>
      <c r="J236" s="47"/>
      <c r="K236" s="47"/>
      <c r="L236" s="45">
        <v>0.85</v>
      </c>
    </row>
    <row r="237" spans="1:14" ht="13.5" customHeight="1" x14ac:dyDescent="0.25">
      <c r="A237" s="38" t="s">
        <v>47</v>
      </c>
      <c r="B237" s="47">
        <v>-5.4</v>
      </c>
      <c r="C237" s="47">
        <v>-60.7</v>
      </c>
      <c r="D237" s="47">
        <v>-3.5</v>
      </c>
      <c r="E237" s="47">
        <v>-10.6</v>
      </c>
      <c r="F237" s="47">
        <v>-9.8000000000000007</v>
      </c>
      <c r="G237" s="47">
        <v>0</v>
      </c>
      <c r="H237" s="47">
        <v>0</v>
      </c>
      <c r="I237" s="47"/>
      <c r="J237" s="47"/>
      <c r="K237" s="47"/>
      <c r="L237" s="48">
        <v>-90</v>
      </c>
    </row>
    <row r="238" spans="1:14" ht="13.5" customHeight="1" x14ac:dyDescent="0.25">
      <c r="A238" s="38" t="s">
        <v>48</v>
      </c>
      <c r="B238" s="47">
        <v>-5.3</v>
      </c>
      <c r="C238" s="47">
        <v>-19.8</v>
      </c>
      <c r="D238" s="47">
        <v>-3</v>
      </c>
      <c r="E238" s="47">
        <v>-3.6</v>
      </c>
      <c r="F238" s="47">
        <v>0</v>
      </c>
      <c r="G238" s="47">
        <v>0</v>
      </c>
      <c r="H238" s="47">
        <v>0</v>
      </c>
      <c r="I238" s="47"/>
      <c r="J238" s="47"/>
      <c r="K238" s="47"/>
      <c r="L238" s="48">
        <v>-31.7</v>
      </c>
    </row>
    <row r="239" spans="1:14" ht="13.5" customHeight="1" x14ac:dyDescent="0.25">
      <c r="A239" s="38" t="s">
        <v>49</v>
      </c>
      <c r="B239" s="47">
        <v>0</v>
      </c>
      <c r="C239" s="47">
        <v>0</v>
      </c>
      <c r="D239" s="47">
        <v>0</v>
      </c>
      <c r="E239" s="47">
        <v>0</v>
      </c>
      <c r="F239" s="47">
        <v>0</v>
      </c>
      <c r="G239" s="47">
        <v>0</v>
      </c>
      <c r="H239" s="47">
        <v>0</v>
      </c>
      <c r="I239" s="47"/>
      <c r="J239" s="47"/>
      <c r="K239" s="47"/>
      <c r="L239" s="48">
        <v>0</v>
      </c>
    </row>
    <row r="240" spans="1:14" ht="13.5" customHeight="1" x14ac:dyDescent="0.25">
      <c r="A240" s="41" t="s">
        <v>50</v>
      </c>
      <c r="B240" s="50">
        <v>1.6</v>
      </c>
      <c r="C240" s="50">
        <v>54.999999999999993</v>
      </c>
      <c r="D240" s="50">
        <v>-0.2</v>
      </c>
      <c r="E240" s="50">
        <v>13.7</v>
      </c>
      <c r="F240" s="50">
        <v>-2</v>
      </c>
      <c r="G240" s="50">
        <v>0</v>
      </c>
      <c r="H240" s="50">
        <v>0</v>
      </c>
      <c r="I240" s="50"/>
      <c r="J240" s="50"/>
      <c r="K240" s="50"/>
      <c r="L240" s="50">
        <v>68.099999999999994</v>
      </c>
    </row>
    <row r="241" spans="1:13" ht="13.5" customHeight="1" x14ac:dyDescent="0.25">
      <c r="A241" s="38" t="s">
        <v>51</v>
      </c>
      <c r="B241" s="44">
        <v>1</v>
      </c>
      <c r="C241" s="44">
        <v>0.39</v>
      </c>
      <c r="D241" s="44">
        <v>0.43</v>
      </c>
      <c r="E241" s="44">
        <v>0.4</v>
      </c>
      <c r="F241" s="44"/>
      <c r="G241" s="42">
        <v>0</v>
      </c>
      <c r="H241" s="42">
        <v>0</v>
      </c>
      <c r="I241" s="42"/>
      <c r="J241" s="42"/>
      <c r="K241" s="42"/>
      <c r="L241" s="45"/>
    </row>
    <row r="242" spans="1:13" ht="13.5" customHeight="1" x14ac:dyDescent="0.25">
      <c r="A242" s="38" t="s">
        <v>54</v>
      </c>
      <c r="B242" s="42">
        <v>3.077</v>
      </c>
      <c r="C242" s="42">
        <v>106.679</v>
      </c>
      <c r="D242" s="42">
        <v>3.3380000000000001</v>
      </c>
      <c r="E242" s="42">
        <v>26.437999999999999</v>
      </c>
      <c r="F242" s="42">
        <v>42.667999999999999</v>
      </c>
      <c r="G242" s="42">
        <v>0</v>
      </c>
      <c r="H242" s="42">
        <v>0</v>
      </c>
      <c r="I242" s="42"/>
      <c r="J242" s="42"/>
      <c r="K242" s="42"/>
      <c r="L242" s="43">
        <v>182.2</v>
      </c>
      <c r="M242" s="43"/>
    </row>
    <row r="243" spans="1:13" ht="13.5" customHeight="1" x14ac:dyDescent="0.25">
      <c r="A243" s="38"/>
    </row>
  </sheetData>
  <mergeCells count="139">
    <mergeCell ref="M19:M20"/>
    <mergeCell ref="N19:N20"/>
    <mergeCell ref="B19:B20"/>
    <mergeCell ref="C19:C20"/>
    <mergeCell ref="D19:D20"/>
    <mergeCell ref="E19:E20"/>
    <mergeCell ref="F19:F20"/>
    <mergeCell ref="G19:G20"/>
    <mergeCell ref="H19:H20"/>
    <mergeCell ref="I19:I20"/>
    <mergeCell ref="L19:L20"/>
    <mergeCell ref="J19:J20"/>
    <mergeCell ref="K19:K20"/>
    <mergeCell ref="E110:E111"/>
    <mergeCell ref="B125:B126"/>
    <mergeCell ref="C125:C126"/>
    <mergeCell ref="D125:D126"/>
    <mergeCell ref="E125:E126"/>
    <mergeCell ref="L110:L111"/>
    <mergeCell ref="G34:G35"/>
    <mergeCell ref="H34:H35"/>
    <mergeCell ref="L34:L35"/>
    <mergeCell ref="B34:B35"/>
    <mergeCell ref="C34:C35"/>
    <mergeCell ref="D34:D35"/>
    <mergeCell ref="E34:E35"/>
    <mergeCell ref="F34:F35"/>
    <mergeCell ref="F94:F95"/>
    <mergeCell ref="L94:L95"/>
    <mergeCell ref="L79:L80"/>
    <mergeCell ref="N185:N186"/>
    <mergeCell ref="B185:B186"/>
    <mergeCell ref="B170:B171"/>
    <mergeCell ref="C170:C171"/>
    <mergeCell ref="D170:D171"/>
    <mergeCell ref="E185:E186"/>
    <mergeCell ref="F170:F171"/>
    <mergeCell ref="N110:N111"/>
    <mergeCell ref="E170:E171"/>
    <mergeCell ref="F155:F156"/>
    <mergeCell ref="L155:L156"/>
    <mergeCell ref="N155:N156"/>
    <mergeCell ref="F125:F126"/>
    <mergeCell ref="L170:L171"/>
    <mergeCell ref="N170:N171"/>
    <mergeCell ref="L125:L126"/>
    <mergeCell ref="N125:N126"/>
    <mergeCell ref="F110:F111"/>
    <mergeCell ref="L140:L141"/>
    <mergeCell ref="N140:N141"/>
    <mergeCell ref="F140:F141"/>
    <mergeCell ref="B110:B111"/>
    <mergeCell ref="C110:C111"/>
    <mergeCell ref="D110:D111"/>
    <mergeCell ref="F200:F201"/>
    <mergeCell ref="L200:L201"/>
    <mergeCell ref="E200:E201"/>
    <mergeCell ref="F185:F186"/>
    <mergeCell ref="L185:L186"/>
    <mergeCell ref="B140:B141"/>
    <mergeCell ref="C140:C141"/>
    <mergeCell ref="D140:D141"/>
    <mergeCell ref="E140:E141"/>
    <mergeCell ref="B155:B156"/>
    <mergeCell ref="C155:C156"/>
    <mergeCell ref="D155:D156"/>
    <mergeCell ref="E155:E156"/>
    <mergeCell ref="N94:N95"/>
    <mergeCell ref="B230:B231"/>
    <mergeCell ref="C230:C231"/>
    <mergeCell ref="D230:D231"/>
    <mergeCell ref="E230:E231"/>
    <mergeCell ref="F215:F216"/>
    <mergeCell ref="L215:L216"/>
    <mergeCell ref="N215:N216"/>
    <mergeCell ref="B94:B95"/>
    <mergeCell ref="C94:C95"/>
    <mergeCell ref="D94:D95"/>
    <mergeCell ref="E94:E95"/>
    <mergeCell ref="N200:N201"/>
    <mergeCell ref="F230:F231"/>
    <mergeCell ref="B215:B216"/>
    <mergeCell ref="C215:C216"/>
    <mergeCell ref="D215:D216"/>
    <mergeCell ref="C185:C186"/>
    <mergeCell ref="D185:D186"/>
    <mergeCell ref="B200:B201"/>
    <mergeCell ref="C200:C201"/>
    <mergeCell ref="D200:D201"/>
    <mergeCell ref="L230:L231"/>
    <mergeCell ref="E215:E216"/>
    <mergeCell ref="N79:N80"/>
    <mergeCell ref="B79:B80"/>
    <mergeCell ref="C79:C80"/>
    <mergeCell ref="D79:D80"/>
    <mergeCell ref="E79:E80"/>
    <mergeCell ref="F79:F80"/>
    <mergeCell ref="L64:L65"/>
    <mergeCell ref="N64:N65"/>
    <mergeCell ref="B64:B65"/>
    <mergeCell ref="C64:C65"/>
    <mergeCell ref="D64:D65"/>
    <mergeCell ref="E64:E65"/>
    <mergeCell ref="F64:F65"/>
    <mergeCell ref="G64:G65"/>
    <mergeCell ref="H64:H65"/>
    <mergeCell ref="M64:M65"/>
    <mergeCell ref="N49:N50"/>
    <mergeCell ref="I34:I35"/>
    <mergeCell ref="I49:I50"/>
    <mergeCell ref="I64:I65"/>
    <mergeCell ref="B49:B50"/>
    <mergeCell ref="C49:C50"/>
    <mergeCell ref="D49:D50"/>
    <mergeCell ref="E49:E50"/>
    <mergeCell ref="F49:F50"/>
    <mergeCell ref="G49:G50"/>
    <mergeCell ref="H49:H50"/>
    <mergeCell ref="L49:L50"/>
    <mergeCell ref="M49:M50"/>
    <mergeCell ref="M34:M35"/>
    <mergeCell ref="N34:N35"/>
    <mergeCell ref="J34:J35"/>
    <mergeCell ref="K34:K35"/>
    <mergeCell ref="J49:J50"/>
    <mergeCell ref="K49:K50"/>
    <mergeCell ref="K4:K5"/>
    <mergeCell ref="L4:L5"/>
    <mergeCell ref="M4:M5"/>
    <mergeCell ref="N4:N5"/>
    <mergeCell ref="B4:B5"/>
    <mergeCell ref="C4:C5"/>
    <mergeCell ref="D4:D5"/>
    <mergeCell ref="E4:E5"/>
    <mergeCell ref="F4:F5"/>
    <mergeCell ref="G4:G5"/>
    <mergeCell ref="H4:H5"/>
    <mergeCell ref="I4:I5"/>
    <mergeCell ref="J4:J5"/>
  </mergeCells>
  <pageMargins left="0.23622047244094491" right="0.23622047244094491" top="0.74803149606299213" bottom="0.74803149606299213" header="0.31496062992125984" footer="0.31496062992125984"/>
  <pageSetup paperSize="9" scale="84" fitToHeight="3" orientation="portrait" r:id="rId1"/>
  <rowBreaks count="2" manualBreakCount="2">
    <brk id="154" max="16383" man="1"/>
    <brk id="2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BF4BF423B358344ADCB6E4FE15D3182" ma:contentTypeVersion="13" ma:contentTypeDescription="Opprett et nytt dokument." ma:contentTypeScope="" ma:versionID="57b78d223dbf28bca5b422723e38e1b8">
  <xsd:schema xmlns:xsd="http://www.w3.org/2001/XMLSchema" xmlns:xs="http://www.w3.org/2001/XMLSchema" xmlns:p="http://schemas.microsoft.com/office/2006/metadata/properties" xmlns:ns3="d8ef4534-6a0b-4f05-8f0e-80b4f50dc8f5" xmlns:ns4="66e185d4-fbf2-475d-8bc1-df0d29578ec8" targetNamespace="http://schemas.microsoft.com/office/2006/metadata/properties" ma:root="true" ma:fieldsID="9d858b9896ecafb98ae682f2d3e51e05" ns3:_="" ns4:_="">
    <xsd:import namespace="d8ef4534-6a0b-4f05-8f0e-80b4f50dc8f5"/>
    <xsd:import namespace="66e185d4-fbf2-475d-8bc1-df0d29578ec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f4534-6a0b-4f05-8f0e-80b4f50dc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e185d4-fbf2-475d-8bc1-df0d29578ec8"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SharingHintHash" ma:index="20"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68419-54DA-445A-BACE-2B4AF1967228}">
  <ds:schemaRefs>
    <ds:schemaRef ds:uri="66e185d4-fbf2-475d-8bc1-df0d29578ec8"/>
    <ds:schemaRef ds:uri="http://purl.org/dc/terms/"/>
    <ds:schemaRef ds:uri="d8ef4534-6a0b-4f05-8f0e-80b4f50dc8f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A073614-6761-42C6-870F-90C99FF7B0D8}">
  <ds:schemaRefs>
    <ds:schemaRef ds:uri="http://schemas.microsoft.com/PowerBIAddIn"/>
  </ds:schemaRefs>
</ds:datastoreItem>
</file>

<file path=customXml/itemProps3.xml><?xml version="1.0" encoding="utf-8"?>
<ds:datastoreItem xmlns:ds="http://schemas.openxmlformats.org/officeDocument/2006/customXml" ds:itemID="{552542E9-5542-4E46-8E57-09FBD23658EA}">
  <ds:schemaRefs>
    <ds:schemaRef ds:uri="http://schemas.microsoft.com/sharepoint/v3/contenttype/forms"/>
  </ds:schemaRefs>
</ds:datastoreItem>
</file>

<file path=customXml/itemProps4.xml><?xml version="1.0" encoding="utf-8"?>
<ds:datastoreItem xmlns:ds="http://schemas.openxmlformats.org/officeDocument/2006/customXml" ds:itemID="{586576CD-6446-410A-953E-B4ADC14BB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f4534-6a0b-4f05-8f0e-80b4f50dc8f5"/>
    <ds:schemaRef ds:uri="66e185d4-fbf2-475d-8bc1-df0d29578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of restated segments</vt:lpstr>
      <vt:lpstr>Proportionate Financials </vt:lpstr>
      <vt:lpstr>IFRS Financials </vt:lpstr>
      <vt:lpstr>Bridge Proportionate to IFRS</vt:lpstr>
      <vt:lpstr>Power Plant break-down 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Qvale</dc:creator>
  <cp:lastModifiedBy>Ingrid Aarsnes</cp:lastModifiedBy>
  <cp:lastPrinted>2018-07-17T10:52:40Z</cp:lastPrinted>
  <dcterms:created xsi:type="dcterms:W3CDTF">2018-04-10T07:05:12Z</dcterms:created>
  <dcterms:modified xsi:type="dcterms:W3CDTF">2020-04-06T13:41:41Z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0x0101009BF4BF423B358344ADCB6E4FE15D3182</vt:lpwstr>
  </property>
  <property fmtid="{D5CDD505-2E9C-101B-9397-08002B2CF9AE}" pid="3" name="Document Type">
    <vt:lpwstr/>
  </property>
</Properties>
</file>