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jal.sharepoint.com/sites/CMP-ActuarialAndStatistics/SCR_QRT/2024/20241231/QRT/Töflur í SFCR/Endanleg excel skjöl/"/>
    </mc:Choice>
  </mc:AlternateContent>
  <xr:revisionPtr revIDLastSave="1" documentId="8_{8743EC0B-CB4A-4BE5-A95A-A55536363502}" xr6:coauthVersionLast="47" xr6:coauthVersionMax="47" xr10:uidLastSave="{0BFFA192-C4F1-4542-B1B5-374AA695B326}"/>
  <bookViews>
    <workbookView xWindow="25490" yWindow="-110" windowWidth="38620" windowHeight="21100" firstSheet="2" activeTab="2" xr2:uid="{00000000-000D-0000-FFFF-FFFF00000000}"/>
  </bookViews>
  <sheets>
    <sheet name="Yfirlit samstæða" sheetId="21" state="hidden" r:id="rId1"/>
    <sheet name="Yfirlit solo" sheetId="19" state="hidden" r:id="rId2"/>
    <sheet name="S.02.01.02" sheetId="1" r:id="rId3"/>
    <sheet name="S.05.01.02" sheetId="2" r:id="rId4"/>
    <sheet name="S.05.02.01" sheetId="3" r:id="rId5"/>
    <sheet name="S.12.01.02" sheetId="4" r:id="rId6"/>
    <sheet name="S.17.01.02" sheetId="6" state="hidden" r:id="rId7"/>
    <sheet name="S.19.01.21" sheetId="5" state="hidden" r:id="rId8"/>
    <sheet name="S.22.01.21" sheetId="7" state="hidden" r:id="rId9"/>
    <sheet name="S.22.01.22" sheetId="8" state="hidden" r:id="rId10"/>
    <sheet name="S.23.01.01" sheetId="9" r:id="rId11"/>
    <sheet name="S.23.01.22" sheetId="10" state="hidden" r:id="rId12"/>
    <sheet name="S.25.01.21" sheetId="11" r:id="rId13"/>
    <sheet name="S.25.02.21" sheetId="12" state="hidden" r:id="rId14"/>
    <sheet name="S.25.01.22" sheetId="20" state="hidden" r:id="rId15"/>
    <sheet name="S.25.02.22" sheetId="18" state="hidden" r:id="rId16"/>
    <sheet name="S.25.03.21" sheetId="17" state="hidden" r:id="rId17"/>
    <sheet name="S.25.03.22" sheetId="16" state="hidden" r:id="rId18"/>
    <sheet name="S.28.01.01" sheetId="15" r:id="rId19"/>
    <sheet name="S.28.02.01" sheetId="14" state="hidden" r:id="rId20"/>
    <sheet name="S.32.01.22" sheetId="13" state="hidden" r:id="rId2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7</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ccountCur_AssetAmount">#REF!</definedName>
    <definedName name="AccountCur_AssetNum">#REF!</definedName>
    <definedName name="AccountCur_CurrencyCode">#REF!</definedName>
    <definedName name="AccountCur_LiaAmount">#REF!</definedName>
    <definedName name="AccountCur_LiaNum">#REF!</definedName>
    <definedName name="Asset_IDCode">#REF!</definedName>
    <definedName name="Asset_TotalSIIAmount">#REF!</definedName>
    <definedName name="assetsSum_Amount1">#REF!</definedName>
    <definedName name="BOF_AssetsOverLiabilities">#REF!</definedName>
    <definedName name="BOF_DifValuationTP">#REF!</definedName>
    <definedName name="BOF_Part1AdditionalTier1">#REF!</definedName>
    <definedName name="BOF_Part1Tier1">#REF!</definedName>
    <definedName name="BOF_Part1Tier2">#REF!</definedName>
    <definedName name="BOF_Part2AdditionalTier1">#REF!</definedName>
    <definedName name="BOF_Part2Tier1">#REF!</definedName>
    <definedName name="BOF_Part2Tier2">#REF!</definedName>
    <definedName name="BOF_Part3SubLia">#REF!</definedName>
    <definedName name="BOF_Part3Type1">#REF!</definedName>
    <definedName name="BOF_Part3Type2">#REF!</definedName>
    <definedName name="BOF_Part4SubLia">#REF!</definedName>
    <definedName name="BOF_Part4Type1">#REF!</definedName>
    <definedName name="BOF_Part4Type2">#REF!</definedName>
    <definedName name="BOF_Part5SubLia">#REF!</definedName>
    <definedName name="BOF_Part5Type1">#REF!</definedName>
    <definedName name="BOF_Part5Type2">#REF!</definedName>
    <definedName name="BOF_Part6SubLia">#REF!</definedName>
    <definedName name="BOF_Part6Type1">#REF!</definedName>
    <definedName name="BOF_Part6Type2">#REF!</definedName>
    <definedName name="BOF_Part7SubLia">#REF!</definedName>
    <definedName name="BOF_Part7Type1">#REF!</definedName>
    <definedName name="BOF_Part7Type2">#REF!</definedName>
    <definedName name="BOF_SubCatE3_BalanceBegin">#REF!</definedName>
    <definedName name="BOF_SubCatE3_BalanceClosing">#REF!</definedName>
    <definedName name="BOF_SubCatI3_BalanceBegin">#REF!</definedName>
    <definedName name="BOF_SubCatI3_BalanceClosing">#REF!</definedName>
    <definedName name="BOFg_AssetsOverLiabilities">#REF!</definedName>
    <definedName name="BOFNonAvailableAncillary">#REF!</definedName>
    <definedName name="BOFNonAvailableCalledUp">#REF!</definedName>
    <definedName name="BOFNonAvailableFSAAproved">#REF!</definedName>
    <definedName name="BOFNonAvailableMinorityInt">#REF!</definedName>
    <definedName name="BOFNonAvailableNetDeferredTax">#REF!</definedName>
    <definedName name="BOFNonAvailablePrefShares">#REF!</definedName>
    <definedName name="BOFNonAvailableSharePremiumA">#REF!</definedName>
    <definedName name="BOFNonAvailableSubLiab">#REF!</definedName>
    <definedName name="BOFNonAvailableSubMMA">#REF!</definedName>
    <definedName name="BOFNonAvailableSurplusFunds">#REF!</definedName>
    <definedName name="BOFNonAvailableTotalExcess">#REF!</definedName>
    <definedName name="BSTTP_A_Goodwill">#REF!</definedName>
    <definedName name="Collateral_IDCode">#REF!</definedName>
    <definedName name="Contents">#REF!</definedName>
    <definedName name="DC_EEACountries">#REF!</definedName>
    <definedName name="Derivative_IDCode">#REF!</definedName>
    <definedName name="FacLob1">#REF!</definedName>
    <definedName name="FacLob10">#REF!</definedName>
    <definedName name="FacLob11">#REF!</definedName>
    <definedName name="FacLob12">#REF!</definedName>
    <definedName name="FacLob13">#REF!</definedName>
    <definedName name="FacLob14">#REF!</definedName>
    <definedName name="FacLob15">#REF!</definedName>
    <definedName name="FacLob16">#REF!</definedName>
    <definedName name="FacLob17">#REF!</definedName>
    <definedName name="FacLob18">#REF!</definedName>
    <definedName name="FacLob19">#REF!</definedName>
    <definedName name="FacLob2">#REF!</definedName>
    <definedName name="FacLob20">#REF!</definedName>
    <definedName name="FacLob21">#REF!</definedName>
    <definedName name="FacLob22">#REF!</definedName>
    <definedName name="FacLob23">#REF!</definedName>
    <definedName name="FacLob24">#REF!</definedName>
    <definedName name="FacLob25">#REF!</definedName>
    <definedName name="FacLob26">#REF!</definedName>
    <definedName name="FacLob27">#REF!</definedName>
    <definedName name="FacLob28">#REF!</definedName>
    <definedName name="FacLob29">#REF!</definedName>
    <definedName name="FacLob3">#REF!</definedName>
    <definedName name="FacLob30">#REF!</definedName>
    <definedName name="FacLob31">#REF!</definedName>
    <definedName name="FacLob32">#REF!</definedName>
    <definedName name="FacLob33">#REF!</definedName>
    <definedName name="FacLob34">#REF!</definedName>
    <definedName name="FacLob35">#REF!</definedName>
    <definedName name="FacLob36">#REF!</definedName>
    <definedName name="FacLob4">#REF!</definedName>
    <definedName name="FacLob5">#REF!</definedName>
    <definedName name="FacLob6">#REF!</definedName>
    <definedName name="FacLob7">#REF!</definedName>
    <definedName name="FacLob8">#REF!</definedName>
    <definedName name="FacLob9">#REF!</definedName>
    <definedName name="GroupTP_HealthNonSLTNet">#REF!</definedName>
    <definedName name="GroupTP_HealthSLTNet">#REF!</definedName>
    <definedName name="GroupTP_LifeNet">#REF!</definedName>
    <definedName name="GroupTP_NonLifeNet">#REF!</definedName>
    <definedName name="GroupTP_ULNet">#REF!</definedName>
    <definedName name="GuaranteeDesc_ProductIdCode">#REF!</definedName>
    <definedName name="GuaranteeHedg_ProductIdCode">#REF!</definedName>
    <definedName name="HDerivative_IDCode">#REF!</definedName>
    <definedName name="Header_CurrencyCode">#REF!</definedName>
    <definedName name="Header_EntryPoint">#REF!</definedName>
    <definedName name="Header_ReferenceDate">#REF!</definedName>
    <definedName name="Header_ReportingType">#REF!</definedName>
    <definedName name="Header_SupervisorCountry">#REF!</definedName>
    <definedName name="Header_SupervisorCountryName">#REF!</definedName>
    <definedName name="igt1_TransactionID">#REF!</definedName>
    <definedName name="igt2_TransactionID">#REF!</definedName>
    <definedName name="igt3_TransactionID">#REF!</definedName>
    <definedName name="igt4_TransactionID">#REF!</definedName>
    <definedName name="InvestFund_IDCode">#REF!</definedName>
    <definedName name="Is0201Reported">#REF!</definedName>
    <definedName name="Is0202OK">#REF!</definedName>
    <definedName name="Is0602Reported">#REF!</definedName>
    <definedName name="Is0801Reported">#REF!</definedName>
    <definedName name="Is1201Reported">#REF!</definedName>
    <definedName name="Is1701Reported">#REF!</definedName>
    <definedName name="Is2501Reported">#REF!</definedName>
    <definedName name="Is2502Reported">#REF!</definedName>
    <definedName name="Language">#REF!</definedName>
    <definedName name="LanguageChoice">#REF!</definedName>
    <definedName name="LifeObligation_HRG_HRGCode">#REF!</definedName>
    <definedName name="LifeObligation_Product_ProductIdCode">#REF!</definedName>
    <definedName name="ListCount_0103">#REF!</definedName>
    <definedName name="ListCount_0602">#REF!</definedName>
    <definedName name="ListCount_0603LT">#REF!</definedName>
    <definedName name="ListCount_0603LTA">#REF!</definedName>
    <definedName name="ListCount_0801">#REF!</definedName>
    <definedName name="ListCount_1401">#REF!</definedName>
    <definedName name="ListCount_1901_1">#REF!</definedName>
    <definedName name="ListCount_1901_2">#REF!</definedName>
    <definedName name="ListCount_1901_3">#REF!</definedName>
    <definedName name="ListCount_1901_4">#REF!</definedName>
    <definedName name="ListCount_3003">#REF!</definedName>
    <definedName name="ListCount_3102SPVInfo">#REF!</definedName>
    <definedName name="ListCount_3501">#REF!</definedName>
    <definedName name="LookThrough_FundIDCode">#REF!</definedName>
    <definedName name="LookThrough_Only">#REF!</definedName>
    <definedName name="MCRc_L_FDB">#REF!</definedName>
    <definedName name="MCRc_L_GB">#REF!</definedName>
    <definedName name="MCRc_L_MCRabsfloorNotional">#REF!</definedName>
    <definedName name="MCRc_L_Other">#REF!</definedName>
    <definedName name="MCRc_L_SCRNotional">#REF!</definedName>
    <definedName name="MCRc_L_TotalRisk">#REF!</definedName>
    <definedName name="MCRc_L_UnitLinked">#REF!</definedName>
    <definedName name="MCRc_MCR">#REF!</definedName>
    <definedName name="MCRc_MCRabsfloor">#REF!</definedName>
    <definedName name="MCRc_NL_FDB">#REF!</definedName>
    <definedName name="MCRc_NL_GB">#REF!</definedName>
    <definedName name="MCRc_NL_MCRabsfloorNotional">#REF!</definedName>
    <definedName name="MCRc_NL_Other">#REF!</definedName>
    <definedName name="MCRc_NL_SCRNotional">#REF!</definedName>
    <definedName name="MCRc_NL_TotalRisk">#REF!</definedName>
    <definedName name="MCRc_NL_UnitLinked">#REF!</definedName>
    <definedName name="MCRc_SCR">#REF!</definedName>
    <definedName name="MCRnc_L_FDB">#REF!</definedName>
    <definedName name="MCRnc_L_GB">#REF!</definedName>
    <definedName name="MCRnc_L_Other">#REF!</definedName>
    <definedName name="MCRnc_L_TotalRisk">#REF!</definedName>
    <definedName name="MCRnc_L_UnitLinked">#REF!</definedName>
    <definedName name="MCRnc_MCR">#REF!</definedName>
    <definedName name="MCRnc_SCR">#REF!</definedName>
    <definedName name="NonLifeAnnuity_YearN_LineOfBusiness">#REF!</definedName>
    <definedName name="NonLifeLoss_Lob1_Data">#REF!</definedName>
    <definedName name="NonLifeLoss_Lob10_Data">#REF!</definedName>
    <definedName name="NonLifeLoss_Lob11_Data">#REF!</definedName>
    <definedName name="NonLifeLoss_Lob12_Data">#REF!</definedName>
    <definedName name="NonLifeLoss_Lob2_Data">#REF!</definedName>
    <definedName name="NonLifeLoss_Lob3_Data">#REF!</definedName>
    <definedName name="NonLifeLoss_Lob4_Data">#REF!</definedName>
    <definedName name="NonLifeLoss_Lob5_Data">#REF!</definedName>
    <definedName name="NonLifeLoss_Lob6_Data">#REF!</definedName>
    <definedName name="NonLifeLoss_Lob7_Data">#REF!</definedName>
    <definedName name="NonLifeLoss_Lob8_Data">#REF!</definedName>
    <definedName name="NonLifeLoss_Lob9_Data">#REF!</definedName>
    <definedName name="NonLifeRBNS_ReportingYear">#REF!</definedName>
    <definedName name="OffBS1_ContingentLiabilityInS2BSValue">#REF!</definedName>
    <definedName name="OffBS1_GuaranteesProvidedMax">#REF!</definedName>
    <definedName name="OffBS1_GuaranteesProvidedValue">#REF!</definedName>
    <definedName name="OffBS1_GuaranteesReceivedMax">#REF!</definedName>
    <definedName name="OffBS1_GuaranteesReceivedValue">#REF!</definedName>
    <definedName name="OffBS1_TotalCollateralHeldAssets">#REF!</definedName>
    <definedName name="OffBS1_TotalCollateralHeldValue">#REF!</definedName>
    <definedName name="OffBS1_TotalCollateralPledgedLiabilities">#REF!</definedName>
    <definedName name="OffBS1_TotalCollateralPledgedValue">#REF!</definedName>
    <definedName name="OffBS1_TotalContingentLiability">#REF!</definedName>
    <definedName name="OffBS2_GuaranteeCode">#REF!</definedName>
    <definedName name="OffBS3_GuaranteeCode">#REF!</definedName>
    <definedName name="Pepp1_PeppRegistrationNumber">#REF!</definedName>
    <definedName name="Pepp2_CountryCode">#REF!</definedName>
    <definedName name="Pepp2_PeppRegistrationNumber">#REF!</definedName>
    <definedName name="Pepp2_Type">#REF!</definedName>
    <definedName name="Recoverable_ReinsurerCode">#REF!</definedName>
    <definedName name="Reinsurance_ReinsuranceCode">#REF!</definedName>
    <definedName name="rff_FundNumb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I_Category">#REF!</definedName>
    <definedName name="SCRim_MinGSCR">#REF!</definedName>
    <definedName name="SCRim_SCR">#REF!</definedName>
    <definedName name="SCRim_SCRDTACarryForwardAfterShock">#REF!</definedName>
    <definedName name="SCRim_SCRDTACarryForwardBeforeShock">#REF!</definedName>
    <definedName name="SCRim_SCRDTATempDifferencesAfterShock">#REF!</definedName>
    <definedName name="SCRim_SCRDTATempDifferencesBeforeShock">#REF!</definedName>
    <definedName name="SCRop_OpSCR">#REF!</definedName>
    <definedName name="SCRpim_MinGSCR">#REF!</definedName>
    <definedName name="SCRpim_SCR">#REF!</definedName>
    <definedName name="SCRpim_SCRDTACarryForwardAfterShock">#REF!</definedName>
    <definedName name="SCRpim_SCRDTACarryForwardBeforeShock">#REF!</definedName>
    <definedName name="SCRpim_SCRDTATempDifferencesAfterShock">#REF!</definedName>
    <definedName name="SCRpim_SCRDTATempDifferencesBeforeShock">#REF!</definedName>
    <definedName name="SCRpim_SCRGroup">#REF!</definedName>
    <definedName name="SCRpim_SCRViaDA">#REF!</definedName>
    <definedName name="SCRstd_MinGSCR">#REF!</definedName>
    <definedName name="SCRstd_SCR">#REF!</definedName>
    <definedName name="SCRstd_SCRDTATempDifferencesAfterShock">#REF!</definedName>
    <definedName name="SCRstd_SCRDTATempDifferencesBeforeShock">#REF!</definedName>
    <definedName name="SCRstd_SCRGroup">#REF!</definedName>
    <definedName name="SCRstd_SCRLACDT">#REF!</definedName>
    <definedName name="SCRstd_SCRLACDTCarryBackCurrentYear">#REF!</definedName>
    <definedName name="SCRstd_SCRLACDTCarryBackFutureYears">#REF!</definedName>
    <definedName name="SCRstd_SCRLACDTFutureTaxableProfit">#REF!</definedName>
    <definedName name="SCRstd_SCRLACDTReversion">#REF!</definedName>
    <definedName name="SCRstd_SCRViaDA">#REF!</definedName>
    <definedName name="SCstd_SCRDTACarryForwardAfterShock">#REF!</definedName>
    <definedName name="SCstd_SCRDTACarryForwardBeforeShock">#REF!</definedName>
    <definedName name="SecLend_Category">#REF!</definedName>
    <definedName name="SimLACDT">#REF!</definedName>
    <definedName name="SPV_InternalCode">#REF!</definedName>
    <definedName name="StrucProducts_IDCode">#REF!</definedName>
    <definedName name="TP_CI_H_ExternalID">#REF!</definedName>
    <definedName name="TP_CI_H_Formula1">#REF!</definedName>
    <definedName name="TP_CI_H_LoB">#REF!</definedName>
    <definedName name="TransVA_BestEstimate">#REF!</definedName>
    <definedName name="TransVA_Country">#REF!</definedName>
    <definedName name="TransVA_Currency">#REF!</definedName>
    <definedName name="TransVA_HomeCountry">#REF!</definedName>
    <definedName name="TransVA_ReportingCurrency">#REF!</definedName>
    <definedName name="VA2_InvestmentExpenses">#REF!</definedName>
    <definedName name="VA2_InvestmentRevenueDividends">#REF!</definedName>
    <definedName name="VA2_InvestmentRevenueInterests">#REF!</definedName>
    <definedName name="VA2_InvestmentRevenueOther">#REF!</definedName>
    <definedName name="VA2_InvestmentRevenueRents">#REF!</definedName>
    <definedName name="VA2_InvestmentRevenueTotal">#REF!</definedName>
    <definedName name="VA2_ValuationInvestments">#REF!</definedName>
    <definedName name="VA2_ValuationLiabilities">#REF!</definedName>
    <definedName name="ValidCountryCo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1" i="3" l="1"/>
  <c r="I51" i="3" s="1"/>
  <c r="C50" i="3"/>
  <c r="C49" i="3"/>
  <c r="C47" i="3"/>
  <c r="I47" i="3" s="1"/>
  <c r="C45" i="3"/>
  <c r="I45" i="3" s="1"/>
  <c r="C42" i="3"/>
  <c r="I42" i="3" s="1"/>
  <c r="C41" i="3"/>
  <c r="I41" i="3" s="1"/>
  <c r="I53" i="3"/>
  <c r="I54" i="3"/>
  <c r="C52" i="3"/>
  <c r="I52" i="3" s="1"/>
  <c r="C46" i="3"/>
  <c r="I46" i="3" s="1"/>
  <c r="C43" i="3"/>
  <c r="I43" i="3" s="1"/>
  <c r="I50" i="3" l="1"/>
  <c r="I49" i="3"/>
  <c r="H24" i="5" l="1"/>
  <c r="G24" i="5" s="1"/>
  <c r="F24" i="5" s="1"/>
  <c r="E24" i="5" s="1"/>
  <c r="D24" i="5" s="1"/>
  <c r="D30" i="6" l="1"/>
  <c r="D1" i="6"/>
  <c r="R12" i="5"/>
  <c r="P13" i="5"/>
  <c r="P12" i="5"/>
  <c r="P14" i="5"/>
  <c r="P15" i="5"/>
  <c r="P16" i="5"/>
  <c r="P17" i="5"/>
  <c r="P18" i="5"/>
  <c r="P19" i="5"/>
  <c r="P20" i="5"/>
  <c r="P21" i="5"/>
  <c r="D25" i="5"/>
  <c r="D27" i="5" s="1"/>
  <c r="R22" i="5"/>
  <c r="E30" i="6" l="1"/>
  <c r="E1" i="6"/>
  <c r="R14" i="5"/>
  <c r="R18" i="5"/>
  <c r="R19" i="5"/>
  <c r="R16" i="5"/>
  <c r="R20" i="5"/>
  <c r="R15" i="5"/>
  <c r="I25" i="5"/>
  <c r="I27" i="5" s="1"/>
  <c r="L25" i="5"/>
  <c r="L27" i="5" s="1"/>
  <c r="R17" i="5"/>
  <c r="R21" i="5"/>
  <c r="K25" i="5"/>
  <c r="K27" i="5" s="1"/>
  <c r="P22" i="5"/>
  <c r="P23" i="5" s="1"/>
  <c r="M25" i="5" s="1"/>
  <c r="M27" i="5" s="1"/>
  <c r="J25" i="5"/>
  <c r="J27" i="5" s="1"/>
  <c r="E25" i="5"/>
  <c r="E27" i="5" s="1"/>
  <c r="H25" i="5"/>
  <c r="H27" i="5" s="1"/>
  <c r="R13" i="5"/>
  <c r="F25" i="5"/>
  <c r="F27" i="5" s="1"/>
  <c r="G25" i="5"/>
  <c r="G27" i="5" s="1"/>
  <c r="F30" i="6" l="1"/>
  <c r="F1" i="6"/>
  <c r="G1" i="6" l="1"/>
  <c r="G30" i="6"/>
  <c r="H30" i="6" l="1"/>
  <c r="H1" i="6"/>
  <c r="I1" i="6" l="1"/>
  <c r="I30" i="6"/>
  <c r="J30" i="6" l="1"/>
  <c r="J1" i="6"/>
  <c r="K1" i="6" l="1"/>
</calcChain>
</file>

<file path=xl/sharedStrings.xml><?xml version="1.0" encoding="utf-8"?>
<sst xmlns="http://schemas.openxmlformats.org/spreadsheetml/2006/main" count="1673" uniqueCount="605">
  <si>
    <t>Solvency II value</t>
  </si>
  <si>
    <t>Assets</t>
  </si>
  <si>
    <t>C0010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</si>
  <si>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</si>
  <si>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</si>
  <si>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</si>
  <si>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</si>
  <si>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</si>
  <si>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</si>
  <si>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</si>
  <si>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</si>
  <si>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</si>
  <si>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</si>
  <si>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</si>
  <si>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</si>
  <si>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</si>
  <si>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</si>
  <si>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</si>
  <si>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</si>
  <si>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</si>
  <si>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</si>
  <si>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</si>
  <si>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</si>
  <si>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</si>
  <si>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</si>
  <si>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</si>
  <si>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</si>
  <si>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</si>
  <si>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</si>
  <si>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</si>
  <si>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</si>
  <si>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</si>
  <si>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</si>
  <si>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</si>
  <si>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</si>
  <si>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</si>
  <si>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</si>
  <si>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</si>
  <si>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</si>
  <si>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</si>
  <si>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</si>
  <si>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</si>
  <si>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</si>
  <si>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</si>
  <si>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</si>
  <si>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</si>
  <si>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</si>
  <si>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</si>
  <si>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</si>
  <si>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</si>
  <si>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</si>
  <si>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</si>
  <si>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</si>
  <si>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</si>
  <si>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</si>
  <si>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</si>
  <si>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</si>
  <si>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</si>
  <si>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</si>
  <si>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</si>
  <si>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</si>
  <si>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</si>
  <si>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</si>
  <si>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</si>
  <si>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</si>
  <si>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</si>
  <si>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</si>
  <si>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</si>
  <si>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</si>
  <si>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</si>
  <si>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</si>
  <si>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</si>
  <si>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</si>
  <si>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</si>
  <si>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</si>
  <si>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</si>
  <si>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</si>
  <si>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</si>
  <si>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</si>
  <si>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</si>
  <si>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</si>
  <si>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</si>
  <si>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</si>
  <si>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</si>
  <si>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</si>
  <si>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</si>
  <si>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</si>
  <si>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</si>
  <si>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</si>
  <si>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</si>
  <si>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TP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</si>
  <si>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</si>
  <si>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</si>
  <si>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</si>
  <si>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</si>
  <si>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</si>
  <si>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</si>
  <si>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</si>
  <si>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</si>
  <si>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</si>
  <si>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</si>
  <si>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</si>
  <si>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</si>
  <si>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</si>
  <si>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</si>
  <si>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</si>
  <si>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</si>
  <si>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</si>
  <si>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</si>
  <si>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</si>
  <si>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</si>
  <si>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</si>
  <si>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</si>
  <si>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</si>
  <si>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</si>
  <si>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</si>
  <si>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</si>
  <si>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</si>
  <si>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</si>
  <si>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</si>
  <si>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</si>
  <si>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</si>
  <si>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</si>
  <si>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</si>
  <si>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</si>
  <si>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</si>
  <si>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</si>
  <si>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</si>
  <si>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</si>
  <si>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</si>
  <si>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</si>
  <si>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</si>
  <si>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</si>
  <si>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</si>
  <si>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</si>
  <si>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</si>
  <si>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</si>
  <si>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</si>
  <si>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</si>
  <si>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</si>
  <si>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</si>
  <si>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BOF</t>
  </si>
  <si>
    <t>R0860</t>
  </si>
  <si>
    <t>Subordinated liabilities in BOF</t>
  </si>
  <si>
    <t>R0870</t>
  </si>
  <si>
    <t>Any other liabilities, not elsewhere shown</t>
  </si>
  <si>
    <t>R0880</t>
  </si>
  <si>
    <t>Total liabilities</t>
  </si>
  <si>
    <t>R0900</t>
  </si>
  <si>
    <t>Excess of assets over liabilities</t>
  </si>
  <si>
    <t>R1000</t>
  </si>
  <si>
    <t>Line of Business for: non-life insurance and reinsurance obligations (direct business and accepted proportional reinsurance)</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</si>
  <si>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</si>
  <si>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</si>
  <si>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</si>
  <si>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</si>
  <si>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</si>
  <si>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</si>
  <si>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</si>
  <si>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</si>
  <si>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</si>
  <si>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C0020</t>
  </si>
  <si>
    <t>C0030</t>
  </si>
  <si>
    <t>C0040</t>
  </si>
  <si>
    <t>C0050</t>
  </si>
  <si>
    <t>C0060</t>
  </si>
  <si>
    <t>C0070</t>
  </si>
  <si>
    <t>C0080</t>
  </si>
  <si>
    <t>C0090</t>
  </si>
  <si>
    <t>Premiums written</t>
  </si>
  <si>
    <t>Gross — Direct Business</t>
  </si>
  <si>
    <t>Gross — Proportional reinsurance accepted</t>
  </si>
  <si>
    <t>Gross — Non-proportional reinsurance accepted</t>
  </si>
  <si>
    <t>Reinsurers' share</t>
  </si>
  <si>
    <t>Net</t>
  </si>
  <si>
    <t>Premiums earned</t>
  </si>
  <si>
    <t>Claims incurred</t>
  </si>
  <si>
    <t>Changes in other technical provisions</t>
  </si>
  <si>
    <t>Gross — Non- proportional reinsurance accepted</t>
  </si>
  <si>
    <t>R0430</t>
  </si>
  <si>
    <t>Reinsurers'share</t>
  </si>
  <si>
    <t>R0440</t>
  </si>
  <si>
    <t>Expenses incurred</t>
  </si>
  <si>
    <t>Other expenses</t>
  </si>
  <si>
    <t>R1200</t>
  </si>
  <si>
    <t>Total expenses</t>
  </si>
  <si>
    <t>R1300</t>
  </si>
  <si>
    <t>Line of business for: accepted non-proportional reinsurance</t>
  </si>
  <si>
    <t>Total</t>
  </si>
  <si>
    <t>Legal expenses insurance</t>
  </si>
  <si>
    <t>Assistance</t>
  </si>
  <si>
    <t>Miscellaneous financial loss</t>
  </si>
  <si>
    <t>Health</t>
  </si>
  <si>
    <t>Casualty</t>
  </si>
  <si>
    <t>Marine, aviation, transport</t>
  </si>
  <si>
    <t>Property</t>
  </si>
  <si>
    <t>C0100</t>
  </si>
  <si>
    <t>C0110</t>
  </si>
  <si>
    <t>C0120</t>
  </si>
  <si>
    <t>C0130</t>
  </si>
  <si>
    <t>C0140</t>
  </si>
  <si>
    <t>C0150</t>
  </si>
  <si>
    <t>C0160</t>
  </si>
  <si>
    <t>C0200</t>
  </si>
  <si>
    <t>Line of Business for: life insurance obligations</t>
  </si>
  <si>
    <t>Life reinsurance obligations</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</si>
  <si>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</si>
  <si>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</si>
  <si>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</si>
  <si>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</si>
  <si>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</si>
  <si>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</si>
  <si>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</si>
  <si>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</si>
  <si>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C0210</t>
  </si>
  <si>
    <t>C0220</t>
  </si>
  <si>
    <t>C0230</t>
  </si>
  <si>
    <t>C0240</t>
  </si>
  <si>
    <t>C0250</t>
  </si>
  <si>
    <t>C0260</t>
  </si>
  <si>
    <t>C0270</t>
  </si>
  <si>
    <t>C0280</t>
  </si>
  <si>
    <t>C0300</t>
  </si>
  <si>
    <t>Gross</t>
  </si>
  <si>
    <t>R1410</t>
  </si>
  <si>
    <t>R1420</t>
  </si>
  <si>
    <t>R1500</t>
  </si>
  <si>
    <t>R1510</t>
  </si>
  <si>
    <t>R1520</t>
  </si>
  <si>
    <t>R1600</t>
  </si>
  <si>
    <t>R1610</t>
  </si>
  <si>
    <t>R1620</t>
  </si>
  <si>
    <t>R1700</t>
  </si>
  <si>
    <t>R1900</t>
  </si>
  <si>
    <t>R2500</t>
  </si>
  <si>
    <t>R2600</t>
  </si>
  <si>
    <t>Home Country</t>
  </si>
  <si>
    <t>Top 5 countries (by amount of gross premiums written) — non-life obligations</t>
  </si>
  <si>
    <t>Total Top 5 and home country</t>
  </si>
  <si>
    <t>R0010</t>
  </si>
  <si>
    <t>C0170</t>
  </si>
  <si>
    <t>C0180</t>
  </si>
  <si>
    <t>C0190</t>
  </si>
  <si>
    <t>R1400</t>
  </si>
  <si>
    <t>Annuities stemming from non-life insurance contracts and relating to insurance obligation other than health insurance obligations</t>
  </si>
  <si>
    <t>Accepted reinsurance</t>
  </si>
  <si>
    <t>Total (Life other than health insurance, incl. Unit-Linked)</t>
  </si>
  <si>
    <t>Contracts without options and guarantees</t>
  </si>
  <si>
    <t>Contracts with options or guarantees</t>
  </si>
  <si>
    <t>Technical provisions calculated as a whole</t>
  </si>
  <si>
    <t>Total Recoverables from reinsurance/SPV and Finite Re after the adjustment for expected losses due to counterparty default associated to TP calculated as a whole</t>
  </si>
  <si>
    <t>R0020</t>
  </si>
  <si>
    <t>Technical provisions calculated as a sum of BE and RM</t>
  </si>
  <si>
    <t>Gross Best Estimate</t>
  </si>
  <si>
    <t>Total Recoverables from reinsurance/SPV and Finite Re after the adjustment for expected losses due to counterparty default</t>
  </si>
  <si>
    <t>Best estimate minus recoverables from reinsurance/SPV and Finite Re — total</t>
  </si>
  <si>
    <t>Risk Margin</t>
  </si>
  <si>
    <t>Amount of the transitional on Technical Provisions</t>
  </si>
  <si>
    <t>Technical Provisions calculated as a whole</t>
  </si>
  <si>
    <t>Best estimate</t>
  </si>
  <si>
    <t>Technical provisions — total</t>
  </si>
  <si>
    <t>Health insurance (direct business)</t>
  </si>
  <si>
    <t>Health reinsurance (reinsurance accepted)</t>
  </si>
  <si>
    <t>Total (Health similar to life insurance)</t>
  </si>
  <si>
    <t>S.17.01.02</t>
  </si>
  <si>
    <t>Non-life Technical Provisions</t>
  </si>
  <si>
    <t>Direct business and accepted proportional reinsurance</t>
  </si>
  <si>
    <t>Premium provisions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</si>
  <si>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</si>
  <si>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</si>
  <si>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</si>
  <si>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</si>
  <si>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</si>
  <si>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</si>
  <si>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Recoverable from reinsurance contract/SPV and Finite Re after the adjustment for expected losses due to counterparty default — total</t>
  </si>
  <si>
    <t>Technical provisions minus recoverables from reinsurance/SPV and Finite Re — total</t>
  </si>
  <si>
    <t>Accepted non-proportional reinsurance</t>
  </si>
  <si>
    <t>Total Non-Life obligation</t>
  </si>
  <si>
    <t>Non-proportional health reinsurance</t>
  </si>
  <si>
    <t>Non-proportional casualty reinsurance</t>
  </si>
  <si>
    <t>Non-proportional marine, aviation and transport reinsurance</t>
  </si>
  <si>
    <t>Non-proportional property reinsurance</t>
  </si>
  <si>
    <t>S.19.01.21</t>
  </si>
  <si>
    <t>Non-life insurance claims</t>
  </si>
  <si>
    <t>Total Non-Life Business</t>
  </si>
  <si>
    <t>Accident year / Underwriting year</t>
  </si>
  <si>
    <t>Z0010</t>
  </si>
  <si>
    <t>Gross Claims Paid (non-cumulative)</t>
  </si>
  <si>
    <t>(absolute amount)</t>
  </si>
  <si>
    <t>Development year</t>
  </si>
  <si>
    <t>In Current year</t>
  </si>
  <si>
    <t>Sum of years (cumulative)</t>
  </si>
  <si>
    <t>Year</t>
  </si>
  <si>
    <t>10 &amp; +</t>
  </si>
  <si>
    <t>Prior</t>
  </si>
  <si>
    <t>N-9</t>
  </si>
  <si>
    <t>N-8</t>
  </si>
  <si>
    <t>N-7</t>
  </si>
  <si>
    <t>N-6</t>
  </si>
  <si>
    <t>N-5</t>
  </si>
  <si>
    <t>N-4</t>
  </si>
  <si>
    <t>N-3</t>
  </si>
  <si>
    <t>N-2</t>
  </si>
  <si>
    <t>N-1</t>
  </si>
  <si>
    <t>N</t>
  </si>
  <si>
    <t>Gross undiscounted Best Estimate Claims Provisions</t>
  </si>
  <si>
    <t>Year end (discounted data)</t>
  </si>
  <si>
    <t>C0290</t>
  </si>
  <si>
    <t>C0360</t>
  </si>
  <si>
    <t>S.22.01.21</t>
  </si>
  <si>
    <t>Impact of long term guarantees and transitional measures</t>
  </si>
  <si>
    <t>Amount with Long Term Guarantee measures and transitionals</t>
  </si>
  <si>
    <t>Impact of transitional on technical provisions</t>
  </si>
  <si>
    <t>Impact of transitional on interest rate</t>
  </si>
  <si>
    <t>Impact of volatility adjustment set to zero</t>
  </si>
  <si>
    <t>Impact of matching adjustment set to zero</t>
  </si>
  <si>
    <t>Technical provisions</t>
  </si>
  <si>
    <t>Basic own funds</t>
  </si>
  <si>
    <t>Eligible own funds to meet Solvency Capital Requirement</t>
  </si>
  <si>
    <t>Solvency Capital Requirement</t>
  </si>
  <si>
    <t>Eligible own funds to meet Minimum Capital Requirement</t>
  </si>
  <si>
    <t>Minimum Capital Requirement</t>
  </si>
  <si>
    <t>S.22.01.22</t>
  </si>
  <si>
    <t>S.23.01.01</t>
  </si>
  <si>
    <t>Own funds</t>
  </si>
  <si>
    <t>Tier 1 — unrestricted</t>
  </si>
  <si>
    <t>Tier 1 — restricted</t>
  </si>
  <si>
    <t>Tier 2</t>
  </si>
  <si>
    <t>Tier 3</t>
  </si>
  <si>
    <t>Basic own funds before deduction for participations in other financial sector as foreseen in article 68 of Delegated Regulation (EU) 2015/35</t>
  </si>
  <si>
    <t>Ordinary share capital (gross of own shares)</t>
  </si>
  <si>
    <t>Share premium account related to ordinary share capital</t>
  </si>
  <si>
    <t>Initial funds, members' contributions or the equivalent basic own — fund item for mutual and mutual-type undertakings</t>
  </si>
  <si>
    <t>Subordinated mutual member accounts</t>
  </si>
  <si>
    <t>Surplus funds</t>
  </si>
  <si>
    <t>Preference shares</t>
  </si>
  <si>
    <t>Share premium account related to preference shares</t>
  </si>
  <si>
    <t>Reconciliation reserve</t>
  </si>
  <si>
    <t>An amount equal to the value of net deferred tax assets</t>
  </si>
  <si>
    <t>Other own fund items approved by the supervisory authority as basic own funds not specified above</t>
  </si>
  <si>
    <t>Own funds from the financial statements that should not be represented by the reconciliation reserve and do not meet the criteria to be classified as Solvency II own funds</t>
  </si>
  <si>
    <t>Deductions</t>
  </si>
  <si>
    <t>Deductions for participations in financial and credit institutions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</si>
  <si>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</si>
  <si>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</si>
  <si>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</si>
  <si>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</si>
  <si>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</si>
  <si>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</si>
  <si>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</si>
  <si>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</si>
  <si>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</si>
  <si>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</si>
  <si>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Other ancillary own funds</t>
  </si>
  <si>
    <t>Total ancillary own funds</t>
  </si>
  <si>
    <t>Available and eligible own funds</t>
  </si>
  <si>
    <t>Total available own funds to meet the SCR</t>
  </si>
  <si>
    <t>Total available own funds to meet the MCR</t>
  </si>
  <si>
    <t>Total eligible own funds to meet the SCR</t>
  </si>
  <si>
    <t>Total eligible own funds to meet the MCR</t>
  </si>
  <si>
    <t>SCR</t>
  </si>
  <si>
    <t>MCR</t>
  </si>
  <si>
    <t>Ratio of Eligible own funds to SCR</t>
  </si>
  <si>
    <t>Ratio of Eligible own funds to MCR</t>
  </si>
  <si>
    <t>Own shares (held directly and indirectly)</t>
  </si>
  <si>
    <t>Foreseeable dividends, distributions and charges</t>
  </si>
  <si>
    <t>Other basic own fund items</t>
  </si>
  <si>
    <t>R0730</t>
  </si>
  <si>
    <t>Adjustment for restricted own fund items in respect of matching adjustment portfolios and ring fenced funds</t>
  </si>
  <si>
    <t>Expected profits</t>
  </si>
  <si>
    <t>Expected profits included in future premiums (EPIFP) — Life business</t>
  </si>
  <si>
    <t>Expected profits included in future premiums (EPIFP) — Non- life business</t>
  </si>
  <si>
    <t>Total Expected profits included in future premiums (EPIFP)</t>
  </si>
  <si>
    <t>S.23.01.22</t>
  </si>
  <si>
    <t>Basic own funds before deduction for participations in other financial sector</t>
  </si>
  <si>
    <t>Non-available called but not paid in ordinary share capital at group level</t>
  </si>
  <si>
    <t>Iinitial funds, members' contributions or the equivalent basic own — fund item for mutual and mutual-type undertakings</t>
  </si>
  <si>
    <t>Non-available subordinated mutual member accounts at group level</t>
  </si>
  <si>
    <t>Non-available surplus funds at group level</t>
  </si>
  <si>
    <t>Non-available preference shares at group level</t>
  </si>
  <si>
    <t>Non-available share premium account related to preference shares at group level</t>
  </si>
  <si>
    <t>Non-available subordinated liabilities at group level</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</si>
  <si>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</si>
  <si>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</si>
  <si>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</si>
  <si>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Minority interests (if not reported as part of a specific own fund item)</t>
  </si>
  <si>
    <t>Non-available minority interests at group level</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</si>
  <si>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</si>
  <si>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</si>
  <si>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</si>
  <si>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Deduction for participations included by using D&amp;A when a combination of methods is used</t>
  </si>
  <si>
    <t>Total of non-available own fund items</t>
  </si>
  <si>
    <t>Total deductions</t>
  </si>
  <si>
    <t>Non available ancillary own funds at group level</t>
  </si>
  <si>
    <t>Own funds of other financial sectors</t>
  </si>
  <si>
    <t>Institutions for occupational retirement provision</t>
  </si>
  <si>
    <t>Non regulated entities carrying out financial activities</t>
  </si>
  <si>
    <t>Total own funds of other financial sectors</t>
  </si>
  <si>
    <t>Own funds when using the D&amp;A, exclusively or in combination of method 1</t>
  </si>
  <si>
    <t>Own funds aggregated when using the D&amp;A and combination of method</t>
  </si>
  <si>
    <t>R0450</t>
  </si>
  <si>
    <t>Own funds aggregated when using the D&amp;A and combination of method net of IGT</t>
  </si>
  <si>
    <t>R0460</t>
  </si>
  <si>
    <t>Total available own funds to meet the consolidated group SCR (excluding own funds from other financial sector and from the undertakings included via D&amp;A )</t>
  </si>
  <si>
    <t>Total available own funds to meet the minimum consolidated group SCR</t>
  </si>
  <si>
    <t>Total eligible own funds to meet the consolidated group SCR (excluding own funds from other financial sector and from the undertakings included via D&amp;A )</t>
  </si>
  <si>
    <t>Total eligible own funds to meet the minimum consolidated group SCR</t>
  </si>
  <si>
    <t>Minimum consolidated Group SCR</t>
  </si>
  <si>
    <t>Ratio of Eligible own funds to Minimum Consolidated Group SCR</t>
  </si>
  <si>
    <t>Total eligible own funds to meet the group SCR (including own funds from other financial sector and from the undertakings included via D&amp;A )</t>
  </si>
  <si>
    <t>Group SCR</t>
  </si>
  <si>
    <t>Ratio of Eligible own funds to group SCR including other financial sectors and the undertakings included via D&amp;A</t>
  </si>
  <si>
    <t>Other non available own funds</t>
  </si>
  <si>
    <t>Reconciliation reserve before deduction for participations in other financial sector</t>
  </si>
  <si>
    <t>S.25.01.21</t>
  </si>
  <si>
    <t>Solvency Capital Requirement — for undertakings on Standard Formula</t>
  </si>
  <si>
    <t>Gross solvency capital requirement</t>
  </si>
  <si>
    <t>USP</t>
  </si>
  <si>
    <t>Simplifications</t>
  </si>
  <si>
    <t>Market risk</t>
  </si>
  <si>
    <t>Counterparty default risk</t>
  </si>
  <si>
    <t>Life underwriting risk</t>
  </si>
  <si>
    <t>Health underwriting risk</t>
  </si>
  <si>
    <t>Non-life underwriting risk</t>
  </si>
  <si>
    <t>Diversification</t>
  </si>
  <si>
    <t>Intangible asset risk</t>
  </si>
  <si>
    <t>Basic Solvency Capital Requirement</t>
  </si>
  <si>
    <t>Calculation of Solvency Capital Requirement</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</si>
  <si>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</si>
  <si>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</si>
  <si>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</si>
  <si>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</si>
  <si>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</si>
  <si>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 already set</t>
  </si>
  <si>
    <t>Solvency capital requirement</t>
  </si>
  <si>
    <t>Other information on SCR</t>
  </si>
  <si>
    <t>Capital requirement for duration-based equity risk sub-module</t>
  </si>
  <si>
    <t>Total amount of Notional Solvency Capital Requirement for remaining part</t>
  </si>
  <si>
    <t>Total amount of Notional Solvency Capital Requirements for ring fenced funds</t>
  </si>
  <si>
    <t>Total amount of Notional Solvency Capital Requirements for matching adjustment portfolios</t>
  </si>
  <si>
    <t>Diversification effects due to RFF nSCR aggregation for article 304</t>
  </si>
  <si>
    <t>S.25.01.22</t>
  </si>
  <si>
    <t>Solvency Capital Requirement — for groups on Standard Formula</t>
  </si>
  <si>
    <t>Total amount of Notional Solvency Capital Requirements for remaining part</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</si>
  <si>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</si>
  <si>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</si>
  <si>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</si>
  <si>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</si>
  <si>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</si>
  <si>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</si>
  <si>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other financial sectors (Non-insurance capital requirements) — Capital requirement for non-regulated entities carrying out financial activities</t>
  </si>
  <si>
    <t>Capital requirement for non-controlled participation requirements</t>
  </si>
  <si>
    <t>Capital requirement for residual undertakings</t>
  </si>
  <si>
    <t>Overall SCR</t>
  </si>
  <si>
    <t>SCR for undertakings included via D and A</t>
  </si>
  <si>
    <t>S.25.02.21</t>
  </si>
  <si>
    <t>Solvency Capital Requirement — for undertakings using the standard formula and partial internal model</t>
  </si>
  <si>
    <t>Unique number of component</t>
  </si>
  <si>
    <t>Components description</t>
  </si>
  <si>
    <t>Calculation of the Solvency Capital Requirement</t>
  </si>
  <si>
    <t>Amount modelled</t>
  </si>
  <si>
    <t>Total undiversified components</t>
  </si>
  <si>
    <t>Capital add-ons already set</t>
  </si>
  <si>
    <t>Amount/estimate of the overall loss-absorbing capacity of technical provisions</t>
  </si>
  <si>
    <t>Amount/estimate of the overall loss-absorbing capacity ot deferred taxes</t>
  </si>
  <si>
    <t>Total amount of Notional Solvency Capital Requirements for ring fenced funds (other than those related to business operated in accordance with Art. 4 of Directive 2003/41/EC (transitional))</t>
  </si>
  <si>
    <t>Total amount of Notional Solvency Capital Requirement for matching adjustment portfolios</t>
  </si>
  <si>
    <t>S.25.02.22</t>
  </si>
  <si>
    <t>Solvency Capital Requirement — for groups using the standard formula and partial internal model</t>
  </si>
  <si>
    <t>Solvency capital requirement for undertakings under consolidated method</t>
  </si>
  <si>
    <t>S.25.03.21</t>
  </si>
  <si>
    <t>Solvency Capital Requirement — for undertakings on Full Internal Models</t>
  </si>
  <si>
    <t>Capital requirement for business operated in accordance with Art. 4 of Directive 2003/41/EC (transitional)</t>
  </si>
  <si>
    <t>S.25.03.22</t>
  </si>
  <si>
    <t>Solvency Capital Requirement — for groups on Full Internal Models</t>
  </si>
  <si>
    <t>S.28.01.01</t>
  </si>
  <si>
    <t>Minimum Capital Requirement — Only life or only non-life insurance or reinsurance activity</t>
  </si>
  <si>
    <t>Linear formula component for non-life insurance and reinsurance obligations</t>
  </si>
  <si>
    <t>Net (of reinsurance/SPV) best estimate and TP calculated as a whole</t>
  </si>
  <si>
    <t>Net (of reinsurance) written premiums in the last 12 months</t>
  </si>
  <si>
    <t>Medical expense insurance and proportional reinsurance</t>
  </si>
  <si>
    <t>Income protection insurance and proportional reinsurance</t>
  </si>
  <si>
    <t>Workers' compensation insurance and proportional reinsurance</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</si>
  <si>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</si>
  <si>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</si>
  <si>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</si>
  <si>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</si>
  <si>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</si>
  <si>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</si>
  <si>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</si>
  <si>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proportional reinsurance</t>
  </si>
  <si>
    <t>Miscellaneous financial loss insurance and proportional reinsurance</t>
  </si>
  <si>
    <t>Linear formula component for life insurance and reinsurance obligations</t>
  </si>
  <si>
    <t>Net (of reinsurance/SPV) total capital at risk</t>
  </si>
  <si>
    <t>Obligations with profit participation — guaranteed benefits</t>
  </si>
  <si>
    <t>Obligations with profit participation — future discretionary benefits</t>
  </si>
  <si>
    <t>Index-linked and unit-linked insurance obligations</t>
  </si>
  <si>
    <t>Other life (re)insurance and health (re)insurance obligations</t>
  </si>
  <si>
    <t>Total capital at risk for all life (re)insurance obligations</t>
  </si>
  <si>
    <t>Overall MCR calculation</t>
  </si>
  <si>
    <t>Linear MCR</t>
  </si>
  <si>
    <t>MCR cap</t>
  </si>
  <si>
    <t>MCR floor</t>
  </si>
  <si>
    <t>Combined MCR</t>
  </si>
  <si>
    <t>Absolute floor of the MCR</t>
  </si>
  <si>
    <t>S.28.02.01</t>
  </si>
  <si>
    <t>Minimum Capital Requirement — Both life and non-life insurance activity</t>
  </si>
  <si>
    <t>Non-life activities</t>
  </si>
  <si>
    <t>Life activities</t>
  </si>
  <si>
    <r>
      <t>MCR</t>
    </r>
    <r>
      <rPr>
        <b/>
        <vertAlign val="subscript"/>
        <sz val="7.7"/>
        <color rgb="FF444444"/>
        <rFont val="Inherit"/>
      </rPr>
      <t>(NL,NL)</t>
    </r>
    <r>
      <rPr>
        <b/>
        <sz val="9.9"/>
        <color rgb="FF444444"/>
        <rFont val="Inherit"/>
      </rPr>
      <t xml:space="preserve"> Result</t>
    </r>
  </si>
  <si>
    <r>
      <t>MCR</t>
    </r>
    <r>
      <rPr>
        <b/>
        <vertAlign val="subscript"/>
        <sz val="7.7"/>
        <color rgb="FF444444"/>
        <rFont val="Inherit"/>
      </rPr>
      <t>(NL,L)</t>
    </r>
    <r>
      <rPr>
        <b/>
        <sz val="9.9"/>
        <color rgb="FF444444"/>
        <rFont val="Inherit"/>
      </rPr>
      <t>Result</t>
    </r>
  </si>
  <si>
    <r>
      <t>MCR</t>
    </r>
    <r>
      <rPr>
        <b/>
        <vertAlign val="subscript"/>
        <sz val="7.7"/>
        <color rgb="FF444444"/>
        <rFont val="Inherit"/>
      </rPr>
      <t>(L,NL)</t>
    </r>
    <r>
      <rPr>
        <b/>
        <sz val="9.9"/>
        <color rgb="FF444444"/>
        <rFont val="Inherit"/>
      </rPr>
      <t xml:space="preserve"> Result</t>
    </r>
  </si>
  <si>
    <r>
      <t>MCR</t>
    </r>
    <r>
      <rPr>
        <b/>
        <vertAlign val="subscript"/>
        <sz val="7.7"/>
        <color rgb="FF444444"/>
        <rFont val="Inherit"/>
      </rPr>
      <t>(L,L)</t>
    </r>
    <r>
      <rPr>
        <b/>
        <sz val="9.9"/>
        <color rgb="FF444444"/>
        <rFont val="Inherit"/>
      </rPr>
      <t xml:space="preserve"> Result</t>
    </r>
  </si>
  <si>
    <t>Notional non-life and life MCR calculation</t>
  </si>
  <si>
    <t>Notional linear MCR</t>
  </si>
  <si>
    <t>Notional SCR excluding add-on (annual or latest calculation)</t>
  </si>
  <si>
    <t>Notional MCR cap</t>
  </si>
  <si>
    <t>Notional MCR floor</t>
  </si>
  <si>
    <t>Notional Combined MCR</t>
  </si>
  <si>
    <t>Absolute floor of the notional MCR</t>
  </si>
  <si>
    <t>Notional MCR</t>
  </si>
  <si>
    <t>S.32.01.22</t>
  </si>
  <si>
    <t>Undertakings in the scope of the group</t>
  </si>
  <si>
    <t>Country</t>
  </si>
  <si>
    <t>Identification code of the undertaking</t>
  </si>
  <si>
    <t>Type of code of the ID of the undertaking</t>
  </si>
  <si>
    <t>Legal name of the undertaking</t>
  </si>
  <si>
    <t>Type of undertaking</t>
  </si>
  <si>
    <t>Legal form</t>
  </si>
  <si>
    <t>Category (mutual/non mutual)</t>
  </si>
  <si>
    <t>Supervisory Authority</t>
  </si>
  <si>
    <t>(cont)</t>
  </si>
  <si>
    <t>Criteria of influence</t>
  </si>
  <si>
    <t>Inclusion in the scope of group supervision</t>
  </si>
  <si>
    <t>Group solvency calculation</t>
  </si>
  <si>
    <t>% capital share</t>
  </si>
  <si>
    <t>% used for the establishment of consolidated accounts</t>
  </si>
  <si>
    <t>% voting rights</t>
  </si>
  <si>
    <t>Other criteria</t>
  </si>
  <si>
    <t>Level of influence</t>
  </si>
  <si>
    <t>Proportional share used for group solvency calculation</t>
  </si>
  <si>
    <t>YES/NO</t>
  </si>
  <si>
    <t>Date of decision if art. 214 is applied</t>
  </si>
  <si>
    <t>Method used and under method 1, treatment of the undertaking</t>
  </si>
  <si>
    <t>Í tæknistaðli er greint frá því hvaða töflur skal birta samhliða SFCR.</t>
  </si>
  <si>
    <t>"Solo" töflur</t>
  </si>
  <si>
    <t>Article 4</t>
  </si>
  <si>
    <t>Templates for the solvency and financial condition report of individual undertakings</t>
  </si>
  <si>
    <t>Insurance and reinsurance undertakings shall publicly disclose as part of their solvency and financial condition report at least the following templates:</t>
  </si>
  <si>
    <t>(a)</t>
  </si>
  <si>
    <t>template S.02.01.02 of Annex I specifying balance sheet information using the valuation in accordance with Article 75 of Directive 2009/138/EC, following the instructions set out in section S.02.01 of Annex II to this Regulation;</t>
  </si>
  <si>
    <t>(b)</t>
  </si>
  <si>
    <t>template S.05.01.02 of Annex I, specifying information on premiums, claims and expenses using the valuation and recognition principles used in the undertaking's financial statements, following the instructions set out in section S.05.01 of Annex II to this Regulation, for each line of business as defined in Annex I of Delegated Regulation (EU) 2015/35;</t>
  </si>
  <si>
    <t>(c)</t>
  </si>
  <si>
    <t>template S.05.02.01 of Annex I, specifying information on premiums, claims and expenses by country using the valuation and recognition principles used in the undertaking's financial statements, following the instructions set out in section S.05.02 of Annex II;</t>
  </si>
  <si>
    <t>(d)</t>
  </si>
  <si>
    <t>template S.12.01.02 of Annex I, specifying information on the technical provisions relating to life insurance and health insurance pursued on a similar technical basis to that of life insurance (‘health SLT’) for each line of business as defined in Annex I to Delegated Regulation (EU) 2015/35, following the instructions set out in section S.12.01 of Annex II to this Regulation;</t>
  </si>
  <si>
    <t>(e)</t>
  </si>
  <si>
    <t>template S.17.01.02 of Annex I, specifying information on non-life technical provisions, following the instructions set out in section S.17.01 of Annex II to this Regulation for each line of business as defined in Annex I of Delegated Regulation (EU) 2015/35;</t>
  </si>
  <si>
    <t>(f)</t>
  </si>
  <si>
    <t>template S.19.01.21 of Annex I, specifying information on non-life insurance claims in the format of development triangles, following the instructions set out in section S.19.01 of Annex II for the total non-life business;</t>
  </si>
  <si>
    <t>(g)</t>
  </si>
  <si>
    <t>template S.22.01.21 of Annex I, specifying information on the impact of the long term guarantee and transitional measures, following the instructions set out in section S.22.01 of Annex II;</t>
  </si>
  <si>
    <t>(h)</t>
  </si>
  <si>
    <t>template S.23.01.01 of Annex I, specifying information on own funds, including basic own funds and ancillary own funds, following the instructions set out in section S.23.01 of Annex II;</t>
  </si>
  <si>
    <t>(i)</t>
  </si>
  <si>
    <t>template S.25.01.21 of Annex I, specifying information on the Solvency Capital Requirement calculated using the standard formula, following the instructions set out in section S.25.01 of Annex II;</t>
  </si>
  <si>
    <t>(j)</t>
  </si>
  <si>
    <t>template S.25.02.21 of Annex I, specifying information on the Solvency Capital Requirement calculated using the standard formula and a partial internal model, following the instructions set out in section S.25.02 of Annex II;</t>
  </si>
  <si>
    <t>(k)</t>
  </si>
  <si>
    <t>template S.25.03.21 of Annex I, specifying information on the Solvency Capital Requirement calculated using a full internal model, following the instructions set out in section S.25.03 of Annex II;</t>
  </si>
  <si>
    <t>(l)</t>
  </si>
  <si>
    <t>template S.28.01.01 of Annex I, specifying the Minimum Capital Requirement for insurance and reinsurance undertakings engaged in only life or only non-life insurance or reinsurance activity, following the instructions set out in section S.28.01 of Annex II;</t>
  </si>
  <si>
    <t>(m)</t>
  </si>
  <si>
    <t>template S.28.02.01 of Annex I, specifying the Minimum Capital Requirement for insurance undertakings engaged in both life and non-life insurance activity, following the instructions set out in section S.28.02 of Annex II.</t>
  </si>
  <si>
    <t>Móðurfélag</t>
  </si>
  <si>
    <t>Lífið</t>
  </si>
  <si>
    <t>N/A</t>
  </si>
  <si>
    <t>Article 5</t>
  </si>
  <si>
    <t>Templates for the solvency and financial condition report of groups</t>
  </si>
  <si>
    <t>Participating insurance and reinsurance undertakings, insurance holding companies or mixed financial holding companies shall publicly disclose as part of their group solvency and financial condition report at least the following templates:</t>
  </si>
  <si>
    <t>template S.32.01.22 of Annex I, specifying information on the undertakings in the scope of the group, following the instructions set out in section S.32.01 of Annex III;</t>
  </si>
  <si>
    <t>where, for the calculation of the group solvency, the group uses method 1 as defined in Article 230 of Directive 2009/138/EC, either exclusively or in combination with method 2 as defined in Article 233 of Directive 2009/138/EC, template S.02.01.02 of Annex I to this Regulation, specifying balance sheet information, using the valuation in accordance with Article 75 of Directive 2009/138/EC, following the instructions set out in section S.02.01 of Annex III to this Regulation;</t>
  </si>
  <si>
    <t>template S.05.01.02 of Annex I, specifying information on premiums, claims and expenses, using the valuation and recognition principles used in the consolidated financial statements, following the instructions set out in section S.05.01 of Annex III to this Regulation, for each line of business as defined in Annex I of Delegated Regulation (EU) 2015/35;</t>
  </si>
  <si>
    <t>template S.05.02.01 of Annex I, specifying information on premiums, claims and expenses by country, using the valuation and recognition principles used in the consolidated financial statements, following the instructions set out in section S.05.02 of Annex III;</t>
  </si>
  <si>
    <t>template S.22.01.22 of Annex I, specifying information on the impact of the long term guarantee and transitional measures, following the instructions set out in section S.22.01 of Annex III;</t>
  </si>
  <si>
    <t>template S.23.01.22 of Annex I, specifying information on own funds, including basic own funds and ancillary own funds, following the instructions set out in section S.23.01 of Annex III;</t>
  </si>
  <si>
    <t>where, for the calculation of group solvency, the group uses method 1 as defined in Article 230 of Directive 2009/138/EC, either exclusively or in combination with method 2 as defined in Article 233 of that Directive, template S.25.01.22 of Annex I to this Regulation, specifying information on the Solvency Capital Requirement, calculated using the standard formula, following the instructions set out in section S.25.01 of Annex III to this Regulation;</t>
  </si>
  <si>
    <t>where, for the calculation of group solvency, the group uses method 1 as defined in Article 230 of Directive 2009/138/EC, either exclusively or in combination with method 2 as defined in Article 233 of that Directive, template S.25.02.22 of Annex I to this Regulation, specifying information on the Solvency Capital Requirement, calculated using the standard formula and a partial internal model, following the instructions set out in section S.25.02 of Annex III to this Regulation;</t>
  </si>
  <si>
    <t>where, for the calculation of group solvency, the group uses method 1 as defined in Article 230 of Directive 2009/138/EC, either exclusively or in combination with method 2 as defined in Article 233 of that Directive, template S.25.03.22 of Annex I to this Regulation, specifying information on the Solvency Capital Requirement, calculated using a full internal model, following the instructions set out in section S.25.03 of Annex III to this Regulation.</t>
  </si>
  <si>
    <t>Samstæðu töflur</t>
  </si>
  <si>
    <t>Samstæða</t>
  </si>
  <si>
    <t>Sleppa</t>
  </si>
  <si>
    <t>Sleppa fyrir móðurfélag</t>
  </si>
  <si>
    <t>S.02.01.02 Balance sheet</t>
  </si>
  <si>
    <t>S.05.01.02 Premiums, claims and expenses by line of business</t>
  </si>
  <si>
    <t>S.05.02.01 Premiums, claims and expenses by country</t>
  </si>
  <si>
    <t>Allar fjárhæðir eru í þúsundum króna</t>
  </si>
  <si>
    <t>S.12.01.02 Life and Health SLT Technical Provisions</t>
  </si>
  <si>
    <r>
      <t>MCR</t>
    </r>
    <r>
      <rPr>
        <vertAlign val="subscript"/>
        <sz val="7.7"/>
        <color rgb="FF444444"/>
        <rFont val="Arial"/>
        <family val="2"/>
      </rPr>
      <t>NL</t>
    </r>
    <r>
      <rPr>
        <sz val="9.9"/>
        <color rgb="FF444444"/>
        <rFont val="Arial"/>
        <family val="2"/>
      </rPr>
      <t xml:space="preserve"> Result</t>
    </r>
  </si>
  <si>
    <r>
      <t>MCR</t>
    </r>
    <r>
      <rPr>
        <vertAlign val="subscript"/>
        <sz val="10"/>
        <color rgb="FF444444"/>
        <rFont val="Arial"/>
        <family val="2"/>
      </rPr>
      <t>L</t>
    </r>
    <r>
      <rPr>
        <sz val="10"/>
        <color rgb="FF444444"/>
        <rFont val="Arial"/>
        <family val="2"/>
      </rPr>
      <t xml:space="preserve"> Result</t>
    </r>
  </si>
  <si>
    <t>Top 5 countries (by amount of gross premiums written) — life obligations</t>
  </si>
  <si>
    <t>Balance - other technical expenses/income</t>
  </si>
  <si>
    <t>R2510</t>
  </si>
  <si>
    <t>Total technical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</si>
</sst>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k_r_._-;\-* #,##0\ _k_r_._-;_-* &quot;-&quot;\ _k_r_._-;_-@_-"/>
    <numFmt numFmtId="165" formatCode="#,##0\ ;\(* #,##0\)"/>
  </numFmts>
  <fonts count="40">
    <font>
      <sz val="11"/>
      <color theme="1"/>
      <name val="Calibri"/>
      <family val="2"/>
      <scheme val="minor"/>
    </font>
    <font>
      <b/>
      <sz val="14"/>
      <color rgb="FF444444"/>
      <name val="Inherit"/>
    </font>
    <font>
      <sz val="14"/>
      <color rgb="FF444444"/>
      <name val="Inherit"/>
    </font>
    <font>
      <sz val="11"/>
      <color rgb="FF444444"/>
      <name val="Inherit"/>
    </font>
    <font>
      <b/>
      <sz val="9.9"/>
      <color rgb="FF444444"/>
      <name val="Inherit"/>
    </font>
    <font>
      <sz val="9.9"/>
      <color rgb="FF444444"/>
      <name val="Inherit"/>
    </font>
    <font>
      <b/>
      <vertAlign val="subscript"/>
      <sz val="7.7"/>
      <color rgb="FF444444"/>
      <name val="Inherit"/>
    </font>
    <font>
      <u/>
      <sz val="11"/>
      <color theme="10"/>
      <name val="Calibri"/>
      <family val="2"/>
      <scheme val="minor"/>
    </font>
    <font>
      <i/>
      <sz val="9"/>
      <color rgb="FF444444"/>
      <name val="Inherit"/>
    </font>
    <font>
      <sz val="9"/>
      <color theme="1"/>
      <name val="Calibri"/>
      <family val="2"/>
      <scheme val="minor"/>
    </font>
    <font>
      <b/>
      <sz val="9"/>
      <color rgb="FF444444"/>
      <name val="Inherit"/>
    </font>
    <font>
      <i/>
      <sz val="8"/>
      <color rgb="FF444444"/>
      <name val="Inherit"/>
    </font>
    <font>
      <sz val="8"/>
      <color theme="1"/>
      <name val="Calibri"/>
      <family val="2"/>
      <scheme val="minor"/>
    </font>
    <font>
      <b/>
      <sz val="8"/>
      <color rgb="FF444444"/>
      <name val="Inherit"/>
    </font>
    <font>
      <sz val="8"/>
      <color rgb="FF444444"/>
      <name val="Inherit"/>
    </font>
    <font>
      <sz val="11"/>
      <color theme="1"/>
      <name val="Calibri"/>
      <family val="2"/>
      <scheme val="minor"/>
    </font>
    <font>
      <sz val="10"/>
      <color rgb="FF444444"/>
      <name val="Inherit"/>
    </font>
    <font>
      <sz val="9"/>
      <color rgb="FF444444"/>
      <name val="Inherit"/>
    </font>
    <font>
      <sz val="9"/>
      <color rgb="FFFF0000"/>
      <name val="Calibri"/>
      <family val="2"/>
      <scheme val="minor"/>
    </font>
    <font>
      <sz val="9"/>
      <color theme="0"/>
      <name val="Inherit"/>
    </font>
    <font>
      <sz val="9"/>
      <color theme="0"/>
      <name val="Calibri"/>
      <family val="2"/>
      <scheme val="minor"/>
    </font>
    <font>
      <sz val="10"/>
      <color theme="1"/>
      <name val="Calibri"/>
      <family val="2"/>
      <scheme val="minor"/>
    </font>
    <font>
      <b/>
      <sz val="10"/>
      <color rgb="FF444444"/>
      <name val="Inherit"/>
    </font>
    <font>
      <b/>
      <sz val="14"/>
      <color theme="0"/>
      <name val="Arial"/>
      <family val="2"/>
    </font>
    <font>
      <b/>
      <sz val="9.9"/>
      <color rgb="FF444444"/>
      <name val="Arial"/>
      <family val="2"/>
    </font>
    <font>
      <sz val="10"/>
      <color rgb="FF444444"/>
      <name val="Arial"/>
      <family val="2"/>
    </font>
    <font>
      <sz val="11"/>
      <color theme="1"/>
      <name val="Arial"/>
      <family val="2"/>
    </font>
    <font>
      <sz val="11"/>
      <color rgb="FF3672B3"/>
      <name val="Arial"/>
      <family val="2"/>
    </font>
    <font>
      <sz val="11"/>
      <color theme="0"/>
      <name val="Arial"/>
      <family val="2"/>
    </font>
    <font>
      <sz val="10"/>
      <color theme="0"/>
      <name val="Arial"/>
      <family val="2"/>
    </font>
    <font>
      <sz val="10"/>
      <color theme="1"/>
      <name val="Arial"/>
      <family val="2"/>
    </font>
    <font>
      <sz val="11"/>
      <color rgb="FF444444"/>
      <name val="Arial"/>
      <family val="2"/>
    </font>
    <font>
      <sz val="9.9"/>
      <color rgb="FF444444"/>
      <name val="Arial"/>
      <family val="2"/>
    </font>
    <font>
      <b/>
      <sz val="9"/>
      <color theme="1"/>
      <name val="Arial"/>
      <family val="2"/>
    </font>
    <font>
      <sz val="14"/>
      <color rgb="FF444444"/>
      <name val="Arial"/>
      <family val="2"/>
    </font>
    <font>
      <b/>
      <sz val="10"/>
      <color rgb="FF444444"/>
      <name val="Arial"/>
      <family val="2"/>
    </font>
    <font>
      <vertAlign val="subscript"/>
      <sz val="7.7"/>
      <color rgb="FF444444"/>
      <name val="Arial"/>
      <family val="2"/>
    </font>
    <font>
      <b/>
      <sz val="14"/>
      <color rgb="FF444444"/>
      <name val="Arial"/>
      <family val="2"/>
    </font>
    <font>
      <vertAlign val="subscript"/>
      <sz val="10"/>
      <color rgb="FF444444"/>
      <name val="Arial"/>
      <family val="2"/>
    </font>
    <font>
      <sz val="11"/>
      <color indexed="8"/>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3672B3"/>
        <bgColor indexed="64"/>
      </patternFill>
    </fill>
  </fills>
  <borders count="7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diagonalUp="1" diagonalDown="1">
      <left style="medium">
        <color rgb="FF000000"/>
      </left>
      <right style="medium">
        <color rgb="FF000000"/>
      </right>
      <top style="medium">
        <color rgb="FF000000"/>
      </top>
      <bottom style="medium">
        <color rgb="FF000000"/>
      </bottom>
      <diagonal style="hair">
        <color rgb="FF000000"/>
      </diagonal>
    </border>
    <border>
      <left style="medium">
        <color rgb="FF000000"/>
      </left>
      <right style="medium">
        <color indexed="64"/>
      </right>
      <top style="medium">
        <color indexed="64"/>
      </top>
      <bottom style="medium">
        <color rgb="FF000000"/>
      </bottom>
      <diagonal/>
    </border>
    <border diagonalUp="1" diagonalDown="1">
      <left style="medium">
        <color rgb="FF000000"/>
      </left>
      <right style="medium">
        <color indexed="64"/>
      </right>
      <top style="medium">
        <color rgb="FF000000"/>
      </top>
      <bottom style="medium">
        <color rgb="FF000000"/>
      </bottom>
      <diagonal style="hair">
        <color rgb="FF000000"/>
      </diagonal>
    </border>
    <border diagonalUp="1" diagonalDown="1">
      <left style="medium">
        <color rgb="FF000000"/>
      </left>
      <right style="medium">
        <color indexed="64"/>
      </right>
      <top style="medium">
        <color rgb="FF000000"/>
      </top>
      <bottom style="medium">
        <color indexed="64"/>
      </bottom>
      <diagonal style="hair">
        <color rgb="FF000000"/>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rgb="FF000000"/>
      </bottom>
      <diagonal/>
    </border>
    <border>
      <left/>
      <right/>
      <top style="medium">
        <color indexed="64"/>
      </top>
      <bottom style="medium">
        <color indexed="64"/>
      </bottom>
      <diagonal/>
    </border>
    <border diagonalUp="1" diagonalDown="1">
      <left/>
      <right style="medium">
        <color rgb="FF000000"/>
      </right>
      <top style="medium">
        <color rgb="FF000000"/>
      </top>
      <bottom style="medium">
        <color rgb="FF000000"/>
      </bottom>
      <diagonal style="hair">
        <color rgb="FF000000"/>
      </diagonal>
    </border>
    <border>
      <left/>
      <right style="medium">
        <color rgb="FF000000"/>
      </right>
      <top/>
      <bottom/>
      <diagonal/>
    </border>
    <border diagonalUp="1" diagonalDown="1">
      <left/>
      <right style="medium">
        <color rgb="FF000000"/>
      </right>
      <top style="medium">
        <color rgb="FF000000"/>
      </top>
      <bottom/>
      <diagonal style="hair">
        <color rgb="FF000000"/>
      </diagonal>
    </border>
    <border diagonalUp="1" diagonalDown="1">
      <left/>
      <right style="medium">
        <color rgb="FF000000"/>
      </right>
      <top style="medium">
        <color indexed="64"/>
      </top>
      <bottom style="medium">
        <color indexed="64"/>
      </bottom>
      <diagonal style="hair">
        <color rgb="FF000000"/>
      </diagonal>
    </border>
    <border diagonalUp="1" diagonalDown="1">
      <left style="medium">
        <color rgb="FF000000"/>
      </left>
      <right/>
      <top style="medium">
        <color rgb="FF000000"/>
      </top>
      <bottom style="medium">
        <color rgb="FF000000"/>
      </bottom>
      <diagonal style="hair">
        <color rgb="FF000000"/>
      </diagonal>
    </border>
    <border diagonalUp="1" diagonalDown="1">
      <left/>
      <right/>
      <top style="medium">
        <color rgb="FF000000"/>
      </top>
      <bottom style="medium">
        <color rgb="FF000000"/>
      </bottom>
      <diagonal style="hair">
        <color rgb="FF000000"/>
      </diagonal>
    </border>
    <border diagonalUp="1" diagonalDown="1">
      <left style="medium">
        <color indexed="64"/>
      </left>
      <right style="medium">
        <color indexed="64"/>
      </right>
      <top style="medium">
        <color indexed="64"/>
      </top>
      <bottom style="medium">
        <color indexed="64"/>
      </bottom>
      <diagonal style="hair">
        <color rgb="FF000000"/>
      </diagonal>
    </border>
    <border diagonalUp="1" diagonalDown="1">
      <left/>
      <right/>
      <top style="medium">
        <color rgb="FF000000"/>
      </top>
      <bottom/>
      <diagonal style="hair">
        <color rgb="FF000000"/>
      </diagonal>
    </border>
    <border diagonalUp="1" diagonalDown="1">
      <left/>
      <right style="medium">
        <color rgb="FF000000"/>
      </right>
      <top style="medium">
        <color indexed="64"/>
      </top>
      <bottom style="medium">
        <color rgb="FF000000"/>
      </bottom>
      <diagonal style="hair">
        <color rgb="FF000000"/>
      </diagonal>
    </border>
    <border diagonalUp="1" diagonalDown="1">
      <left/>
      <right style="medium">
        <color rgb="FF000000"/>
      </right>
      <top style="medium">
        <color rgb="FF000000"/>
      </top>
      <bottom style="medium">
        <color indexed="64"/>
      </bottom>
      <diagonal style="hair">
        <color rgb="FF000000"/>
      </diagonal>
    </border>
    <border diagonalUp="1" diagonalDown="1">
      <left style="medium">
        <color indexed="64"/>
      </left>
      <right style="medium">
        <color indexed="64"/>
      </right>
      <top style="medium">
        <color rgb="FF000000"/>
      </top>
      <bottom style="medium">
        <color indexed="64"/>
      </bottom>
      <diagonal style="hair">
        <color rgb="FF000000"/>
      </diagonal>
    </border>
    <border diagonalUp="1" diagonalDown="1">
      <left style="medium">
        <color rgb="FF000000"/>
      </left>
      <right/>
      <top style="medium">
        <color rgb="FF000000"/>
      </top>
      <bottom/>
      <diagonal style="hair">
        <color rgb="FF000000"/>
      </diagonal>
    </border>
    <border diagonalUp="1" diagonalDown="1">
      <left style="medium">
        <color indexed="64"/>
      </left>
      <right/>
      <top style="medium">
        <color indexed="64"/>
      </top>
      <bottom style="medium">
        <color indexed="64"/>
      </bottom>
      <diagonal style="hair">
        <color rgb="FF000000"/>
      </diagonal>
    </border>
    <border diagonalUp="1" diagonalDown="1">
      <left/>
      <right style="medium">
        <color indexed="64"/>
      </right>
      <top style="medium">
        <color indexed="64"/>
      </top>
      <bottom style="medium">
        <color indexed="64"/>
      </bottom>
      <diagonal style="hair">
        <color rgb="FF000000"/>
      </diagonal>
    </border>
    <border>
      <left style="medium">
        <color indexed="64"/>
      </left>
      <right/>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indexed="64"/>
      </bottom>
      <diagonal/>
    </border>
    <border diagonalUp="1" diagonalDown="1">
      <left style="medium">
        <color indexed="64"/>
      </left>
      <right style="medium">
        <color indexed="64"/>
      </right>
      <top style="medium">
        <color rgb="FF000000"/>
      </top>
      <bottom style="medium">
        <color rgb="FF000000"/>
      </bottom>
      <diagonal style="hair">
        <color rgb="FF000000"/>
      </diagonal>
    </border>
    <border diagonalUp="1" diagonalDown="1">
      <left/>
      <right style="medium">
        <color indexed="64"/>
      </right>
      <top style="medium">
        <color rgb="FF000000"/>
      </top>
      <bottom style="medium">
        <color indexed="64"/>
      </bottom>
      <diagonal style="hair">
        <color rgb="FF000000"/>
      </diagonal>
    </border>
  </borders>
  <cellStyleXfs count="5">
    <xf numFmtId="0" fontId="0" fillId="0" borderId="0"/>
    <xf numFmtId="0" fontId="7" fillId="0" borderId="0" applyNumberForma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0" fontId="39" fillId="0" borderId="0"/>
  </cellStyleXfs>
  <cellXfs count="295">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0" xfId="0" applyFill="1" applyAlignment="1">
      <alignment vertical="center"/>
    </xf>
    <xf numFmtId="0" fontId="2" fillId="2" borderId="0" xfId="0" applyFont="1" applyFill="1" applyAlignment="1">
      <alignment vertical="center"/>
    </xf>
    <xf numFmtId="0" fontId="7" fillId="0" borderId="0" xfId="1" applyAlignment="1">
      <alignment vertical="center"/>
    </xf>
    <xf numFmtId="0" fontId="8" fillId="0" borderId="0" xfId="0" applyFont="1" applyAlignment="1">
      <alignment horizontal="center" vertical="center"/>
    </xf>
    <xf numFmtId="0" fontId="9"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justify" vertical="center"/>
    </xf>
    <xf numFmtId="0" fontId="12" fillId="0" borderId="0" xfId="0" applyFont="1" applyAlignment="1"/>
    <xf numFmtId="0" fontId="14" fillId="2" borderId="7" xfId="0" applyFont="1" applyFill="1" applyBorder="1" applyAlignment="1">
      <alignment horizontal="justify" vertical="center"/>
    </xf>
    <xf numFmtId="164" fontId="3" fillId="2" borderId="1" xfId="2" applyFont="1" applyFill="1" applyBorder="1" applyAlignment="1">
      <alignment horizontal="justify" vertical="center" wrapText="1"/>
    </xf>
    <xf numFmtId="0" fontId="0" fillId="0" borderId="0" xfId="0" applyBorder="1"/>
    <xf numFmtId="164" fontId="3" fillId="2" borderId="1" xfId="0" applyNumberFormat="1" applyFont="1" applyFill="1" applyBorder="1" applyAlignment="1">
      <alignment horizontal="justify" vertical="center" wrapText="1"/>
    </xf>
    <xf numFmtId="164" fontId="16" fillId="2" borderId="1" xfId="2" applyFont="1" applyFill="1" applyBorder="1" applyAlignment="1">
      <alignment horizontal="justify" vertical="center" wrapText="1"/>
    </xf>
    <xf numFmtId="0" fontId="16" fillId="2" borderId="1" xfId="0" applyFont="1" applyFill="1" applyBorder="1" applyAlignment="1">
      <alignment horizontal="justify" vertical="center" wrapText="1"/>
    </xf>
    <xf numFmtId="0" fontId="17"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7" fillId="2" borderId="1" xfId="0" applyFont="1" applyFill="1" applyBorder="1" applyAlignment="1">
      <alignment horizontal="justify" vertical="center" wrapText="1"/>
    </xf>
    <xf numFmtId="0" fontId="9" fillId="2" borderId="0" xfId="0" applyFont="1" applyFill="1" applyAlignment="1">
      <alignment vertical="center"/>
    </xf>
    <xf numFmtId="0" fontId="17" fillId="0" borderId="0" xfId="0" applyFont="1" applyAlignment="1">
      <alignment horizontal="center" vertical="center"/>
    </xf>
    <xf numFmtId="0" fontId="10" fillId="2" borderId="1" xfId="0" applyFont="1" applyFill="1" applyBorder="1" applyAlignment="1">
      <alignment horizontal="center" vertical="center" wrapText="1"/>
    </xf>
    <xf numFmtId="164" fontId="17" fillId="2" borderId="1" xfId="2" applyFont="1" applyFill="1" applyBorder="1" applyAlignment="1">
      <alignment horizontal="justify" vertical="center" wrapText="1"/>
    </xf>
    <xf numFmtId="164" fontId="17" fillId="2" borderId="1" xfId="0" applyNumberFormat="1" applyFont="1" applyFill="1" applyBorder="1" applyAlignment="1">
      <alignment horizontal="justify" vertical="center" wrapText="1"/>
    </xf>
    <xf numFmtId="165" fontId="9" fillId="0" borderId="0" xfId="0" applyNumberFormat="1" applyFont="1"/>
    <xf numFmtId="164" fontId="9" fillId="0" borderId="0" xfId="0" applyNumberFormat="1" applyFont="1"/>
    <xf numFmtId="0" fontId="18" fillId="0" borderId="0" xfId="0" applyFont="1"/>
    <xf numFmtId="164" fontId="18" fillId="0" borderId="0" xfId="0" applyNumberFormat="1" applyFont="1"/>
    <xf numFmtId="165" fontId="18" fillId="0" borderId="0" xfId="0" applyNumberFormat="1" applyFont="1"/>
    <xf numFmtId="164" fontId="17" fillId="2" borderId="1" xfId="2" applyNumberFormat="1" applyFont="1" applyFill="1" applyBorder="1" applyAlignment="1">
      <alignment horizontal="justify" vertical="center" wrapText="1"/>
    </xf>
    <xf numFmtId="164" fontId="19" fillId="2" borderId="1" xfId="2" applyFont="1" applyFill="1" applyBorder="1" applyAlignment="1">
      <alignment horizontal="justify" vertical="center" wrapText="1"/>
    </xf>
    <xf numFmtId="0" fontId="20" fillId="0" borderId="0" xfId="0" applyFont="1"/>
    <xf numFmtId="164" fontId="20" fillId="0" borderId="0" xfId="0" applyNumberFormat="1" applyFont="1"/>
    <xf numFmtId="164" fontId="20" fillId="0" borderId="0" xfId="2" applyFont="1"/>
    <xf numFmtId="164" fontId="20" fillId="0" borderId="0" xfId="2" applyFont="1" applyAlignment="1">
      <alignment horizontal="center"/>
    </xf>
    <xf numFmtId="0" fontId="4" fillId="2" borderId="6"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3" fillId="2" borderId="0" xfId="0" applyFont="1" applyFill="1" applyBorder="1" applyAlignment="1">
      <alignment horizontal="justify" vertical="center" wrapText="1"/>
    </xf>
    <xf numFmtId="0" fontId="1" fillId="0" borderId="0" xfId="0" applyFont="1" applyAlignment="1">
      <alignment horizontal="left" vertical="center"/>
    </xf>
    <xf numFmtId="0" fontId="4" fillId="2" borderId="8" xfId="0" applyFont="1" applyFill="1" applyBorder="1" applyAlignment="1">
      <alignment horizontal="left" vertical="center" wrapText="1"/>
    </xf>
    <xf numFmtId="0" fontId="3" fillId="2" borderId="53" xfId="0" applyFont="1" applyFill="1" applyBorder="1" applyAlignment="1">
      <alignment horizontal="justify" vertical="center" wrapText="1"/>
    </xf>
    <xf numFmtId="0" fontId="3" fillId="3" borderId="54" xfId="0" applyFont="1" applyFill="1" applyBorder="1" applyAlignment="1">
      <alignment horizontal="justify" vertical="center" wrapText="1"/>
    </xf>
    <xf numFmtId="0" fontId="21" fillId="0" borderId="0" xfId="0" applyFont="1" applyBorder="1"/>
    <xf numFmtId="0" fontId="21" fillId="0" borderId="0" xfId="0" applyFont="1"/>
    <xf numFmtId="0" fontId="16" fillId="2" borderId="0" xfId="0" applyFont="1" applyFill="1" applyBorder="1" applyAlignment="1">
      <alignment horizontal="justify" vertical="center" wrapText="1"/>
    </xf>
    <xf numFmtId="0" fontId="22" fillId="2" borderId="1" xfId="0" applyFont="1" applyFill="1" applyBorder="1" applyAlignment="1">
      <alignment horizontal="center" vertical="center" wrapText="1"/>
    </xf>
    <xf numFmtId="0" fontId="16" fillId="3" borderId="26" xfId="0" applyFont="1" applyFill="1" applyBorder="1" applyAlignment="1">
      <alignment horizontal="justify" vertical="center" wrapText="1"/>
    </xf>
    <xf numFmtId="0" fontId="16" fillId="3" borderId="0" xfId="0" applyFont="1" applyFill="1" applyBorder="1" applyAlignment="1">
      <alignment horizontal="justify" vertical="center" wrapText="1"/>
    </xf>
    <xf numFmtId="0" fontId="22" fillId="2" borderId="40"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0" xfId="0" applyFont="1" applyFill="1" applyBorder="1" applyAlignment="1">
      <alignment horizontal="left" vertical="center" wrapText="1"/>
    </xf>
    <xf numFmtId="0" fontId="16" fillId="3" borderId="70" xfId="0" applyFont="1" applyFill="1" applyBorder="1" applyAlignment="1">
      <alignment horizontal="justify" vertical="center" wrapText="1"/>
    </xf>
    <xf numFmtId="164" fontId="16" fillId="2" borderId="21" xfId="2" applyFont="1" applyFill="1" applyBorder="1" applyAlignment="1">
      <alignment horizontal="justify" vertical="center" wrapText="1"/>
    </xf>
    <xf numFmtId="9" fontId="16" fillId="2" borderId="41" xfId="3" applyFont="1" applyFill="1" applyBorder="1" applyAlignment="1">
      <alignment horizontal="center" vertical="center" wrapText="1"/>
    </xf>
    <xf numFmtId="0" fontId="16" fillId="0" borderId="0" xfId="0" applyFont="1" applyFill="1" applyBorder="1" applyAlignment="1">
      <alignment horizontal="justify" vertical="center" wrapText="1"/>
    </xf>
    <xf numFmtId="0" fontId="22" fillId="2" borderId="8" xfId="0" applyFont="1" applyFill="1" applyBorder="1" applyAlignment="1">
      <alignment horizontal="center" vertical="center" wrapText="1"/>
    </xf>
    <xf numFmtId="164" fontId="16" fillId="2" borderId="41" xfId="2" applyFont="1" applyFill="1" applyBorder="1" applyAlignment="1">
      <alignment horizontal="justify" vertical="center" wrapText="1"/>
    </xf>
    <xf numFmtId="0" fontId="21" fillId="0" borderId="0" xfId="0" applyFont="1" applyFill="1"/>
    <xf numFmtId="0" fontId="4" fillId="2" borderId="4" xfId="0" applyFont="1" applyFill="1" applyBorder="1" applyAlignment="1">
      <alignment horizontal="left" vertical="center" wrapText="1"/>
    </xf>
    <xf numFmtId="0" fontId="22" fillId="2" borderId="4" xfId="0" applyFont="1" applyFill="1" applyBorder="1" applyAlignment="1">
      <alignment horizontal="center" vertical="center" wrapText="1"/>
    </xf>
    <xf numFmtId="0" fontId="16" fillId="3" borderId="52" xfId="0" applyFont="1" applyFill="1" applyBorder="1" applyAlignment="1">
      <alignment horizontal="justify" vertical="center" wrapText="1"/>
    </xf>
    <xf numFmtId="0" fontId="16" fillId="2" borderId="0" xfId="0" applyFont="1" applyFill="1" applyBorder="1" applyAlignment="1">
      <alignment horizontal="left" vertical="center" wrapText="1"/>
    </xf>
    <xf numFmtId="0" fontId="24" fillId="2" borderId="40" xfId="0" applyFont="1" applyFill="1" applyBorder="1" applyAlignment="1">
      <alignment horizontal="center" vertical="center" wrapText="1"/>
    </xf>
    <xf numFmtId="0" fontId="24" fillId="2" borderId="41" xfId="0" applyFont="1" applyFill="1" applyBorder="1" applyAlignment="1">
      <alignment horizontal="center" vertical="center" wrapText="1"/>
    </xf>
    <xf numFmtId="164" fontId="25" fillId="2" borderId="1" xfId="2" applyFont="1" applyFill="1" applyBorder="1" applyAlignment="1">
      <alignment horizontal="justify" vertical="center" wrapText="1"/>
    </xf>
    <xf numFmtId="0" fontId="26" fillId="4" borderId="0" xfId="0" applyFont="1" applyFill="1"/>
    <xf numFmtId="0" fontId="23" fillId="4" borderId="0" xfId="0" applyFont="1" applyFill="1" applyAlignment="1">
      <alignment horizontal="center" vertical="center"/>
    </xf>
    <xf numFmtId="0" fontId="27" fillId="4" borderId="0" xfId="0" applyFont="1" applyFill="1"/>
    <xf numFmtId="0" fontId="28" fillId="4" borderId="0" xfId="0" applyFont="1" applyFill="1"/>
    <xf numFmtId="0" fontId="29" fillId="4" borderId="0" xfId="0" applyFont="1" applyFill="1"/>
    <xf numFmtId="0" fontId="23" fillId="4" borderId="0" xfId="0" applyFont="1" applyFill="1" applyAlignment="1">
      <alignment horizontal="left" vertical="center"/>
    </xf>
    <xf numFmtId="0" fontId="30" fillId="0" borderId="0" xfId="0" applyFont="1" applyBorder="1"/>
    <xf numFmtId="0" fontId="26" fillId="0" borderId="0" xfId="0" applyFont="1"/>
    <xf numFmtId="0" fontId="31" fillId="2" borderId="0" xfId="0" applyFont="1" applyFill="1" applyBorder="1" applyAlignment="1">
      <alignment horizontal="justify" vertical="center" wrapText="1"/>
    </xf>
    <xf numFmtId="0" fontId="24" fillId="3" borderId="0" xfId="0" applyFont="1" applyFill="1" applyBorder="1" applyAlignment="1">
      <alignment horizontal="left" vertical="center" wrapText="1"/>
    </xf>
    <xf numFmtId="0" fontId="32" fillId="3" borderId="0" xfId="0" applyFont="1" applyFill="1" applyBorder="1" applyAlignment="1">
      <alignment horizontal="left" vertical="center" wrapText="1"/>
    </xf>
    <xf numFmtId="0" fontId="24" fillId="2" borderId="8" xfId="0" applyFont="1" applyFill="1" applyBorder="1" applyAlignment="1">
      <alignment horizontal="left" vertical="center" wrapText="1"/>
    </xf>
    <xf numFmtId="0" fontId="24" fillId="2" borderId="23" xfId="0" applyFont="1" applyFill="1" applyBorder="1" applyAlignment="1">
      <alignment horizontal="left" vertical="center" wrapText="1"/>
    </xf>
    <xf numFmtId="0" fontId="24" fillId="2" borderId="21" xfId="0" applyFont="1" applyFill="1" applyBorder="1" applyAlignment="1">
      <alignment horizontal="left" vertical="center" wrapText="1"/>
    </xf>
    <xf numFmtId="0" fontId="30" fillId="3" borderId="0" xfId="0" applyFont="1" applyFill="1" applyAlignment="1" applyProtection="1">
      <alignment horizontal="left" vertical="top" wrapText="1" indent="1"/>
    </xf>
    <xf numFmtId="0" fontId="30" fillId="3" borderId="0" xfId="0" applyFont="1" applyFill="1" applyAlignment="1" applyProtection="1">
      <alignment horizontal="left" vertical="top" wrapText="1" indent="2"/>
    </xf>
    <xf numFmtId="0" fontId="24" fillId="2" borderId="42" xfId="0" applyFont="1" applyFill="1" applyBorder="1" applyAlignment="1">
      <alignment horizontal="left" vertical="center" wrapText="1"/>
    </xf>
    <xf numFmtId="0" fontId="24" fillId="2" borderId="35"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33" fillId="3" borderId="0" xfId="0" applyFont="1" applyFill="1" applyAlignment="1" applyProtection="1">
      <alignment vertical="top" wrapText="1"/>
    </xf>
    <xf numFmtId="0" fontId="26" fillId="0" borderId="0" xfId="0" applyFont="1" applyBorder="1"/>
    <xf numFmtId="0" fontId="26" fillId="2" borderId="0" xfId="0" applyFont="1" applyFill="1" applyAlignment="1">
      <alignment vertical="center"/>
    </xf>
    <xf numFmtId="0" fontId="24" fillId="2" borderId="13"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164" fontId="31" fillId="2" borderId="1" xfId="2" applyFont="1" applyFill="1" applyBorder="1" applyAlignment="1">
      <alignment horizontal="justify" vertical="center" wrapText="1"/>
    </xf>
    <xf numFmtId="0" fontId="31" fillId="3" borderId="26" xfId="0" applyFont="1" applyFill="1" applyBorder="1" applyAlignment="1">
      <alignment horizontal="justify" vertical="center" wrapText="1"/>
    </xf>
    <xf numFmtId="0" fontId="34" fillId="2" borderId="0" xfId="0" applyFont="1" applyFill="1" applyAlignment="1">
      <alignment vertical="center"/>
    </xf>
    <xf numFmtId="0" fontId="28" fillId="3" borderId="45" xfId="0" applyFont="1" applyFill="1" applyBorder="1"/>
    <xf numFmtId="0" fontId="28" fillId="3" borderId="46" xfId="0" applyFont="1" applyFill="1" applyBorder="1"/>
    <xf numFmtId="0" fontId="28" fillId="3" borderId="47" xfId="0" applyFont="1" applyFill="1" applyBorder="1"/>
    <xf numFmtId="0" fontId="28" fillId="3" borderId="0" xfId="0" applyFont="1" applyFill="1"/>
    <xf numFmtId="0" fontId="24" fillId="2" borderId="4"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32" fillId="2" borderId="50" xfId="0" applyFont="1" applyFill="1" applyBorder="1" applyAlignment="1">
      <alignment horizontal="left" vertical="center" wrapText="1"/>
    </xf>
    <xf numFmtId="0" fontId="24" fillId="2" borderId="6" xfId="0" applyFont="1" applyFill="1" applyBorder="1" applyAlignment="1">
      <alignment horizontal="left" vertical="center" wrapText="1"/>
    </xf>
    <xf numFmtId="164" fontId="31" fillId="2" borderId="6" xfId="2" applyFont="1" applyFill="1" applyBorder="1" applyAlignment="1">
      <alignment horizontal="justify" vertical="center" wrapText="1"/>
    </xf>
    <xf numFmtId="164" fontId="31" fillId="2" borderId="14" xfId="2" applyFont="1" applyFill="1" applyBorder="1" applyAlignment="1">
      <alignment horizontal="justify" vertical="center" wrapText="1"/>
    </xf>
    <xf numFmtId="164" fontId="31" fillId="2" borderId="0" xfId="2" applyFont="1" applyFill="1" applyBorder="1" applyAlignment="1">
      <alignment horizontal="justify" vertical="center" wrapText="1"/>
    </xf>
    <xf numFmtId="0" fontId="32" fillId="2" borderId="13" xfId="0" applyFont="1" applyFill="1" applyBorder="1" applyAlignment="1">
      <alignment horizontal="left" vertical="center" wrapText="1"/>
    </xf>
    <xf numFmtId="164" fontId="31" fillId="2" borderId="15" xfId="2" applyFont="1" applyFill="1" applyBorder="1" applyAlignment="1">
      <alignment horizontal="justify" vertical="center" wrapText="1"/>
    </xf>
    <xf numFmtId="0" fontId="24" fillId="2" borderId="13"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4" fillId="2" borderId="19" xfId="0" applyFont="1" applyFill="1" applyBorder="1" applyAlignment="1">
      <alignment horizontal="left" vertical="center" wrapText="1"/>
    </xf>
    <xf numFmtId="164" fontId="31" fillId="2" borderId="20" xfId="2" applyFont="1" applyFill="1" applyBorder="1" applyAlignment="1">
      <alignment horizontal="justify" vertical="center" wrapText="1"/>
    </xf>
    <xf numFmtId="0" fontId="25" fillId="2" borderId="0" xfId="0" applyFont="1" applyFill="1" applyBorder="1" applyAlignment="1">
      <alignment vertical="center"/>
    </xf>
    <xf numFmtId="0" fontId="30" fillId="0" borderId="0" xfId="0" applyFont="1"/>
    <xf numFmtId="0" fontId="25" fillId="2" borderId="0" xfId="0" applyFont="1" applyFill="1" applyBorder="1" applyAlignment="1">
      <alignment horizontal="justify" vertical="center" wrapText="1"/>
    </xf>
    <xf numFmtId="0" fontId="35" fillId="2" borderId="1"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25" fillId="2" borderId="1" xfId="0" applyFont="1" applyFill="1" applyBorder="1" applyAlignment="1">
      <alignment horizontal="justify" vertical="center" wrapText="1"/>
    </xf>
    <xf numFmtId="0" fontId="35" fillId="2" borderId="18" xfId="0" applyFont="1" applyFill="1" applyBorder="1" applyAlignment="1">
      <alignment horizontal="center" vertical="center" wrapText="1"/>
    </xf>
    <xf numFmtId="0" fontId="35" fillId="2" borderId="19"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25" fillId="3" borderId="26" xfId="0" applyFont="1" applyFill="1" applyBorder="1" applyAlignment="1">
      <alignment horizontal="justify" vertical="center" wrapText="1"/>
    </xf>
    <xf numFmtId="0" fontId="25" fillId="3" borderId="54" xfId="0" applyFont="1" applyFill="1" applyBorder="1" applyAlignment="1">
      <alignment horizontal="justify" vertical="center" wrapText="1"/>
    </xf>
    <xf numFmtId="164" fontId="25" fillId="2" borderId="1" xfId="0" applyNumberFormat="1" applyFont="1" applyFill="1" applyBorder="1" applyAlignment="1">
      <alignment horizontal="justify" vertical="center" wrapText="1"/>
    </xf>
    <xf numFmtId="0" fontId="35" fillId="2" borderId="5" xfId="0" applyFont="1" applyFill="1" applyBorder="1" applyAlignment="1">
      <alignment horizontal="left" vertical="center" wrapText="1"/>
    </xf>
    <xf numFmtId="0" fontId="35" fillId="2" borderId="24" xfId="0" applyFont="1" applyFill="1" applyBorder="1" applyAlignment="1">
      <alignment horizontal="left" vertical="center" wrapText="1"/>
    </xf>
    <xf numFmtId="0" fontId="35" fillId="2" borderId="25" xfId="0" applyFont="1" applyFill="1" applyBorder="1" applyAlignment="1">
      <alignment horizontal="left" vertical="center" wrapText="1"/>
    </xf>
    <xf numFmtId="0" fontId="25" fillId="3" borderId="55" xfId="0" applyFont="1" applyFill="1" applyBorder="1" applyAlignment="1">
      <alignment horizontal="justify" vertical="center" wrapText="1"/>
    </xf>
    <xf numFmtId="0" fontId="26" fillId="3" borderId="0" xfId="0" applyFont="1" applyFill="1"/>
    <xf numFmtId="0" fontId="25" fillId="3" borderId="0" xfId="0" applyFont="1" applyFill="1" applyBorder="1" applyAlignment="1">
      <alignment horizontal="justify" vertical="center" wrapText="1"/>
    </xf>
    <xf numFmtId="0" fontId="35" fillId="3" borderId="8"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25" fillId="3" borderId="66" xfId="0" applyFont="1" applyFill="1" applyBorder="1" applyAlignment="1">
      <alignment horizontal="justify" vertical="center" wrapText="1"/>
    </xf>
    <xf numFmtId="0" fontId="35" fillId="3" borderId="24" xfId="0" applyFont="1" applyFill="1" applyBorder="1" applyAlignment="1">
      <alignment horizontal="center" vertical="center" wrapText="1"/>
    </xf>
    <xf numFmtId="0" fontId="35" fillId="3" borderId="69" xfId="0" applyFont="1" applyFill="1" applyBorder="1" applyAlignment="1">
      <alignment horizontal="center" vertical="center" wrapText="1"/>
    </xf>
    <xf numFmtId="0" fontId="35" fillId="3" borderId="38"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67" xfId="0" applyFont="1" applyFill="1" applyBorder="1" applyAlignment="1">
      <alignment horizontal="center" vertical="center" wrapText="1"/>
    </xf>
    <xf numFmtId="0" fontId="35" fillId="3" borderId="68" xfId="0" applyFont="1" applyFill="1" applyBorder="1" applyAlignment="1">
      <alignment horizontal="center" vertical="center" wrapText="1"/>
    </xf>
    <xf numFmtId="0" fontId="35" fillId="3" borderId="0" xfId="0" applyFont="1" applyFill="1" applyBorder="1" applyAlignment="1">
      <alignment horizontal="left" vertical="center" wrapText="1"/>
    </xf>
    <xf numFmtId="0" fontId="35" fillId="3" borderId="23" xfId="0" applyFont="1" applyFill="1" applyBorder="1" applyAlignment="1">
      <alignment horizontal="center" vertical="center" wrapText="1"/>
    </xf>
    <xf numFmtId="0" fontId="25" fillId="3" borderId="21" xfId="0" applyFont="1" applyFill="1" applyBorder="1" applyAlignment="1">
      <alignment horizontal="justify" vertical="center" wrapText="1"/>
    </xf>
    <xf numFmtId="0" fontId="25" fillId="3" borderId="59" xfId="0" applyFont="1" applyFill="1" applyBorder="1" applyAlignment="1">
      <alignment horizontal="justify" vertical="center" wrapText="1"/>
    </xf>
    <xf numFmtId="0" fontId="25" fillId="3" borderId="58" xfId="0" applyFont="1" applyFill="1" applyBorder="1" applyAlignment="1">
      <alignment horizontal="justify" vertical="center" wrapText="1"/>
    </xf>
    <xf numFmtId="0" fontId="35" fillId="3" borderId="21" xfId="0" applyFont="1" applyFill="1" applyBorder="1" applyAlignment="1">
      <alignment horizontal="center" vertical="center" wrapText="1"/>
    </xf>
    <xf numFmtId="0" fontId="25" fillId="3" borderId="5" xfId="0" applyFont="1" applyFill="1" applyBorder="1" applyAlignment="1">
      <alignment horizontal="justify" vertical="center" wrapText="1"/>
    </xf>
    <xf numFmtId="0" fontId="35" fillId="3" borderId="41" xfId="0" applyFont="1" applyFill="1" applyBorder="1" applyAlignment="1">
      <alignment horizontal="center" vertical="center" wrapText="1"/>
    </xf>
    <xf numFmtId="0" fontId="34" fillId="3" borderId="0" xfId="0" applyFont="1" applyFill="1" applyBorder="1" applyAlignment="1">
      <alignment vertical="center"/>
    </xf>
    <xf numFmtId="0" fontId="31" fillId="3" borderId="0" xfId="0" applyFont="1" applyFill="1" applyBorder="1" applyAlignment="1">
      <alignment horizontal="justify" vertical="center" wrapText="1"/>
    </xf>
    <xf numFmtId="0" fontId="24" fillId="3" borderId="0" xfId="0" applyFont="1" applyFill="1" applyBorder="1" applyAlignment="1">
      <alignment horizontal="center" vertical="center" wrapText="1"/>
    </xf>
    <xf numFmtId="0" fontId="26" fillId="3" borderId="0" xfId="0" applyFont="1" applyFill="1" applyBorder="1" applyAlignment="1">
      <alignment vertical="center"/>
    </xf>
    <xf numFmtId="0" fontId="26" fillId="3" borderId="0" xfId="0" applyFont="1" applyFill="1" applyBorder="1"/>
    <xf numFmtId="0" fontId="24" fillId="2" borderId="37" xfId="0" applyFont="1" applyFill="1" applyBorder="1" applyAlignment="1">
      <alignment horizontal="left" vertical="center" wrapText="1"/>
    </xf>
    <xf numFmtId="0" fontId="31" fillId="0" borderId="0" xfId="0" applyFont="1" applyFill="1" applyBorder="1" applyAlignment="1">
      <alignment horizontal="justify" vertical="center" wrapText="1"/>
    </xf>
    <xf numFmtId="0" fontId="32" fillId="2" borderId="32" xfId="0" applyFont="1" applyFill="1" applyBorder="1" applyAlignment="1">
      <alignment horizontal="left" vertical="center" wrapText="1"/>
    </xf>
    <xf numFmtId="3" fontId="31" fillId="2" borderId="8" xfId="0" applyNumberFormat="1" applyFont="1" applyFill="1" applyBorder="1" applyAlignment="1">
      <alignment horizontal="center" vertical="center" wrapText="1"/>
    </xf>
    <xf numFmtId="0" fontId="28" fillId="2" borderId="0" xfId="0" applyFont="1" applyFill="1" applyBorder="1" applyAlignment="1">
      <alignment horizontal="justify" vertical="center" wrapText="1"/>
    </xf>
    <xf numFmtId="0" fontId="24" fillId="2" borderId="9" xfId="0" applyFont="1" applyFill="1" applyBorder="1" applyAlignment="1">
      <alignment horizontal="center" vertical="center" wrapText="1"/>
    </xf>
    <xf numFmtId="0" fontId="24" fillId="2" borderId="27" xfId="0" applyFont="1" applyFill="1" applyBorder="1" applyAlignment="1">
      <alignment horizontal="center" vertical="center" wrapText="1"/>
    </xf>
    <xf numFmtId="164" fontId="31" fillId="2" borderId="31" xfId="2" applyFont="1" applyFill="1" applyBorder="1" applyAlignment="1">
      <alignment horizontal="center" vertical="center"/>
    </xf>
    <xf numFmtId="0" fontId="37" fillId="0" borderId="0" xfId="0" applyFont="1" applyAlignment="1">
      <alignment horizontal="left" vertical="center"/>
    </xf>
    <xf numFmtId="0" fontId="35" fillId="2" borderId="37" xfId="0" applyFont="1" applyFill="1" applyBorder="1" applyAlignment="1">
      <alignment horizontal="left" vertical="center" wrapText="1"/>
    </xf>
    <xf numFmtId="0" fontId="25" fillId="2" borderId="32" xfId="0" applyFont="1" applyFill="1" applyBorder="1" applyAlignment="1">
      <alignment horizontal="left" vertical="center" wrapText="1"/>
    </xf>
    <xf numFmtId="0" fontId="35" fillId="2" borderId="35" xfId="0" applyFont="1" applyFill="1" applyBorder="1" applyAlignment="1">
      <alignment horizontal="left" vertical="center" wrapText="1"/>
    </xf>
    <xf numFmtId="164" fontId="25" fillId="2" borderId="8" xfId="2" applyFont="1" applyFill="1" applyBorder="1" applyAlignment="1">
      <alignment horizontal="justify" vertical="center" wrapText="1"/>
    </xf>
    <xf numFmtId="0" fontId="35" fillId="2" borderId="9" xfId="0" applyFont="1" applyFill="1" applyBorder="1" applyAlignment="1">
      <alignment horizontal="center" vertical="center" wrapText="1"/>
    </xf>
    <xf numFmtId="0" fontId="35" fillId="2" borderId="27" xfId="0" applyFont="1" applyFill="1" applyBorder="1" applyAlignment="1">
      <alignment horizontal="center" vertical="center" wrapText="1"/>
    </xf>
    <xf numFmtId="0" fontId="35" fillId="2" borderId="8" xfId="0" applyFont="1" applyFill="1" applyBorder="1" applyAlignment="1">
      <alignment horizontal="left" vertical="center" wrapText="1"/>
    </xf>
    <xf numFmtId="164" fontId="25" fillId="2" borderId="31" xfId="2" applyFont="1" applyFill="1" applyBorder="1" applyAlignment="1">
      <alignment horizontal="center" vertical="center"/>
    </xf>
    <xf numFmtId="0" fontId="25" fillId="3" borderId="62" xfId="0" applyFont="1" applyFill="1" applyBorder="1" applyAlignment="1">
      <alignment horizontal="justify" vertical="center" wrapText="1"/>
    </xf>
    <xf numFmtId="0" fontId="35" fillId="2" borderId="23" xfId="0" applyFont="1" applyFill="1" applyBorder="1" applyAlignment="1">
      <alignment horizontal="left" vertical="center" wrapText="1"/>
    </xf>
    <xf numFmtId="0" fontId="35" fillId="2" borderId="21" xfId="0" applyFont="1" applyFill="1" applyBorder="1" applyAlignment="1">
      <alignment horizontal="left" vertical="center" wrapText="1"/>
    </xf>
    <xf numFmtId="0" fontId="35" fillId="2" borderId="41" xfId="0" applyFont="1" applyFill="1" applyBorder="1" applyAlignment="1">
      <alignment horizontal="left" vertical="center" wrapText="1"/>
    </xf>
    <xf numFmtId="0" fontId="25" fillId="3" borderId="71" xfId="0" applyFont="1" applyFill="1" applyBorder="1" applyAlignment="1">
      <alignment horizontal="justify" vertical="center" wrapText="1"/>
    </xf>
    <xf numFmtId="0" fontId="37" fillId="0" borderId="0" xfId="0" applyFont="1" applyAlignment="1">
      <alignment horizontal="center" vertical="center"/>
    </xf>
    <xf numFmtId="0" fontId="24" fillId="2" borderId="8" xfId="0" applyFont="1" applyFill="1" applyBorder="1" applyAlignment="1">
      <alignment horizontal="center" vertical="center" wrapText="1"/>
    </xf>
    <xf numFmtId="0" fontId="35" fillId="2" borderId="0" xfId="0" applyFont="1" applyFill="1" applyBorder="1" applyAlignment="1">
      <alignment horizontal="left" vertical="center" wrapText="1"/>
    </xf>
    <xf numFmtId="0" fontId="35" fillId="2" borderId="40"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35" fillId="2" borderId="42"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25" fillId="2" borderId="0" xfId="0" applyFont="1" applyFill="1" applyBorder="1" applyAlignment="1">
      <alignment horizontal="left" vertical="center" wrapText="1"/>
    </xf>
    <xf numFmtId="0" fontId="35" fillId="3" borderId="33"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25" fillId="3" borderId="52" xfId="0" applyFont="1" applyFill="1" applyBorder="1" applyAlignment="1">
      <alignment horizontal="justify" vertical="center" wrapText="1"/>
    </xf>
    <xf numFmtId="0" fontId="35" fillId="3" borderId="40" xfId="0" applyFont="1" applyFill="1" applyBorder="1" applyAlignment="1">
      <alignment horizontal="center" vertical="center" wrapText="1"/>
    </xf>
    <xf numFmtId="0" fontId="35" fillId="3" borderId="42"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25" fillId="3" borderId="60" xfId="0" applyFont="1" applyFill="1" applyBorder="1" applyAlignment="1">
      <alignment horizontal="justify" vertical="center" wrapText="1"/>
    </xf>
    <xf numFmtId="0" fontId="25" fillId="3" borderId="27" xfId="0" applyFont="1" applyFill="1" applyBorder="1" applyAlignment="1">
      <alignment horizontal="justify" vertical="center" wrapText="1"/>
    </xf>
    <xf numFmtId="0" fontId="25" fillId="3" borderId="28" xfId="0" applyFont="1" applyFill="1" applyBorder="1" applyAlignment="1">
      <alignment horizontal="justify" vertical="center" wrapText="1"/>
    </xf>
    <xf numFmtId="0" fontId="25" fillId="3" borderId="4" xfId="0" applyFont="1" applyFill="1" applyBorder="1" applyAlignment="1">
      <alignment horizontal="justify" vertical="center" wrapText="1"/>
    </xf>
    <xf numFmtId="0" fontId="25" fillId="3" borderId="15" xfId="0" applyFont="1" applyFill="1" applyBorder="1" applyAlignment="1">
      <alignment horizontal="justify" vertical="center" wrapText="1"/>
    </xf>
    <xf numFmtId="0" fontId="25" fillId="3" borderId="61" xfId="0" applyFont="1" applyFill="1" applyBorder="1" applyAlignment="1">
      <alignment horizontal="justify" vertical="center" wrapText="1"/>
    </xf>
    <xf numFmtId="0" fontId="25" fillId="3" borderId="29" xfId="0" applyFont="1" applyFill="1" applyBorder="1" applyAlignment="1">
      <alignment horizontal="justify" vertical="center" wrapText="1"/>
    </xf>
    <xf numFmtId="0" fontId="25" fillId="3" borderId="0" xfId="0" applyFont="1" applyFill="1" applyBorder="1" applyAlignment="1">
      <alignment horizontal="left" vertical="center" wrapText="1"/>
    </xf>
    <xf numFmtId="0" fontId="30" fillId="3" borderId="0" xfId="0" applyFont="1" applyFill="1" applyBorder="1" applyAlignment="1">
      <alignment vertical="center"/>
    </xf>
    <xf numFmtId="0" fontId="30" fillId="3" borderId="0" xfId="0" applyFont="1" applyFill="1" applyBorder="1"/>
    <xf numFmtId="0" fontId="30" fillId="3" borderId="0" xfId="0" applyFont="1" applyFill="1"/>
    <xf numFmtId="164" fontId="25" fillId="3" borderId="8" xfId="2" applyFont="1" applyFill="1" applyBorder="1" applyAlignment="1">
      <alignment horizontal="center" vertical="center" wrapText="1"/>
    </xf>
    <xf numFmtId="0" fontId="25" fillId="3" borderId="54" xfId="0" applyFont="1" applyFill="1" applyBorder="1" applyAlignment="1">
      <alignment horizontal="justify" vertical="center" wrapText="1"/>
    </xf>
    <xf numFmtId="9" fontId="16" fillId="2" borderId="21" xfId="3" applyNumberFormat="1" applyFont="1" applyFill="1" applyBorder="1" applyAlignment="1">
      <alignment horizontal="center" vertical="center" wrapText="1"/>
    </xf>
    <xf numFmtId="0" fontId="23" fillId="4" borderId="0" xfId="0" applyFont="1" applyFill="1" applyAlignment="1">
      <alignment horizontal="center"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35" fillId="2" borderId="22" xfId="0" applyFont="1" applyFill="1" applyBorder="1" applyAlignment="1">
      <alignment horizontal="left" vertical="center" wrapText="1"/>
    </xf>
    <xf numFmtId="0" fontId="35" fillId="2" borderId="30"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5" fillId="2" borderId="4" xfId="0" applyFont="1" applyFill="1" applyBorder="1" applyAlignment="1">
      <alignment horizontal="left" vertical="center" wrapText="1"/>
    </xf>
    <xf numFmtId="0" fontId="24" fillId="2" borderId="43"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22" xfId="0" applyFont="1" applyFill="1" applyBorder="1" applyAlignment="1">
      <alignment horizontal="left" vertical="center" wrapText="1"/>
    </xf>
    <xf numFmtId="0" fontId="24" fillId="2" borderId="30" xfId="0" applyFont="1" applyFill="1" applyBorder="1" applyAlignment="1">
      <alignment horizontal="left" vertical="center" wrapText="1"/>
    </xf>
    <xf numFmtId="0" fontId="24" fillId="2" borderId="31"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24" fillId="2" borderId="35" xfId="0" applyFont="1" applyFill="1" applyBorder="1" applyAlignment="1">
      <alignment horizontal="left" vertical="center" wrapText="1"/>
    </xf>
    <xf numFmtId="0" fontId="24" fillId="2" borderId="51" xfId="0" applyFont="1" applyFill="1" applyBorder="1" applyAlignment="1">
      <alignment horizontal="left" vertical="center" wrapText="1"/>
    </xf>
    <xf numFmtId="0" fontId="24" fillId="2" borderId="36"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35" fillId="2" borderId="43"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35" fillId="2" borderId="44"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35" fillId="2" borderId="2" xfId="0" applyFont="1" applyFill="1" applyBorder="1" applyAlignment="1">
      <alignment horizontal="center" vertical="center" wrapText="1"/>
    </xf>
    <xf numFmtId="0" fontId="35" fillId="3" borderId="33"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25" fillId="3" borderId="56" xfId="0" applyFont="1" applyFill="1" applyBorder="1" applyAlignment="1">
      <alignment horizontal="justify" vertical="center" wrapText="1"/>
    </xf>
    <xf numFmtId="0" fontId="25" fillId="3" borderId="52" xfId="0" applyFont="1" applyFill="1" applyBorder="1" applyAlignment="1">
      <alignment horizontal="justify" vertical="center" wrapText="1"/>
    </xf>
    <xf numFmtId="0" fontId="25" fillId="3" borderId="63" xfId="0" applyFont="1" applyFill="1" applyBorder="1" applyAlignment="1">
      <alignment horizontal="justify" vertical="center" wrapText="1"/>
    </xf>
    <xf numFmtId="0" fontId="25" fillId="3" borderId="54" xfId="0" applyFont="1" applyFill="1" applyBorder="1" applyAlignment="1">
      <alignment horizontal="justify" vertical="center" wrapText="1"/>
    </xf>
    <xf numFmtId="0" fontId="25" fillId="3" borderId="64" xfId="0" applyFont="1" applyFill="1" applyBorder="1" applyAlignment="1">
      <alignment horizontal="justify" vertical="center" wrapText="1"/>
    </xf>
    <xf numFmtId="0" fontId="25" fillId="3" borderId="65" xfId="0" applyFont="1" applyFill="1" applyBorder="1" applyAlignment="1">
      <alignment horizontal="justify" vertical="center" wrapText="1"/>
    </xf>
    <xf numFmtId="0" fontId="35" fillId="3" borderId="45" xfId="0" applyFont="1" applyFill="1" applyBorder="1" applyAlignment="1">
      <alignment horizontal="center" vertical="center" wrapText="1"/>
    </xf>
    <xf numFmtId="0" fontId="35" fillId="3" borderId="46" xfId="0" applyFont="1" applyFill="1" applyBorder="1" applyAlignment="1">
      <alignment horizontal="center" vertical="center" wrapText="1"/>
    </xf>
    <xf numFmtId="0" fontId="35" fillId="3" borderId="47" xfId="0" applyFont="1" applyFill="1" applyBorder="1" applyAlignment="1">
      <alignment horizontal="center" vertical="center" wrapText="1"/>
    </xf>
    <xf numFmtId="0" fontId="25" fillId="3" borderId="57" xfId="0" applyFont="1" applyFill="1" applyBorder="1" applyAlignment="1">
      <alignment horizontal="justify" vertical="center" wrapText="1"/>
    </xf>
    <xf numFmtId="0" fontId="35" fillId="3" borderId="37" xfId="0" applyFont="1" applyFill="1" applyBorder="1" applyAlignment="1">
      <alignment horizontal="center" vertical="center" wrapText="1"/>
    </xf>
    <xf numFmtId="0" fontId="35" fillId="3" borderId="38" xfId="0" applyFont="1" applyFill="1" applyBorder="1" applyAlignment="1">
      <alignment horizontal="center" vertical="center" wrapText="1"/>
    </xf>
    <xf numFmtId="0" fontId="35" fillId="3" borderId="34" xfId="0" applyFont="1" applyFill="1" applyBorder="1" applyAlignment="1">
      <alignment horizontal="center" vertical="center" wrapText="1"/>
    </xf>
    <xf numFmtId="0" fontId="35" fillId="3" borderId="39"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32" fillId="2" borderId="2"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25" fillId="2" borderId="0" xfId="0" applyFont="1" applyFill="1" applyBorder="1" applyAlignment="1">
      <alignment horizontal="left" vertical="center" wrapText="1"/>
    </xf>
    <xf numFmtId="0" fontId="32" fillId="2" borderId="22" xfId="0" applyFont="1" applyFill="1" applyBorder="1" applyAlignment="1">
      <alignment horizontal="left" vertical="center" wrapText="1"/>
    </xf>
    <xf numFmtId="0" fontId="32" fillId="2" borderId="3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cellXfs>
  <cellStyles count="5">
    <cellStyle name="Comma [0]" xfId="2" builtinId="6"/>
    <cellStyle name="Hyperlink" xfId="1" builtinId="8"/>
    <cellStyle name="Normal" xfId="0" builtinId="0"/>
    <cellStyle name="Normal 2" xfId="4" xr:uid="{064324E1-76BD-4163-B2A6-774C98067C74}"/>
    <cellStyle name="Percent" xfId="3" builtinId="5"/>
  </cellStyles>
  <dxfs count="0"/>
  <tableStyles count="0" defaultTableStyle="TableStyleMedium2" defaultPivotStyle="PivotStyleLight16"/>
  <colors>
    <mruColors>
      <color rgb="FF3672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6"/>
  <sheetViews>
    <sheetView zoomScale="80" zoomScaleNormal="80" workbookViewId="0">
      <selection activeCell="C10" sqref="C10"/>
    </sheetView>
  </sheetViews>
  <sheetFormatPr defaultRowHeight="14.25"/>
  <cols>
    <col min="2" max="2" width="48.73046875" customWidth="1"/>
    <col min="3" max="3" width="79.59765625" customWidth="1"/>
    <col min="4" max="4" width="9.3984375" bestFit="1" customWidth="1"/>
  </cols>
  <sheetData>
    <row r="3" spans="2:4">
      <c r="B3" s="9" t="s">
        <v>544</v>
      </c>
    </row>
    <row r="5" spans="2:4">
      <c r="B5" t="s">
        <v>590</v>
      </c>
    </row>
    <row r="7" spans="2:4" ht="23.45" customHeight="1">
      <c r="B7" s="10" t="s">
        <v>578</v>
      </c>
      <c r="C7" s="11"/>
    </row>
    <row r="8" spans="2:4" ht="23.45" customHeight="1">
      <c r="B8" s="12" t="s">
        <v>579</v>
      </c>
      <c r="C8" s="11"/>
    </row>
    <row r="9" spans="2:4" ht="46.9" customHeight="1" thickBot="1">
      <c r="B9" s="15" t="s">
        <v>580</v>
      </c>
      <c r="C9" s="16"/>
      <c r="D9" t="s">
        <v>591</v>
      </c>
    </row>
    <row r="10" spans="2:4" ht="70.900000000000006" customHeight="1" thickBot="1">
      <c r="B10" s="17" t="s">
        <v>549</v>
      </c>
      <c r="C10" s="17" t="s">
        <v>581</v>
      </c>
    </row>
    <row r="11" spans="2:4" ht="70.900000000000006" customHeight="1" thickBot="1">
      <c r="B11" s="17" t="s">
        <v>551</v>
      </c>
      <c r="C11" s="17" t="s">
        <v>582</v>
      </c>
      <c r="D11" s="1">
        <v>1</v>
      </c>
    </row>
    <row r="12" spans="2:4" ht="70.900000000000006" customHeight="1" thickBot="1">
      <c r="B12" s="17" t="s">
        <v>553</v>
      </c>
      <c r="C12" s="17" t="s">
        <v>583</v>
      </c>
    </row>
    <row r="13" spans="2:4" ht="70.900000000000006" customHeight="1" thickBot="1">
      <c r="B13" s="17" t="s">
        <v>555</v>
      </c>
      <c r="C13" s="17" t="s">
        <v>584</v>
      </c>
    </row>
    <row r="14" spans="2:4" ht="70.900000000000006" customHeight="1" thickBot="1">
      <c r="B14" s="17" t="s">
        <v>557</v>
      </c>
      <c r="C14" s="17" t="s">
        <v>585</v>
      </c>
      <c r="D14" t="s">
        <v>577</v>
      </c>
    </row>
    <row r="15" spans="2:4" ht="70.900000000000006" customHeight="1" thickBot="1">
      <c r="B15" s="17" t="s">
        <v>559</v>
      </c>
      <c r="C15" s="17" t="s">
        <v>586</v>
      </c>
      <c r="D15" t="s">
        <v>577</v>
      </c>
    </row>
    <row r="16" spans="2:4" ht="70.900000000000006" customHeight="1" thickBot="1">
      <c r="B16" s="17" t="s">
        <v>561</v>
      </c>
      <c r="C16" s="17" t="s">
        <v>587</v>
      </c>
      <c r="D16">
        <v>1</v>
      </c>
    </row>
    <row r="17" spans="2:4" ht="70.900000000000006" customHeight="1" thickBot="1">
      <c r="B17" s="17" t="s">
        <v>563</v>
      </c>
      <c r="C17" s="17" t="s">
        <v>588</v>
      </c>
      <c r="D17" t="s">
        <v>577</v>
      </c>
    </row>
    <row r="18" spans="2:4" ht="70.900000000000006" customHeight="1" thickBot="1">
      <c r="B18" s="17" t="s">
        <v>565</v>
      </c>
      <c r="C18" s="17" t="s">
        <v>589</v>
      </c>
      <c r="D18" t="s">
        <v>577</v>
      </c>
    </row>
    <row r="19" spans="2:4" ht="23.45" customHeight="1"/>
    <row r="20" spans="2:4" ht="23.45" customHeight="1"/>
    <row r="21" spans="2:4" ht="23.45" customHeight="1"/>
    <row r="22" spans="2:4" ht="23.45" customHeight="1"/>
    <row r="23" spans="2:4" ht="23.45" customHeight="1"/>
    <row r="24" spans="2:4" ht="23.45" customHeight="1"/>
    <row r="25" spans="2:4" ht="23.45" customHeight="1"/>
    <row r="26" spans="2:4" ht="23.45" customHeight="1"/>
  </sheetData>
  <hyperlinks>
    <hyperlink ref="B3" r:id="rId1" display="http://eur-lex.europa.eu/legal-content/EN/TXT/?uri=uriserv:OJ.L_.2015.347.01.1285.01.ENG"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
  <sheetViews>
    <sheetView showGridLines="0" workbookViewId="0">
      <selection activeCell="C2" sqref="C2"/>
    </sheetView>
  </sheetViews>
  <sheetFormatPr defaultRowHeight="14.25"/>
  <cols>
    <col min="1" max="1" width="74" bestFit="1" customWidth="1"/>
    <col min="3" max="7" width="12" customWidth="1"/>
  </cols>
  <sheetData>
    <row r="1" spans="1:7" ht="17.649999999999999">
      <c r="A1" s="2" t="s">
        <v>322</v>
      </c>
      <c r="C1" t="s">
        <v>592</v>
      </c>
    </row>
    <row r="2" spans="1:7" ht="18" thickBot="1">
      <c r="A2" s="2" t="s">
        <v>310</v>
      </c>
    </row>
    <row r="3" spans="1:7" ht="96" customHeight="1" thickBot="1">
      <c r="A3" s="3"/>
      <c r="B3" s="3"/>
      <c r="C3" s="4" t="s">
        <v>311</v>
      </c>
      <c r="D3" s="4" t="s">
        <v>312</v>
      </c>
      <c r="E3" s="4" t="s">
        <v>313</v>
      </c>
      <c r="F3" s="4" t="s">
        <v>314</v>
      </c>
      <c r="G3" s="4" t="s">
        <v>315</v>
      </c>
    </row>
    <row r="4" spans="1:7" ht="14.65" thickBot="1">
      <c r="A4" s="3"/>
      <c r="B4" s="3"/>
      <c r="C4" s="4" t="s">
        <v>2</v>
      </c>
      <c r="D4" s="4" t="s">
        <v>162</v>
      </c>
      <c r="E4" s="4" t="s">
        <v>164</v>
      </c>
      <c r="F4" s="4" t="s">
        <v>166</v>
      </c>
      <c r="G4" s="4" t="s">
        <v>168</v>
      </c>
    </row>
    <row r="5" spans="1:7" ht="14.65" thickBot="1">
      <c r="A5" s="4" t="s">
        <v>316</v>
      </c>
      <c r="B5" s="4" t="s">
        <v>239</v>
      </c>
      <c r="C5" s="3"/>
      <c r="D5" s="3"/>
      <c r="E5" s="3"/>
      <c r="F5" s="3"/>
      <c r="G5" s="3"/>
    </row>
    <row r="6" spans="1:7" ht="14.65" thickBot="1">
      <c r="A6" s="4" t="s">
        <v>317</v>
      </c>
      <c r="B6" s="4" t="s">
        <v>251</v>
      </c>
      <c r="C6" s="3"/>
      <c r="D6" s="3"/>
      <c r="E6" s="3"/>
      <c r="F6" s="3"/>
      <c r="G6" s="3"/>
    </row>
    <row r="7" spans="1:7" ht="14.65" thickBot="1">
      <c r="A7" s="4" t="s">
        <v>318</v>
      </c>
      <c r="B7" s="4" t="s">
        <v>8</v>
      </c>
      <c r="C7" s="3"/>
      <c r="D7" s="3"/>
      <c r="E7" s="3"/>
      <c r="F7" s="3"/>
      <c r="G7" s="3"/>
    </row>
    <row r="8" spans="1:7" ht="14.65" thickBot="1">
      <c r="A8" s="4" t="s">
        <v>319</v>
      </c>
      <c r="B8" s="4" t="s">
        <v>16</v>
      </c>
      <c r="C8" s="3"/>
      <c r="D8" s="3"/>
      <c r="E8" s="3"/>
      <c r="F8" s="3"/>
      <c r="G8"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7"/>
  <sheetViews>
    <sheetView showGridLines="0" zoomScale="85" zoomScaleNormal="85" workbookViewId="0"/>
  </sheetViews>
  <sheetFormatPr defaultRowHeight="14.25"/>
  <cols>
    <col min="1" max="1" width="86.73046875" customWidth="1"/>
    <col min="3" max="3" width="15.73046875" bestFit="1" customWidth="1"/>
    <col min="4" max="4" width="19.73046875" bestFit="1" customWidth="1"/>
    <col min="5" max="5" width="17.59765625" bestFit="1" customWidth="1"/>
  </cols>
  <sheetData>
    <row r="1" spans="1:7" ht="17.649999999999999">
      <c r="A1" s="73" t="s">
        <v>323</v>
      </c>
      <c r="B1" s="74"/>
      <c r="C1" s="74">
        <v>1</v>
      </c>
      <c r="D1" s="74">
        <v>2</v>
      </c>
      <c r="E1" s="74">
        <v>3</v>
      </c>
      <c r="F1" s="74">
        <v>4</v>
      </c>
      <c r="G1" s="74">
        <v>5</v>
      </c>
    </row>
    <row r="2" spans="1:7" ht="18" thickBot="1">
      <c r="A2" s="73" t="s">
        <v>324</v>
      </c>
      <c r="B2" s="75"/>
      <c r="C2" s="75"/>
      <c r="D2" s="75"/>
      <c r="E2" s="75"/>
      <c r="F2" s="75"/>
      <c r="G2" s="75"/>
    </row>
    <row r="3" spans="1:7" ht="32.25" customHeight="1" thickBot="1">
      <c r="A3" s="51"/>
      <c r="B3" s="51"/>
      <c r="C3" s="55" t="s">
        <v>188</v>
      </c>
      <c r="D3" s="66" t="s">
        <v>325</v>
      </c>
      <c r="E3" s="52" t="s">
        <v>326</v>
      </c>
      <c r="F3" s="52" t="s">
        <v>327</v>
      </c>
      <c r="G3" s="52" t="s">
        <v>328</v>
      </c>
    </row>
    <row r="4" spans="1:7" ht="25.9" customHeight="1" thickBot="1">
      <c r="A4" s="51"/>
      <c r="B4" s="51"/>
      <c r="C4" s="56" t="s">
        <v>2</v>
      </c>
      <c r="D4" s="66" t="s">
        <v>161</v>
      </c>
      <c r="E4" s="52" t="s">
        <v>162</v>
      </c>
      <c r="F4" s="52" t="s">
        <v>163</v>
      </c>
      <c r="G4" s="52" t="s">
        <v>164</v>
      </c>
    </row>
    <row r="5" spans="1:7" ht="25.9" customHeight="1" thickBot="1">
      <c r="A5" s="57" t="s">
        <v>329</v>
      </c>
      <c r="B5" s="51"/>
      <c r="C5" s="58"/>
      <c r="D5" s="67"/>
      <c r="E5" s="53"/>
      <c r="F5" s="53"/>
      <c r="G5" s="53"/>
    </row>
    <row r="6" spans="1:7" ht="25.9" customHeight="1" thickBot="1">
      <c r="A6" s="68" t="s">
        <v>330</v>
      </c>
      <c r="B6" s="57" t="s">
        <v>239</v>
      </c>
      <c r="C6" s="59">
        <v>82352</v>
      </c>
      <c r="D6" s="59">
        <v>82352</v>
      </c>
      <c r="E6" s="53"/>
      <c r="F6" s="59">
        <v>0</v>
      </c>
      <c r="G6" s="53"/>
    </row>
    <row r="7" spans="1:7" ht="25.9" customHeight="1" thickBot="1">
      <c r="A7" s="68" t="s">
        <v>331</v>
      </c>
      <c r="B7" s="57" t="s">
        <v>4</v>
      </c>
      <c r="C7" s="59">
        <v>0</v>
      </c>
      <c r="D7" s="59">
        <v>0</v>
      </c>
      <c r="E7" s="53"/>
      <c r="F7" s="59">
        <v>0</v>
      </c>
      <c r="G7" s="53"/>
    </row>
    <row r="8" spans="1:7" ht="25.9" customHeight="1" thickBot="1">
      <c r="A8" s="68" t="s">
        <v>332</v>
      </c>
      <c r="B8" s="57" t="s">
        <v>6</v>
      </c>
      <c r="C8" s="59">
        <v>0</v>
      </c>
      <c r="D8" s="59">
        <v>0</v>
      </c>
      <c r="E8" s="53"/>
      <c r="F8" s="59">
        <v>0</v>
      </c>
      <c r="G8" s="53"/>
    </row>
    <row r="9" spans="1:7" ht="25.9" customHeight="1" thickBot="1">
      <c r="A9" s="68" t="s">
        <v>333</v>
      </c>
      <c r="B9" s="57" t="s">
        <v>8</v>
      </c>
      <c r="C9" s="59">
        <v>0</v>
      </c>
      <c r="D9" s="67"/>
      <c r="E9" s="59">
        <v>0</v>
      </c>
      <c r="F9" s="59">
        <v>0</v>
      </c>
      <c r="G9" s="59">
        <v>0</v>
      </c>
    </row>
    <row r="10" spans="1:7" ht="25.9" customHeight="1" thickBot="1">
      <c r="A10" s="68" t="s">
        <v>334</v>
      </c>
      <c r="B10" s="57" t="s">
        <v>12</v>
      </c>
      <c r="C10" s="59">
        <v>0</v>
      </c>
      <c r="D10" s="59">
        <v>0</v>
      </c>
      <c r="E10" s="53"/>
      <c r="F10" s="53"/>
      <c r="G10" s="53"/>
    </row>
    <row r="11" spans="1:7" ht="25.9" customHeight="1" thickBot="1">
      <c r="A11" s="68" t="s">
        <v>335</v>
      </c>
      <c r="B11" s="57" t="s">
        <v>16</v>
      </c>
      <c r="C11" s="59">
        <v>0</v>
      </c>
      <c r="D11" s="67"/>
      <c r="E11" s="59">
        <v>0</v>
      </c>
      <c r="F11" s="59">
        <v>0</v>
      </c>
      <c r="G11" s="59">
        <v>0</v>
      </c>
    </row>
    <row r="12" spans="1:7" ht="25.9" customHeight="1" thickBot="1">
      <c r="A12" s="68" t="s">
        <v>336</v>
      </c>
      <c r="B12" s="57" t="s">
        <v>20</v>
      </c>
      <c r="C12" s="59">
        <v>0</v>
      </c>
      <c r="D12" s="67"/>
      <c r="E12" s="59">
        <v>0</v>
      </c>
      <c r="F12" s="59">
        <v>0</v>
      </c>
      <c r="G12" s="59">
        <v>0</v>
      </c>
    </row>
    <row r="13" spans="1:7" ht="25.9" customHeight="1" thickBot="1">
      <c r="A13" s="68" t="s">
        <v>337</v>
      </c>
      <c r="B13" s="57" t="s">
        <v>24</v>
      </c>
      <c r="C13" s="59">
        <v>1515415.8579906698</v>
      </c>
      <c r="D13" s="59">
        <v>1515415.8579906698</v>
      </c>
      <c r="E13" s="53"/>
      <c r="F13" s="53"/>
      <c r="G13" s="53"/>
    </row>
    <row r="14" spans="1:7" ht="25.9" customHeight="1" thickBot="1">
      <c r="A14" s="68" t="s">
        <v>139</v>
      </c>
      <c r="B14" s="57" t="s">
        <v>26</v>
      </c>
      <c r="C14" s="59">
        <v>0</v>
      </c>
      <c r="D14" s="67"/>
      <c r="E14" s="59">
        <v>0</v>
      </c>
      <c r="F14" s="59">
        <v>0</v>
      </c>
      <c r="G14" s="59">
        <v>0</v>
      </c>
    </row>
    <row r="15" spans="1:7" ht="25.9" customHeight="1" thickBot="1">
      <c r="A15" s="68" t="s">
        <v>338</v>
      </c>
      <c r="B15" s="57" t="s">
        <v>30</v>
      </c>
      <c r="C15" s="59">
        <v>0</v>
      </c>
      <c r="D15" s="67"/>
      <c r="E15" s="53"/>
      <c r="F15" s="53"/>
      <c r="G15" s="59">
        <v>0</v>
      </c>
    </row>
    <row r="16" spans="1:7" ht="25.9" customHeight="1" thickBot="1">
      <c r="A16" s="68" t="s">
        <v>339</v>
      </c>
      <c r="B16" s="57" t="s">
        <v>34</v>
      </c>
      <c r="C16" s="59">
        <v>0</v>
      </c>
      <c r="D16" s="59">
        <v>0</v>
      </c>
      <c r="E16" s="59">
        <v>0</v>
      </c>
      <c r="F16" s="59">
        <v>0</v>
      </c>
      <c r="G16" s="59">
        <v>0</v>
      </c>
    </row>
    <row r="17" spans="1:7" ht="25.9" customHeight="1" thickBot="1">
      <c r="A17" s="57" t="s">
        <v>340</v>
      </c>
      <c r="B17" s="51"/>
      <c r="C17" s="58"/>
      <c r="D17" s="67"/>
      <c r="E17" s="53"/>
      <c r="F17" s="53"/>
      <c r="G17" s="53"/>
    </row>
    <row r="18" spans="1:7" ht="25.9" customHeight="1" thickBot="1">
      <c r="A18" s="68" t="s">
        <v>340</v>
      </c>
      <c r="B18" s="57" t="s">
        <v>42</v>
      </c>
      <c r="C18" s="59">
        <v>0</v>
      </c>
      <c r="D18" s="67"/>
      <c r="E18" s="53"/>
      <c r="F18" s="53"/>
      <c r="G18" s="53"/>
    </row>
    <row r="19" spans="1:7" ht="25.9" customHeight="1" thickBot="1">
      <c r="A19" s="57" t="s">
        <v>341</v>
      </c>
      <c r="B19" s="51"/>
      <c r="C19" s="58"/>
      <c r="D19" s="67"/>
      <c r="E19" s="53"/>
      <c r="F19" s="53"/>
      <c r="G19" s="53"/>
    </row>
    <row r="20" spans="1:7" ht="25.9" customHeight="1" thickBot="1">
      <c r="A20" s="68" t="s">
        <v>342</v>
      </c>
      <c r="B20" s="57" t="s">
        <v>44</v>
      </c>
      <c r="C20" s="59">
        <v>0</v>
      </c>
      <c r="D20" s="59">
        <v>0</v>
      </c>
      <c r="E20" s="59">
        <v>0</v>
      </c>
      <c r="F20" s="59">
        <v>0</v>
      </c>
      <c r="G20" s="53"/>
    </row>
    <row r="21" spans="1:7" ht="25.9" customHeight="1" thickBot="1">
      <c r="A21" s="57" t="s">
        <v>343</v>
      </c>
      <c r="B21" s="57" t="s">
        <v>56</v>
      </c>
      <c r="C21" s="59">
        <v>1597767.8579906698</v>
      </c>
      <c r="D21" s="59">
        <v>1597767.8579906698</v>
      </c>
      <c r="E21" s="59">
        <v>0</v>
      </c>
      <c r="F21" s="59">
        <v>0</v>
      </c>
      <c r="G21" s="59">
        <v>0</v>
      </c>
    </row>
    <row r="22" spans="1:7" ht="25.9" customHeight="1" thickBot="1">
      <c r="A22" s="57" t="s">
        <v>344</v>
      </c>
      <c r="B22" s="51"/>
      <c r="C22" s="58"/>
      <c r="D22" s="67"/>
      <c r="E22" s="53"/>
      <c r="F22" s="53"/>
      <c r="G22" s="53"/>
    </row>
    <row r="23" spans="1:7" ht="25.9" customHeight="1" thickBot="1">
      <c r="A23" s="68" t="s">
        <v>345</v>
      </c>
      <c r="B23" s="57" t="s">
        <v>58</v>
      </c>
      <c r="C23" s="59">
        <v>0</v>
      </c>
      <c r="D23" s="67"/>
      <c r="E23" s="53"/>
      <c r="F23" s="59">
        <v>0</v>
      </c>
      <c r="G23" s="53"/>
    </row>
    <row r="24" spans="1:7" ht="25.9" customHeight="1" thickBot="1">
      <c r="A24" s="68" t="s">
        <v>346</v>
      </c>
      <c r="B24" s="57" t="s">
        <v>60</v>
      </c>
      <c r="C24" s="59">
        <v>0</v>
      </c>
      <c r="D24" s="67"/>
      <c r="E24" s="53"/>
      <c r="F24" s="59">
        <v>0</v>
      </c>
      <c r="G24" s="53"/>
    </row>
    <row r="25" spans="1:7" ht="25.9" customHeight="1" thickBot="1">
      <c r="A25" s="68" t="s">
        <v>347</v>
      </c>
      <c r="B25" s="57" t="s">
        <v>62</v>
      </c>
      <c r="C25" s="59">
        <v>0</v>
      </c>
      <c r="D25" s="67"/>
      <c r="E25" s="53"/>
      <c r="F25" s="59">
        <v>0</v>
      </c>
      <c r="G25" s="59">
        <v>0</v>
      </c>
    </row>
    <row r="26" spans="1:7" ht="25.9" customHeight="1" thickBot="1">
      <c r="A26" s="68" t="s">
        <v>348</v>
      </c>
      <c r="B26" s="57" t="s">
        <v>64</v>
      </c>
      <c r="C26" s="59">
        <v>0</v>
      </c>
      <c r="D26" s="67"/>
      <c r="E26" s="53"/>
      <c r="F26" s="59">
        <v>0</v>
      </c>
      <c r="G26" s="53"/>
    </row>
    <row r="27" spans="1:7" ht="25.9" customHeight="1" thickBot="1">
      <c r="A27" s="68" t="s">
        <v>349</v>
      </c>
      <c r="B27" s="57" t="s">
        <v>66</v>
      </c>
      <c r="C27" s="59">
        <v>0</v>
      </c>
      <c r="D27" s="67"/>
      <c r="E27" s="53"/>
      <c r="F27" s="59">
        <v>0</v>
      </c>
      <c r="G27" s="59">
        <v>0</v>
      </c>
    </row>
    <row r="28" spans="1:7" ht="25.9" customHeight="1" thickBot="1">
      <c r="A28" s="68" t="s">
        <v>350</v>
      </c>
      <c r="B28" s="57" t="s">
        <v>68</v>
      </c>
      <c r="C28" s="59">
        <v>0</v>
      </c>
      <c r="D28" s="67"/>
      <c r="E28" s="53"/>
      <c r="F28" s="59">
        <v>0</v>
      </c>
      <c r="G28" s="53"/>
    </row>
    <row r="29" spans="1:7" ht="25.9" customHeight="1" thickBot="1">
      <c r="A29" s="68" t="s">
        <v>351</v>
      </c>
      <c r="B29" s="57" t="s">
        <v>70</v>
      </c>
      <c r="C29" s="59">
        <v>0</v>
      </c>
      <c r="D29" s="67"/>
      <c r="E29" s="53"/>
      <c r="F29" s="59">
        <v>0</v>
      </c>
      <c r="G29" s="59">
        <v>0</v>
      </c>
    </row>
    <row r="30" spans="1:7" ht="25.9" customHeight="1" thickBot="1">
      <c r="A30" s="68" t="s">
        <v>352</v>
      </c>
      <c r="B30" s="57" t="s">
        <v>72</v>
      </c>
      <c r="C30" s="59">
        <v>0</v>
      </c>
      <c r="D30" s="67"/>
      <c r="E30" s="53"/>
      <c r="F30" s="59">
        <v>0</v>
      </c>
      <c r="G30" s="59">
        <v>0</v>
      </c>
    </row>
    <row r="31" spans="1:7" ht="25.9" customHeight="1" thickBot="1">
      <c r="A31" s="68" t="s">
        <v>353</v>
      </c>
      <c r="B31" s="57" t="s">
        <v>76</v>
      </c>
      <c r="C31" s="59">
        <v>0</v>
      </c>
      <c r="D31" s="67"/>
      <c r="E31" s="53"/>
      <c r="F31" s="59">
        <v>0</v>
      </c>
      <c r="G31" s="59">
        <v>0</v>
      </c>
    </row>
    <row r="32" spans="1:7" ht="25.9" customHeight="1" thickBot="1">
      <c r="A32" s="57" t="s">
        <v>354</v>
      </c>
      <c r="B32" s="57" t="s">
        <v>78</v>
      </c>
      <c r="C32" s="59">
        <v>0</v>
      </c>
      <c r="D32" s="67"/>
      <c r="E32" s="53"/>
      <c r="F32" s="59">
        <v>0</v>
      </c>
      <c r="G32" s="59">
        <v>0</v>
      </c>
    </row>
    <row r="33" spans="1:7" ht="25.9" customHeight="1" thickBot="1">
      <c r="A33" s="57" t="s">
        <v>355</v>
      </c>
      <c r="B33" s="51"/>
      <c r="C33" s="58"/>
      <c r="D33" s="67"/>
      <c r="E33" s="53"/>
      <c r="F33" s="53"/>
      <c r="G33" s="53"/>
    </row>
    <row r="34" spans="1:7" ht="25.9" customHeight="1" thickBot="1">
      <c r="A34" s="68" t="s">
        <v>356</v>
      </c>
      <c r="B34" s="57" t="s">
        <v>84</v>
      </c>
      <c r="C34" s="59">
        <v>1597767.8579906698</v>
      </c>
      <c r="D34" s="59">
        <v>1597767.8579906698</v>
      </c>
      <c r="E34" s="59">
        <v>0</v>
      </c>
      <c r="F34" s="59">
        <v>0</v>
      </c>
      <c r="G34" s="59">
        <v>0</v>
      </c>
    </row>
    <row r="35" spans="1:7" ht="25.9" customHeight="1" thickBot="1">
      <c r="A35" s="68" t="s">
        <v>357</v>
      </c>
      <c r="B35" s="57" t="s">
        <v>87</v>
      </c>
      <c r="C35" s="59">
        <v>1597767.8579906698</v>
      </c>
      <c r="D35" s="59">
        <v>1597767.8579906698</v>
      </c>
      <c r="E35" s="59">
        <v>0</v>
      </c>
      <c r="F35" s="59">
        <v>0</v>
      </c>
      <c r="G35" s="53"/>
    </row>
    <row r="36" spans="1:7" ht="25.9" customHeight="1" thickBot="1">
      <c r="A36" s="68" t="s">
        <v>358</v>
      </c>
      <c r="B36" s="57" t="s">
        <v>93</v>
      </c>
      <c r="C36" s="59">
        <v>1597767.8579906698</v>
      </c>
      <c r="D36" s="59">
        <v>1597767.8579906698</v>
      </c>
      <c r="E36" s="59">
        <v>0</v>
      </c>
      <c r="F36" s="59">
        <v>0</v>
      </c>
      <c r="G36" s="22"/>
    </row>
    <row r="37" spans="1:7" ht="25.9" customHeight="1" thickBot="1">
      <c r="A37" s="68" t="s">
        <v>359</v>
      </c>
      <c r="B37" s="57" t="s">
        <v>95</v>
      </c>
      <c r="C37" s="59">
        <v>1597767.8579906698</v>
      </c>
      <c r="D37" s="59">
        <v>1597767.8579906698</v>
      </c>
      <c r="E37" s="59">
        <v>0</v>
      </c>
      <c r="F37" s="59">
        <v>0</v>
      </c>
      <c r="G37" s="53"/>
    </row>
    <row r="38" spans="1:7" ht="25.9" customHeight="1" thickBot="1">
      <c r="A38" s="57" t="s">
        <v>360</v>
      </c>
      <c r="B38" s="57" t="s">
        <v>99</v>
      </c>
      <c r="C38" s="59">
        <v>1070358.60774232</v>
      </c>
      <c r="D38" s="67"/>
      <c r="E38" s="53"/>
      <c r="F38" s="53"/>
      <c r="G38" s="53"/>
    </row>
    <row r="39" spans="1:7" ht="25.9" customHeight="1" thickBot="1">
      <c r="A39" s="57" t="s">
        <v>361</v>
      </c>
      <c r="B39" s="57" t="s">
        <v>102</v>
      </c>
      <c r="C39" s="59">
        <v>595600</v>
      </c>
      <c r="D39" s="67"/>
      <c r="E39" s="53"/>
      <c r="F39" s="53"/>
      <c r="G39" s="53"/>
    </row>
    <row r="40" spans="1:7" ht="25.9" customHeight="1" thickBot="1">
      <c r="A40" s="57" t="s">
        <v>362</v>
      </c>
      <c r="B40" s="57" t="s">
        <v>105</v>
      </c>
      <c r="C40" s="222">
        <v>1.4927407005777256</v>
      </c>
      <c r="D40" s="67"/>
      <c r="E40" s="53"/>
      <c r="F40" s="53"/>
      <c r="G40" s="53"/>
    </row>
    <row r="41" spans="1:7" ht="25.9" customHeight="1" thickBot="1">
      <c r="A41" s="57" t="s">
        <v>363</v>
      </c>
      <c r="B41" s="57" t="s">
        <v>107</v>
      </c>
      <c r="C41" s="60">
        <v>2.6826189690911177</v>
      </c>
      <c r="D41" s="67"/>
      <c r="E41" s="53"/>
      <c r="F41" s="53"/>
      <c r="G41" s="53"/>
    </row>
    <row r="42" spans="1:7" ht="25.9" customHeight="1" thickBot="1">
      <c r="A42" s="61"/>
      <c r="B42" s="61"/>
      <c r="C42" s="61"/>
      <c r="D42" s="61"/>
      <c r="E42" s="61"/>
      <c r="F42" s="61"/>
      <c r="G42" s="61"/>
    </row>
    <row r="43" spans="1:7" ht="25.9" customHeight="1" thickBot="1">
      <c r="A43" s="51"/>
      <c r="B43" s="51"/>
      <c r="C43" s="62" t="s">
        <v>165</v>
      </c>
      <c r="D43" s="61"/>
      <c r="E43" s="61"/>
      <c r="F43" s="61"/>
      <c r="G43" s="61"/>
    </row>
    <row r="44" spans="1:7" ht="25.9" customHeight="1" thickBot="1">
      <c r="A44" s="57" t="s">
        <v>337</v>
      </c>
      <c r="B44" s="54"/>
      <c r="C44" s="58"/>
      <c r="D44" s="61"/>
      <c r="E44" s="61"/>
      <c r="F44" s="61"/>
      <c r="G44" s="61"/>
    </row>
    <row r="45" spans="1:7" ht="25.9" customHeight="1" thickBot="1">
      <c r="A45" s="68" t="s">
        <v>149</v>
      </c>
      <c r="B45" s="57" t="s">
        <v>115</v>
      </c>
      <c r="C45" s="59">
        <v>2597767.8579906696</v>
      </c>
      <c r="D45" s="61"/>
      <c r="E45" s="61"/>
      <c r="F45" s="61"/>
      <c r="G45" s="61"/>
    </row>
    <row r="46" spans="1:7" ht="25.9" customHeight="1" thickBot="1">
      <c r="A46" s="68" t="s">
        <v>364</v>
      </c>
      <c r="B46" s="57" t="s">
        <v>116</v>
      </c>
      <c r="C46" s="59">
        <v>0</v>
      </c>
      <c r="D46" s="61"/>
      <c r="E46" s="61"/>
      <c r="F46" s="61"/>
      <c r="G46" s="61"/>
    </row>
    <row r="47" spans="1:7" ht="25.9" customHeight="1" thickBot="1">
      <c r="A47" s="68" t="s">
        <v>365</v>
      </c>
      <c r="B47" s="57" t="s">
        <v>117</v>
      </c>
      <c r="C47" s="59">
        <v>1000000</v>
      </c>
      <c r="D47" s="61"/>
      <c r="E47" s="61"/>
      <c r="F47" s="61"/>
      <c r="G47" s="61"/>
    </row>
    <row r="48" spans="1:7" ht="25.9" customHeight="1" thickBot="1">
      <c r="A48" s="68" t="s">
        <v>366</v>
      </c>
      <c r="B48" s="57" t="s">
        <v>367</v>
      </c>
      <c r="C48" s="59">
        <v>82352</v>
      </c>
      <c r="D48" s="61"/>
      <c r="E48" s="61"/>
      <c r="F48" s="61"/>
      <c r="G48" s="61"/>
    </row>
    <row r="49" spans="1:7" ht="25.9" customHeight="1" thickBot="1">
      <c r="A49" s="68" t="s">
        <v>368</v>
      </c>
      <c r="B49" s="57" t="s">
        <v>119</v>
      </c>
      <c r="C49" s="59">
        <v>0</v>
      </c>
      <c r="D49" s="61"/>
      <c r="E49" s="61"/>
      <c r="F49" s="61"/>
      <c r="G49" s="61"/>
    </row>
    <row r="50" spans="1:7" ht="25.9" customHeight="1" thickBot="1">
      <c r="A50" s="57" t="s">
        <v>337</v>
      </c>
      <c r="B50" s="57" t="s">
        <v>123</v>
      </c>
      <c r="C50" s="59">
        <v>1515415.8579906698</v>
      </c>
      <c r="D50" s="61"/>
      <c r="E50" s="61"/>
      <c r="F50" s="61"/>
      <c r="G50" s="61"/>
    </row>
    <row r="51" spans="1:7" ht="25.9" customHeight="1" thickBot="1">
      <c r="A51" s="57" t="s">
        <v>369</v>
      </c>
      <c r="B51" s="54"/>
      <c r="C51" s="58"/>
      <c r="D51" s="61"/>
      <c r="E51" s="61"/>
      <c r="F51" s="61"/>
      <c r="G51" s="61"/>
    </row>
    <row r="52" spans="1:7" ht="25.9" customHeight="1" thickBot="1">
      <c r="A52" s="68" t="s">
        <v>370</v>
      </c>
      <c r="B52" s="57" t="s">
        <v>125</v>
      </c>
      <c r="C52" s="59">
        <v>212011.16160773998</v>
      </c>
      <c r="D52" s="61"/>
      <c r="E52" s="61"/>
      <c r="F52" s="61"/>
      <c r="G52" s="61"/>
    </row>
    <row r="53" spans="1:7" ht="25.9" customHeight="1" thickBot="1">
      <c r="A53" s="68" t="s">
        <v>371</v>
      </c>
      <c r="B53" s="57" t="s">
        <v>127</v>
      </c>
      <c r="C53" s="59">
        <v>0</v>
      </c>
      <c r="D53" s="61"/>
      <c r="E53" s="61"/>
      <c r="F53" s="61"/>
      <c r="G53" s="61"/>
    </row>
    <row r="54" spans="1:7" ht="25.9" customHeight="1" thickBot="1">
      <c r="A54" s="57" t="s">
        <v>372</v>
      </c>
      <c r="B54" s="57" t="s">
        <v>128</v>
      </c>
      <c r="C54" s="63">
        <v>212011.16160773998</v>
      </c>
      <c r="D54" s="61"/>
      <c r="E54" s="61"/>
      <c r="F54" s="61"/>
      <c r="G54" s="61"/>
    </row>
    <row r="55" spans="1:7">
      <c r="A55" s="49"/>
      <c r="B55" s="49"/>
      <c r="C55" s="50"/>
      <c r="D55" s="64"/>
      <c r="E55" s="64"/>
      <c r="F55" s="64"/>
      <c r="G55" s="64"/>
    </row>
    <row r="56" spans="1:7">
      <c r="A56" s="19"/>
      <c r="B56" s="19"/>
    </row>
    <row r="57" spans="1:7">
      <c r="A57" s="78" t="s">
        <v>597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80"/>
  <sheetViews>
    <sheetView showGridLines="0" workbookViewId="0">
      <selection activeCell="H11" sqref="H11"/>
    </sheetView>
  </sheetViews>
  <sheetFormatPr defaultRowHeight="14.25"/>
  <cols>
    <col min="1" max="1" width="41.1328125" customWidth="1"/>
  </cols>
  <sheetData>
    <row r="1" spans="1:7" ht="32.450000000000003" customHeight="1">
      <c r="A1" s="2" t="s">
        <v>373</v>
      </c>
    </row>
    <row r="2" spans="1:7" ht="32.450000000000003" customHeight="1" thickBot="1">
      <c r="A2" s="2" t="s">
        <v>324</v>
      </c>
    </row>
    <row r="3" spans="1:7" ht="39" customHeight="1" thickBot="1">
      <c r="A3" s="3"/>
      <c r="B3" s="3"/>
      <c r="C3" s="4" t="s">
        <v>188</v>
      </c>
      <c r="D3" s="4" t="s">
        <v>325</v>
      </c>
      <c r="E3" s="4" t="s">
        <v>326</v>
      </c>
      <c r="F3" s="4" t="s">
        <v>327</v>
      </c>
      <c r="G3" s="4" t="s">
        <v>328</v>
      </c>
    </row>
    <row r="4" spans="1:7" ht="39" customHeight="1" thickBot="1">
      <c r="A4" s="3"/>
      <c r="B4" s="3"/>
      <c r="C4" s="4" t="s">
        <v>2</v>
      </c>
      <c r="D4" s="4" t="s">
        <v>161</v>
      </c>
      <c r="E4" s="4" t="s">
        <v>162</v>
      </c>
      <c r="F4" s="4" t="s">
        <v>163</v>
      </c>
      <c r="G4" s="4" t="s">
        <v>164</v>
      </c>
    </row>
    <row r="5" spans="1:7" ht="39" customHeight="1" thickBot="1">
      <c r="A5" s="5" t="s">
        <v>374</v>
      </c>
      <c r="B5" s="3"/>
      <c r="C5" s="3"/>
      <c r="D5" s="3"/>
      <c r="E5" s="3"/>
      <c r="F5" s="3"/>
      <c r="G5" s="3"/>
    </row>
    <row r="6" spans="1:7" ht="39" customHeight="1" thickBot="1">
      <c r="A6" s="6" t="s">
        <v>330</v>
      </c>
      <c r="B6" s="5" t="s">
        <v>239</v>
      </c>
      <c r="C6" s="3"/>
      <c r="D6" s="3"/>
      <c r="E6" s="3"/>
      <c r="F6" s="3"/>
      <c r="G6" s="3"/>
    </row>
    <row r="7" spans="1:7" ht="39" customHeight="1" thickBot="1">
      <c r="A7" s="6" t="s">
        <v>375</v>
      </c>
      <c r="B7" s="5" t="s">
        <v>251</v>
      </c>
      <c r="C7" s="3"/>
      <c r="D7" s="3"/>
      <c r="E7" s="3"/>
      <c r="F7" s="3"/>
      <c r="G7" s="3"/>
    </row>
    <row r="8" spans="1:7" ht="39" customHeight="1" thickBot="1">
      <c r="A8" s="6" t="s">
        <v>331</v>
      </c>
      <c r="B8" s="5" t="s">
        <v>4</v>
      </c>
      <c r="C8" s="3"/>
      <c r="D8" s="3"/>
      <c r="E8" s="3"/>
      <c r="F8" s="3"/>
      <c r="G8" s="3"/>
    </row>
    <row r="9" spans="1:7" ht="39" customHeight="1" thickBot="1">
      <c r="A9" s="6" t="s">
        <v>376</v>
      </c>
      <c r="B9" s="5" t="s">
        <v>6</v>
      </c>
      <c r="C9" s="3"/>
      <c r="D9" s="3"/>
      <c r="E9" s="3"/>
      <c r="F9" s="3"/>
      <c r="G9" s="3"/>
    </row>
    <row r="10" spans="1:7" ht="39" customHeight="1" thickBot="1">
      <c r="A10" s="6" t="s">
        <v>333</v>
      </c>
      <c r="B10" s="5" t="s">
        <v>8</v>
      </c>
      <c r="C10" s="3"/>
      <c r="D10" s="3"/>
      <c r="E10" s="3"/>
      <c r="F10" s="3"/>
      <c r="G10" s="3"/>
    </row>
    <row r="11" spans="1:7" ht="39" customHeight="1" thickBot="1">
      <c r="A11" s="6" t="s">
        <v>377</v>
      </c>
      <c r="B11" s="5" t="s">
        <v>10</v>
      </c>
      <c r="C11" s="3"/>
      <c r="D11" s="3"/>
      <c r="E11" s="3"/>
      <c r="F11" s="3"/>
      <c r="G11" s="3"/>
    </row>
    <row r="12" spans="1:7" ht="39" customHeight="1" thickBot="1">
      <c r="A12" s="6" t="s">
        <v>334</v>
      </c>
      <c r="B12" s="5" t="s">
        <v>12</v>
      </c>
      <c r="C12" s="3"/>
      <c r="D12" s="3"/>
      <c r="E12" s="3"/>
      <c r="F12" s="3"/>
      <c r="G12" s="3"/>
    </row>
    <row r="13" spans="1:7" ht="39" customHeight="1" thickBot="1">
      <c r="A13" s="6" t="s">
        <v>378</v>
      </c>
      <c r="B13" s="5" t="s">
        <v>14</v>
      </c>
      <c r="C13" s="3"/>
      <c r="D13" s="3"/>
      <c r="E13" s="3"/>
      <c r="F13" s="3"/>
      <c r="G13" s="3"/>
    </row>
    <row r="14" spans="1:7" ht="39" customHeight="1" thickBot="1">
      <c r="A14" s="6" t="s">
        <v>335</v>
      </c>
      <c r="B14" s="5" t="s">
        <v>16</v>
      </c>
      <c r="C14" s="3"/>
      <c r="D14" s="3"/>
      <c r="E14" s="3"/>
      <c r="F14" s="3"/>
      <c r="G14" s="3"/>
    </row>
    <row r="15" spans="1:7" ht="39" customHeight="1" thickBot="1">
      <c r="A15" s="6" t="s">
        <v>379</v>
      </c>
      <c r="B15" s="5" t="s">
        <v>18</v>
      </c>
      <c r="C15" s="3"/>
      <c r="D15" s="3"/>
      <c r="E15" s="3"/>
      <c r="F15" s="3"/>
      <c r="G15" s="3"/>
    </row>
    <row r="16" spans="1:7" ht="39" customHeight="1" thickBot="1">
      <c r="A16" s="6" t="s">
        <v>336</v>
      </c>
      <c r="B16" s="5" t="s">
        <v>20</v>
      </c>
      <c r="C16" s="3"/>
      <c r="D16" s="3"/>
      <c r="E16" s="3"/>
      <c r="F16" s="3"/>
      <c r="G16" s="3"/>
    </row>
    <row r="17" spans="1:7" ht="39" customHeight="1" thickBot="1">
      <c r="A17" s="6" t="s">
        <v>380</v>
      </c>
      <c r="B17" s="5" t="s">
        <v>22</v>
      </c>
      <c r="C17" s="3"/>
      <c r="D17" s="3"/>
      <c r="E17" s="3"/>
      <c r="F17" s="3"/>
      <c r="G17" s="3"/>
    </row>
    <row r="18" spans="1:7" ht="39" customHeight="1" thickBot="1">
      <c r="A18" s="6" t="s">
        <v>337</v>
      </c>
      <c r="B18" s="5" t="s">
        <v>24</v>
      </c>
      <c r="C18" s="3"/>
      <c r="D18" s="3"/>
      <c r="E18" s="3"/>
      <c r="F18" s="3"/>
      <c r="G18" s="3"/>
    </row>
    <row r="19" spans="1:7" ht="39" customHeight="1" thickBot="1">
      <c r="A19" s="6" t="s">
        <v>139</v>
      </c>
      <c r="B19" s="5" t="s">
        <v>26</v>
      </c>
      <c r="C19" s="3"/>
      <c r="D19" s="3"/>
      <c r="E19" s="3"/>
      <c r="F19" s="3"/>
      <c r="G19" s="3"/>
    </row>
    <row r="20" spans="1:7" ht="39" customHeight="1" thickBot="1">
      <c r="A20" s="6" t="s">
        <v>381</v>
      </c>
      <c r="B20" s="5" t="s">
        <v>28</v>
      </c>
      <c r="C20" s="3"/>
      <c r="D20" s="3"/>
      <c r="E20" s="3"/>
      <c r="F20" s="3"/>
      <c r="G20" s="3"/>
    </row>
    <row r="21" spans="1:7" ht="39" customHeight="1" thickBot="1">
      <c r="A21" s="6" t="s">
        <v>338</v>
      </c>
      <c r="B21" s="5" t="s">
        <v>30</v>
      </c>
      <c r="C21" s="3"/>
      <c r="D21" s="3"/>
      <c r="E21" s="3"/>
      <c r="F21" s="3"/>
      <c r="G21" s="3"/>
    </row>
    <row r="22" spans="1:7" ht="39" customHeight="1" thickBot="1">
      <c r="A22" s="6" t="s">
        <v>382</v>
      </c>
      <c r="B22" s="5" t="s">
        <v>32</v>
      </c>
      <c r="C22" s="3"/>
      <c r="D22" s="3"/>
      <c r="E22" s="3"/>
      <c r="F22" s="3"/>
      <c r="G22" s="3"/>
    </row>
    <row r="23" spans="1:7" ht="39" customHeight="1" thickBot="1">
      <c r="A23" s="6" t="s">
        <v>383</v>
      </c>
      <c r="B23" s="5" t="s">
        <v>34</v>
      </c>
      <c r="C23" s="3"/>
      <c r="D23" s="3"/>
      <c r="E23" s="3"/>
      <c r="F23" s="3"/>
      <c r="G23" s="3"/>
    </row>
    <row r="24" spans="1:7" ht="39" customHeight="1" thickBot="1">
      <c r="A24" s="6" t="s">
        <v>384</v>
      </c>
      <c r="B24" s="5" t="s">
        <v>36</v>
      </c>
      <c r="C24" s="3"/>
      <c r="D24" s="3"/>
      <c r="E24" s="3"/>
      <c r="F24" s="3"/>
      <c r="G24" s="3"/>
    </row>
    <row r="25" spans="1:7" ht="39" customHeight="1" thickBot="1">
      <c r="A25" s="6" t="s">
        <v>385</v>
      </c>
      <c r="B25" s="5" t="s">
        <v>38</v>
      </c>
      <c r="C25" s="3"/>
      <c r="D25" s="3"/>
      <c r="E25" s="3"/>
      <c r="F25" s="3"/>
      <c r="G25" s="3"/>
    </row>
    <row r="26" spans="1:7" ht="39" customHeight="1" thickBot="1">
      <c r="A26" s="6" t="s">
        <v>386</v>
      </c>
      <c r="B26" s="5" t="s">
        <v>40</v>
      </c>
      <c r="C26" s="3"/>
      <c r="D26" s="3"/>
      <c r="E26" s="3"/>
      <c r="F26" s="3"/>
      <c r="G26" s="3"/>
    </row>
    <row r="27" spans="1:7" ht="39" customHeight="1" thickBot="1">
      <c r="A27" s="5" t="s">
        <v>340</v>
      </c>
      <c r="B27" s="3"/>
      <c r="C27" s="3"/>
      <c r="D27" s="3"/>
      <c r="E27" s="3"/>
      <c r="F27" s="3"/>
      <c r="G27" s="3"/>
    </row>
    <row r="28" spans="1:7" ht="39" customHeight="1" thickBot="1">
      <c r="A28" s="6" t="s">
        <v>340</v>
      </c>
      <c r="B28" s="5" t="s">
        <v>42</v>
      </c>
      <c r="C28" s="3"/>
      <c r="D28" s="3"/>
      <c r="E28" s="3"/>
      <c r="F28" s="3"/>
      <c r="G28" s="3"/>
    </row>
    <row r="29" spans="1:7" ht="39" customHeight="1" thickBot="1">
      <c r="A29" s="5" t="s">
        <v>341</v>
      </c>
      <c r="B29" s="3"/>
      <c r="C29" s="3"/>
      <c r="D29" s="3"/>
      <c r="E29" s="3"/>
      <c r="F29" s="3"/>
      <c r="G29" s="3"/>
    </row>
    <row r="30" spans="1:7" ht="39" customHeight="1" thickBot="1">
      <c r="A30" s="6" t="s">
        <v>387</v>
      </c>
      <c r="B30" s="5" t="s">
        <v>44</v>
      </c>
      <c r="C30" s="3"/>
      <c r="D30" s="3"/>
      <c r="E30" s="3"/>
      <c r="F30" s="3"/>
      <c r="G30" s="3"/>
    </row>
    <row r="31" spans="1:7" ht="39" customHeight="1" thickBot="1">
      <c r="A31" s="6" t="s">
        <v>388</v>
      </c>
      <c r="B31" s="5" t="s">
        <v>46</v>
      </c>
      <c r="C31" s="3"/>
      <c r="D31" s="3"/>
      <c r="E31" s="3"/>
      <c r="F31" s="3"/>
      <c r="G31" s="3"/>
    </row>
    <row r="32" spans="1:7" ht="39" customHeight="1" thickBot="1">
      <c r="A32" s="6" t="s">
        <v>389</v>
      </c>
      <c r="B32" s="5" t="s">
        <v>48</v>
      </c>
      <c r="C32" s="3"/>
      <c r="D32" s="3"/>
      <c r="E32" s="3"/>
      <c r="F32" s="3"/>
      <c r="G32" s="3"/>
    </row>
    <row r="33" spans="1:7" ht="39" customHeight="1" thickBot="1">
      <c r="A33" s="6" t="s">
        <v>390</v>
      </c>
      <c r="B33" s="5" t="s">
        <v>50</v>
      </c>
      <c r="C33" s="3"/>
      <c r="D33" s="3"/>
      <c r="E33" s="3"/>
      <c r="F33" s="3"/>
      <c r="G33" s="3"/>
    </row>
    <row r="34" spans="1:7" ht="39" customHeight="1" thickBot="1">
      <c r="A34" s="6" t="s">
        <v>391</v>
      </c>
      <c r="B34" s="5" t="s">
        <v>52</v>
      </c>
      <c r="C34" s="3"/>
      <c r="D34" s="3"/>
      <c r="E34" s="3"/>
      <c r="F34" s="3"/>
      <c r="G34" s="3"/>
    </row>
    <row r="35" spans="1:7" ht="39" customHeight="1" thickBot="1">
      <c r="A35" s="5" t="s">
        <v>392</v>
      </c>
      <c r="B35" s="5" t="s">
        <v>54</v>
      </c>
      <c r="C35" s="3"/>
      <c r="D35" s="3"/>
      <c r="E35" s="3"/>
      <c r="F35" s="3"/>
      <c r="G35" s="3"/>
    </row>
    <row r="36" spans="1:7" ht="39" customHeight="1" thickBot="1">
      <c r="A36" s="5" t="s">
        <v>343</v>
      </c>
      <c r="B36" s="5" t="s">
        <v>56</v>
      </c>
      <c r="C36" s="3"/>
      <c r="D36" s="3"/>
      <c r="E36" s="3"/>
      <c r="F36" s="3"/>
      <c r="G36" s="3"/>
    </row>
    <row r="37" spans="1:7" ht="39" customHeight="1" thickBot="1">
      <c r="A37" s="5" t="s">
        <v>344</v>
      </c>
      <c r="B37" s="3"/>
      <c r="C37" s="3"/>
      <c r="D37" s="3"/>
      <c r="E37" s="3"/>
      <c r="F37" s="3"/>
      <c r="G37" s="3"/>
    </row>
    <row r="38" spans="1:7" ht="39" customHeight="1" thickBot="1">
      <c r="A38" s="6" t="s">
        <v>345</v>
      </c>
      <c r="B38" s="5" t="s">
        <v>58</v>
      </c>
      <c r="C38" s="3"/>
      <c r="D38" s="3"/>
      <c r="E38" s="3"/>
      <c r="F38" s="3"/>
      <c r="G38" s="3"/>
    </row>
    <row r="39" spans="1:7" ht="39" customHeight="1" thickBot="1">
      <c r="A39" s="6" t="s">
        <v>346</v>
      </c>
      <c r="B39" s="5" t="s">
        <v>60</v>
      </c>
      <c r="C39" s="3"/>
      <c r="D39" s="3"/>
      <c r="E39" s="3"/>
      <c r="F39" s="3"/>
      <c r="G39" s="3"/>
    </row>
    <row r="40" spans="1:7" ht="39" customHeight="1" thickBot="1">
      <c r="A40" s="6" t="s">
        <v>347</v>
      </c>
      <c r="B40" s="5" t="s">
        <v>62</v>
      </c>
      <c r="C40" s="3"/>
      <c r="D40" s="3"/>
      <c r="E40" s="3"/>
      <c r="F40" s="3"/>
      <c r="G40" s="3"/>
    </row>
    <row r="41" spans="1:7" ht="39" customHeight="1" thickBot="1">
      <c r="A41" s="6" t="s">
        <v>350</v>
      </c>
      <c r="B41" s="5" t="s">
        <v>68</v>
      </c>
      <c r="C41" s="3"/>
      <c r="D41" s="3"/>
      <c r="E41" s="3"/>
      <c r="F41" s="3"/>
      <c r="G41" s="3"/>
    </row>
    <row r="42" spans="1:7" ht="39" customHeight="1" thickBot="1">
      <c r="A42" s="6" t="s">
        <v>349</v>
      </c>
      <c r="B42" s="5" t="s">
        <v>66</v>
      </c>
      <c r="C42" s="3"/>
      <c r="D42" s="3"/>
      <c r="E42" s="3"/>
      <c r="F42" s="3"/>
      <c r="G42" s="3"/>
    </row>
    <row r="43" spans="1:7" ht="32.450000000000003" customHeight="1" thickBot="1">
      <c r="A43" s="3"/>
      <c r="B43" s="3"/>
      <c r="C43" s="3"/>
      <c r="D43" s="3"/>
      <c r="E43" s="3"/>
      <c r="F43" s="3"/>
      <c r="G43" s="3"/>
    </row>
    <row r="44" spans="1:7" ht="32.450000000000003" customHeight="1" thickBot="1">
      <c r="A44" s="6" t="s">
        <v>351</v>
      </c>
      <c r="B44" s="5" t="s">
        <v>70</v>
      </c>
      <c r="C44" s="3"/>
      <c r="D44" s="3"/>
      <c r="E44" s="3"/>
      <c r="F44" s="3"/>
      <c r="G44" s="3"/>
    </row>
    <row r="45" spans="1:7" ht="32.450000000000003" customHeight="1" thickBot="1">
      <c r="A45" s="6" t="s">
        <v>352</v>
      </c>
      <c r="B45" s="5" t="s">
        <v>72</v>
      </c>
      <c r="C45" s="3"/>
      <c r="D45" s="3"/>
      <c r="E45" s="3"/>
      <c r="F45" s="3"/>
      <c r="G45" s="3"/>
    </row>
    <row r="46" spans="1:7" ht="32.450000000000003" customHeight="1" thickBot="1">
      <c r="A46" s="6" t="s">
        <v>393</v>
      </c>
      <c r="B46" s="5" t="s">
        <v>74</v>
      </c>
      <c r="C46" s="3"/>
      <c r="D46" s="3"/>
      <c r="E46" s="3"/>
      <c r="F46" s="3"/>
      <c r="G46" s="3"/>
    </row>
    <row r="47" spans="1:7" ht="32.450000000000003" customHeight="1" thickBot="1">
      <c r="A47" s="6" t="s">
        <v>353</v>
      </c>
      <c r="B47" s="5" t="s">
        <v>76</v>
      </c>
      <c r="C47" s="3"/>
      <c r="D47" s="3"/>
      <c r="E47" s="3"/>
      <c r="F47" s="3"/>
      <c r="G47" s="3"/>
    </row>
    <row r="48" spans="1:7" ht="32.450000000000003" customHeight="1" thickBot="1">
      <c r="A48" s="5" t="s">
        <v>354</v>
      </c>
      <c r="B48" s="5" t="s">
        <v>78</v>
      </c>
      <c r="C48" s="3"/>
      <c r="D48" s="3"/>
      <c r="E48" s="3"/>
      <c r="F48" s="3"/>
      <c r="G48" s="3"/>
    </row>
    <row r="49" spans="1:7" ht="32.450000000000003" customHeight="1" thickBot="1">
      <c r="A49" s="5" t="s">
        <v>394</v>
      </c>
      <c r="B49" s="3"/>
      <c r="C49" s="3"/>
      <c r="D49" s="3"/>
      <c r="E49" s="3"/>
      <c r="F49" s="3"/>
      <c r="G49" s="3"/>
    </row>
    <row r="50" spans="1:7" ht="32.450000000000003" customHeight="1" thickBot="1">
      <c r="A50" s="5" t="s">
        <v>337</v>
      </c>
      <c r="B50" s="5" t="s">
        <v>80</v>
      </c>
      <c r="C50" s="3"/>
      <c r="D50" s="3"/>
      <c r="E50" s="3"/>
      <c r="F50" s="3"/>
      <c r="G50" s="3"/>
    </row>
    <row r="51" spans="1:7" ht="32.450000000000003" customHeight="1" thickBot="1">
      <c r="A51" s="6" t="s">
        <v>395</v>
      </c>
      <c r="B51" s="5" t="s">
        <v>82</v>
      </c>
      <c r="C51" s="3"/>
      <c r="D51" s="3"/>
      <c r="E51" s="3"/>
      <c r="F51" s="3"/>
      <c r="G51" s="3"/>
    </row>
    <row r="52" spans="1:7" ht="32.450000000000003" customHeight="1" thickBot="1">
      <c r="A52" s="6" t="s">
        <v>396</v>
      </c>
      <c r="B52" s="5" t="s">
        <v>179</v>
      </c>
      <c r="C52" s="3"/>
      <c r="D52" s="3"/>
      <c r="E52" s="3"/>
      <c r="F52" s="3"/>
      <c r="G52" s="3"/>
    </row>
    <row r="53" spans="1:7" ht="32.450000000000003" customHeight="1" thickBot="1">
      <c r="A53" s="6" t="s">
        <v>397</v>
      </c>
      <c r="B53" s="5" t="s">
        <v>181</v>
      </c>
      <c r="C53" s="3"/>
      <c r="D53" s="3"/>
      <c r="E53" s="3"/>
      <c r="F53" s="3"/>
      <c r="G53" s="3"/>
    </row>
    <row r="54" spans="1:7" ht="32.450000000000003" customHeight="1" thickBot="1">
      <c r="A54" s="5" t="s">
        <v>398</v>
      </c>
      <c r="B54" s="3"/>
      <c r="C54" s="3"/>
      <c r="D54" s="3"/>
      <c r="E54" s="3"/>
      <c r="F54" s="3"/>
      <c r="G54" s="3"/>
    </row>
    <row r="55" spans="1:7" ht="32.450000000000003" customHeight="1" thickBot="1">
      <c r="A55" s="6" t="s">
        <v>399</v>
      </c>
      <c r="B55" s="5" t="s">
        <v>400</v>
      </c>
      <c r="C55" s="3"/>
      <c r="D55" s="3"/>
      <c r="E55" s="3"/>
      <c r="F55" s="3"/>
      <c r="G55" s="3"/>
    </row>
    <row r="56" spans="1:7" ht="32.450000000000003" customHeight="1" thickBot="1">
      <c r="A56" s="6" t="s">
        <v>401</v>
      </c>
      <c r="B56" s="5" t="s">
        <v>402</v>
      </c>
      <c r="C56" s="3"/>
      <c r="D56" s="3"/>
      <c r="E56" s="3"/>
      <c r="F56" s="3"/>
      <c r="G56" s="3"/>
    </row>
    <row r="57" spans="1:7" ht="32.450000000000003" customHeight="1" thickBot="1">
      <c r="A57" s="3"/>
      <c r="B57" s="3"/>
      <c r="C57" s="3"/>
      <c r="D57" s="3"/>
      <c r="E57" s="3"/>
      <c r="F57" s="3"/>
      <c r="G57" s="3"/>
    </row>
    <row r="58" spans="1:7" ht="32.450000000000003" customHeight="1" thickBot="1">
      <c r="A58" s="6" t="s">
        <v>403</v>
      </c>
      <c r="B58" s="5" t="s">
        <v>89</v>
      </c>
      <c r="C58" s="3"/>
      <c r="D58" s="3"/>
      <c r="E58" s="3"/>
      <c r="F58" s="3"/>
      <c r="G58" s="3"/>
    </row>
    <row r="59" spans="1:7" ht="32.450000000000003" customHeight="1" thickBot="1">
      <c r="A59" s="6" t="s">
        <v>404</v>
      </c>
      <c r="B59" s="5" t="s">
        <v>91</v>
      </c>
      <c r="C59" s="3"/>
      <c r="D59" s="3"/>
      <c r="E59" s="3"/>
      <c r="F59" s="3"/>
      <c r="G59" s="3"/>
    </row>
    <row r="60" spans="1:7" ht="32.450000000000003" customHeight="1" thickBot="1">
      <c r="A60" s="6" t="s">
        <v>405</v>
      </c>
      <c r="B60" s="5" t="s">
        <v>97</v>
      </c>
      <c r="C60" s="3"/>
      <c r="D60" s="3"/>
      <c r="E60" s="3"/>
      <c r="F60" s="3"/>
      <c r="G60" s="3"/>
    </row>
    <row r="61" spans="1:7" ht="32.450000000000003" customHeight="1" thickBot="1">
      <c r="A61" s="6" t="s">
        <v>406</v>
      </c>
      <c r="B61" s="5" t="s">
        <v>98</v>
      </c>
      <c r="C61" s="3"/>
      <c r="D61" s="3"/>
      <c r="E61" s="3"/>
      <c r="F61" s="3"/>
      <c r="G61" s="3"/>
    </row>
    <row r="62" spans="1:7" ht="32.450000000000003" customHeight="1" thickBot="1">
      <c r="A62" s="5" t="s">
        <v>407</v>
      </c>
      <c r="B62" s="5" t="s">
        <v>104</v>
      </c>
      <c r="C62" s="3"/>
      <c r="D62" s="3"/>
      <c r="E62" s="3"/>
      <c r="F62" s="3"/>
      <c r="G62" s="3"/>
    </row>
    <row r="63" spans="1:7" ht="32.450000000000003" customHeight="1" thickBot="1">
      <c r="A63" s="5" t="s">
        <v>408</v>
      </c>
      <c r="B63" s="5" t="s">
        <v>109</v>
      </c>
      <c r="C63" s="3"/>
      <c r="D63" s="3"/>
      <c r="E63" s="3"/>
      <c r="F63" s="3"/>
      <c r="G63" s="3"/>
    </row>
    <row r="64" spans="1:7" ht="32.450000000000003" customHeight="1" thickBot="1">
      <c r="A64" s="5" t="s">
        <v>409</v>
      </c>
      <c r="B64" s="5" t="s">
        <v>110</v>
      </c>
      <c r="C64" s="3"/>
      <c r="D64" s="3"/>
      <c r="E64" s="3"/>
      <c r="F64" s="3"/>
      <c r="G64" s="3"/>
    </row>
    <row r="65" spans="1:7" ht="32.450000000000003" customHeight="1" thickBot="1">
      <c r="A65" s="5" t="s">
        <v>410</v>
      </c>
      <c r="B65" s="5" t="s">
        <v>112</v>
      </c>
      <c r="C65" s="3"/>
      <c r="D65" s="3"/>
      <c r="E65" s="3"/>
      <c r="F65" s="3"/>
      <c r="G65" s="3"/>
    </row>
    <row r="66" spans="1:7" ht="32.450000000000003" customHeight="1" thickBot="1">
      <c r="A66" s="5" t="s">
        <v>411</v>
      </c>
      <c r="B66" s="5" t="s">
        <v>114</v>
      </c>
      <c r="C66" s="3"/>
      <c r="D66" s="3"/>
      <c r="E66" s="3"/>
      <c r="F66" s="3"/>
      <c r="G66" s="3"/>
    </row>
    <row r="67" spans="1:7" ht="32.450000000000003" customHeight="1" thickBot="1">
      <c r="A67" s="3"/>
      <c r="B67" s="3"/>
      <c r="C67" s="3"/>
      <c r="D67" s="3"/>
      <c r="E67" s="3"/>
      <c r="F67" s="3"/>
      <c r="G67" s="3"/>
    </row>
    <row r="68" spans="1:7" ht="32.450000000000003" customHeight="1" thickBot="1">
      <c r="A68" s="3"/>
      <c r="B68" s="3"/>
      <c r="C68" s="4" t="s">
        <v>165</v>
      </c>
      <c r="D68" s="3"/>
      <c r="E68" s="3"/>
      <c r="F68" s="3"/>
      <c r="G68" s="3"/>
    </row>
    <row r="69" spans="1:7" ht="32.450000000000003" customHeight="1" thickBot="1">
      <c r="A69" s="5" t="s">
        <v>337</v>
      </c>
      <c r="B69" s="3"/>
      <c r="C69" s="3"/>
      <c r="D69" s="3"/>
      <c r="E69" s="3"/>
      <c r="F69" s="3"/>
      <c r="G69" s="3"/>
    </row>
    <row r="70" spans="1:7" ht="32.450000000000003" customHeight="1" thickBot="1">
      <c r="A70" s="6" t="s">
        <v>149</v>
      </c>
      <c r="B70" s="5" t="s">
        <v>115</v>
      </c>
      <c r="C70" s="3"/>
      <c r="D70" s="3"/>
      <c r="E70" s="3"/>
      <c r="F70" s="3"/>
      <c r="G70" s="3"/>
    </row>
    <row r="71" spans="1:7" ht="32.450000000000003" customHeight="1" thickBot="1">
      <c r="A71" s="6" t="s">
        <v>364</v>
      </c>
      <c r="B71" s="5" t="s">
        <v>116</v>
      </c>
      <c r="C71" s="3"/>
      <c r="D71" s="3"/>
      <c r="E71" s="3"/>
      <c r="F71" s="3"/>
      <c r="G71" s="3"/>
    </row>
    <row r="72" spans="1:7" ht="32.450000000000003" customHeight="1" thickBot="1">
      <c r="A72" s="6" t="s">
        <v>365</v>
      </c>
      <c r="B72" s="5" t="s">
        <v>117</v>
      </c>
      <c r="C72" s="3"/>
      <c r="D72" s="3"/>
      <c r="E72" s="3"/>
      <c r="F72" s="3"/>
      <c r="G72" s="3"/>
    </row>
    <row r="73" spans="1:7" ht="32.450000000000003" customHeight="1" thickBot="1">
      <c r="A73" s="6" t="s">
        <v>366</v>
      </c>
      <c r="B73" s="5" t="s">
        <v>367</v>
      </c>
      <c r="C73" s="3"/>
      <c r="D73" s="3"/>
      <c r="E73" s="3"/>
      <c r="F73" s="3"/>
      <c r="G73" s="3"/>
    </row>
    <row r="74" spans="1:7" ht="32.450000000000003" customHeight="1" thickBot="1">
      <c r="A74" s="6" t="s">
        <v>368</v>
      </c>
      <c r="B74" s="5" t="s">
        <v>119</v>
      </c>
      <c r="C74" s="3"/>
      <c r="D74" s="3"/>
      <c r="E74" s="3"/>
      <c r="F74" s="3"/>
      <c r="G74" s="3"/>
    </row>
    <row r="75" spans="1:7" ht="32.450000000000003" customHeight="1" thickBot="1">
      <c r="A75" s="6" t="s">
        <v>412</v>
      </c>
      <c r="B75" s="5" t="s">
        <v>121</v>
      </c>
      <c r="C75" s="3"/>
      <c r="D75" s="3"/>
      <c r="E75" s="3"/>
      <c r="F75" s="3"/>
      <c r="G75" s="3"/>
    </row>
    <row r="76" spans="1:7" ht="32.450000000000003" customHeight="1" thickBot="1">
      <c r="A76" s="5" t="s">
        <v>413</v>
      </c>
      <c r="B76" s="5" t="s">
        <v>123</v>
      </c>
      <c r="C76" s="3"/>
      <c r="D76" s="3"/>
      <c r="E76" s="3"/>
      <c r="F76" s="3"/>
      <c r="G76" s="3"/>
    </row>
    <row r="77" spans="1:7" ht="32.450000000000003" customHeight="1" thickBot="1">
      <c r="A77" s="5" t="s">
        <v>369</v>
      </c>
      <c r="B77" s="3"/>
      <c r="C77" s="3"/>
      <c r="D77" s="3"/>
      <c r="E77" s="3"/>
      <c r="F77" s="3"/>
      <c r="G77" s="3"/>
    </row>
    <row r="78" spans="1:7" ht="32.450000000000003" customHeight="1" thickBot="1">
      <c r="A78" s="6" t="s">
        <v>370</v>
      </c>
      <c r="B78" s="5" t="s">
        <v>125</v>
      </c>
      <c r="C78" s="3"/>
      <c r="D78" s="3"/>
      <c r="E78" s="3"/>
      <c r="F78" s="3"/>
      <c r="G78" s="3"/>
    </row>
    <row r="79" spans="1:7" ht="32.450000000000003" customHeight="1" thickBot="1">
      <c r="A79" s="6" t="s">
        <v>371</v>
      </c>
      <c r="B79" s="5" t="s">
        <v>127</v>
      </c>
      <c r="C79" s="3"/>
      <c r="D79" s="3"/>
      <c r="E79" s="3"/>
      <c r="F79" s="3"/>
      <c r="G79" s="3"/>
    </row>
    <row r="80" spans="1:7" ht="32.450000000000003" customHeight="1" thickBot="1">
      <c r="A80" s="5" t="s">
        <v>372</v>
      </c>
      <c r="B80" s="5" t="s">
        <v>128</v>
      </c>
      <c r="C80" s="3"/>
      <c r="D80" s="3"/>
      <c r="E80" s="3"/>
      <c r="F80" s="3"/>
      <c r="G80" s="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9"/>
  <sheetViews>
    <sheetView zoomScale="85" zoomScaleNormal="85" workbookViewId="0"/>
  </sheetViews>
  <sheetFormatPr defaultColWidth="9.1328125" defaultRowHeight="13.5"/>
  <cols>
    <col min="1" max="1" width="88.73046875" style="145" customWidth="1"/>
    <col min="2" max="2" width="9.1328125" style="145"/>
    <col min="3" max="3" width="13.86328125" style="145" bestFit="1" customWidth="1"/>
    <col min="4" max="16384" width="9.1328125" style="145"/>
  </cols>
  <sheetData>
    <row r="1" spans="1:5" ht="18.600000000000001" customHeight="1">
      <c r="A1" s="73" t="s">
        <v>414</v>
      </c>
      <c r="B1" s="76"/>
      <c r="C1" s="76"/>
      <c r="D1" s="76"/>
      <c r="E1" s="76"/>
    </row>
    <row r="2" spans="1:5" ht="18.600000000000001" customHeight="1" thickBot="1">
      <c r="A2" s="77" t="s">
        <v>415</v>
      </c>
      <c r="B2" s="76"/>
      <c r="C2" s="76"/>
      <c r="D2" s="76"/>
      <c r="E2" s="76"/>
    </row>
    <row r="3" spans="1:5" ht="69" customHeight="1" thickBot="1">
      <c r="A3" s="146"/>
      <c r="B3" s="146"/>
      <c r="C3" s="206" t="s">
        <v>416</v>
      </c>
      <c r="D3" s="203" t="s">
        <v>417</v>
      </c>
      <c r="E3" s="155" t="s">
        <v>418</v>
      </c>
    </row>
    <row r="4" spans="1:5" ht="18.600000000000001" customHeight="1" thickBot="1">
      <c r="A4" s="146"/>
      <c r="B4" s="146"/>
      <c r="C4" s="207" t="s">
        <v>163</v>
      </c>
      <c r="D4" s="202" t="s">
        <v>168</v>
      </c>
      <c r="E4" s="204" t="s">
        <v>196</v>
      </c>
    </row>
    <row r="5" spans="1:5" ht="18.600000000000001" customHeight="1" thickBot="1">
      <c r="A5" s="159" t="s">
        <v>419</v>
      </c>
      <c r="B5" s="208" t="s">
        <v>239</v>
      </c>
      <c r="C5" s="220">
        <v>401849.20292030706</v>
      </c>
      <c r="D5" s="209"/>
      <c r="E5" s="210"/>
    </row>
    <row r="6" spans="1:5" ht="18.600000000000001" customHeight="1" thickBot="1">
      <c r="A6" s="159" t="s">
        <v>420</v>
      </c>
      <c r="B6" s="208" t="s">
        <v>251</v>
      </c>
      <c r="C6" s="220">
        <v>138699.77406053399</v>
      </c>
      <c r="D6" s="205"/>
      <c r="E6" s="211"/>
    </row>
    <row r="7" spans="1:5" ht="18.600000000000001" customHeight="1" thickBot="1">
      <c r="A7" s="159" t="s">
        <v>421</v>
      </c>
      <c r="B7" s="208" t="s">
        <v>4</v>
      </c>
      <c r="C7" s="220">
        <v>804133.44920729601</v>
      </c>
      <c r="D7" s="212"/>
      <c r="E7" s="213"/>
    </row>
    <row r="8" spans="1:5" ht="18.600000000000001" customHeight="1" thickBot="1">
      <c r="A8" s="159" t="s">
        <v>422</v>
      </c>
      <c r="B8" s="208" t="s">
        <v>6</v>
      </c>
      <c r="C8" s="220">
        <v>364666.05768875702</v>
      </c>
      <c r="D8" s="212"/>
      <c r="E8" s="213"/>
    </row>
    <row r="9" spans="1:5" ht="18.600000000000001" customHeight="1" thickBot="1">
      <c r="A9" s="159" t="s">
        <v>423</v>
      </c>
      <c r="B9" s="208" t="s">
        <v>8</v>
      </c>
      <c r="C9" s="220">
        <v>0</v>
      </c>
      <c r="D9" s="212"/>
      <c r="E9" s="213"/>
    </row>
    <row r="10" spans="1:5" ht="18.600000000000001" customHeight="1" thickBot="1">
      <c r="A10" s="159" t="s">
        <v>424</v>
      </c>
      <c r="B10" s="208" t="s">
        <v>10</v>
      </c>
      <c r="C10" s="220">
        <v>-504891.21188034397</v>
      </c>
      <c r="D10" s="205"/>
      <c r="E10" s="211"/>
    </row>
    <row r="11" spans="1:5" ht="18.600000000000001" customHeight="1" thickBot="1">
      <c r="A11" s="159" t="s">
        <v>425</v>
      </c>
      <c r="B11" s="208" t="s">
        <v>12</v>
      </c>
      <c r="C11" s="220">
        <v>0</v>
      </c>
      <c r="D11" s="205"/>
      <c r="E11" s="211"/>
    </row>
    <row r="12" spans="1:5" ht="18.600000000000001" customHeight="1" thickBot="1">
      <c r="A12" s="159" t="s">
        <v>426</v>
      </c>
      <c r="B12" s="208" t="s">
        <v>18</v>
      </c>
      <c r="C12" s="220">
        <v>1204457.2719965498</v>
      </c>
      <c r="D12" s="214"/>
      <c r="E12" s="215"/>
    </row>
    <row r="13" spans="1:5" s="171" customFormat="1" ht="18.600000000000001" customHeight="1" thickBot="1">
      <c r="A13" s="216"/>
      <c r="B13" s="146"/>
      <c r="C13" s="146"/>
      <c r="D13" s="146"/>
      <c r="E13" s="146"/>
    </row>
    <row r="14" spans="1:5" ht="18.600000000000001" customHeight="1" thickBot="1">
      <c r="A14" s="159" t="s">
        <v>427</v>
      </c>
      <c r="B14" s="146"/>
      <c r="C14" s="206" t="s">
        <v>196</v>
      </c>
      <c r="D14" s="146"/>
      <c r="E14" s="146"/>
    </row>
    <row r="15" spans="1:5" ht="18.600000000000001" customHeight="1" thickBot="1">
      <c r="A15" s="159" t="s">
        <v>428</v>
      </c>
      <c r="B15" s="208" t="s">
        <v>24</v>
      </c>
      <c r="C15" s="220">
        <v>133490.98720199999</v>
      </c>
      <c r="D15" s="146"/>
      <c r="E15" s="146"/>
    </row>
    <row r="16" spans="1:5" ht="18.600000000000001" customHeight="1" thickBot="1">
      <c r="A16" s="159" t="s">
        <v>429</v>
      </c>
      <c r="B16" s="208" t="s">
        <v>26</v>
      </c>
      <c r="C16" s="220">
        <v>0</v>
      </c>
      <c r="D16" s="146"/>
      <c r="E16" s="146"/>
    </row>
    <row r="17" spans="1:5" ht="18.600000000000001" customHeight="1" thickBot="1">
      <c r="A17" s="159" t="s">
        <v>430</v>
      </c>
      <c r="B17" s="208" t="s">
        <v>28</v>
      </c>
      <c r="C17" s="220">
        <v>-267589.65145622997</v>
      </c>
      <c r="D17" s="146"/>
      <c r="E17" s="146"/>
    </row>
    <row r="18" spans="1:5" ht="18.600000000000001" customHeight="1" thickBot="1">
      <c r="A18" s="159" t="s">
        <v>431</v>
      </c>
      <c r="B18" s="208" t="s">
        <v>30</v>
      </c>
      <c r="C18" s="220">
        <v>0</v>
      </c>
      <c r="D18" s="146"/>
      <c r="E18" s="146"/>
    </row>
    <row r="19" spans="1:5" ht="18.600000000000001" customHeight="1" thickBot="1">
      <c r="A19" s="159" t="s">
        <v>432</v>
      </c>
      <c r="B19" s="208" t="s">
        <v>38</v>
      </c>
      <c r="C19" s="220">
        <v>1070358.60774232</v>
      </c>
      <c r="D19" s="146"/>
      <c r="E19" s="146"/>
    </row>
    <row r="20" spans="1:5" ht="18.600000000000001" customHeight="1" thickBot="1">
      <c r="A20" s="159" t="s">
        <v>433</v>
      </c>
      <c r="B20" s="208" t="s">
        <v>40</v>
      </c>
      <c r="C20" s="220">
        <v>0</v>
      </c>
      <c r="D20" s="146"/>
      <c r="E20" s="146"/>
    </row>
    <row r="21" spans="1:5" ht="18.600000000000001" customHeight="1" thickBot="1">
      <c r="A21" s="159" t="s">
        <v>434</v>
      </c>
      <c r="B21" s="208" t="s">
        <v>42</v>
      </c>
      <c r="C21" s="220">
        <v>1070358.60774232</v>
      </c>
      <c r="D21" s="146"/>
      <c r="E21" s="146"/>
    </row>
    <row r="22" spans="1:5" ht="18.600000000000001" customHeight="1" thickBot="1">
      <c r="A22" s="159" t="s">
        <v>435</v>
      </c>
      <c r="B22" s="146"/>
      <c r="C22" s="189"/>
      <c r="D22" s="146"/>
      <c r="E22" s="146"/>
    </row>
    <row r="23" spans="1:5" ht="18.600000000000001" customHeight="1" thickBot="1">
      <c r="A23" s="159" t="s">
        <v>436</v>
      </c>
      <c r="B23" s="208" t="s">
        <v>78</v>
      </c>
      <c r="C23" s="220">
        <v>0</v>
      </c>
      <c r="D23" s="146"/>
      <c r="E23" s="146"/>
    </row>
    <row r="24" spans="1:5" ht="18.600000000000001" customHeight="1" thickBot="1">
      <c r="A24" s="159" t="s">
        <v>437</v>
      </c>
      <c r="B24" s="208" t="s">
        <v>80</v>
      </c>
      <c r="C24" s="220">
        <v>0</v>
      </c>
      <c r="D24" s="146"/>
      <c r="E24" s="146"/>
    </row>
    <row r="25" spans="1:5" ht="18.600000000000001" customHeight="1" thickBot="1">
      <c r="A25" s="159" t="s">
        <v>438</v>
      </c>
      <c r="B25" s="208" t="s">
        <v>82</v>
      </c>
      <c r="C25" s="220">
        <v>0</v>
      </c>
      <c r="D25" s="146"/>
      <c r="E25" s="146"/>
    </row>
    <row r="26" spans="1:5" ht="18.600000000000001" customHeight="1" thickBot="1">
      <c r="A26" s="159" t="s">
        <v>439</v>
      </c>
      <c r="B26" s="208" t="s">
        <v>179</v>
      </c>
      <c r="C26" s="220">
        <v>0</v>
      </c>
      <c r="D26" s="146"/>
      <c r="E26" s="146"/>
    </row>
    <row r="27" spans="1:5" ht="18.600000000000001" customHeight="1" thickBot="1">
      <c r="A27" s="159" t="s">
        <v>440</v>
      </c>
      <c r="B27" s="208" t="s">
        <v>181</v>
      </c>
      <c r="C27" s="220">
        <v>0</v>
      </c>
      <c r="D27" s="146"/>
      <c r="E27" s="146"/>
    </row>
    <row r="28" spans="1:5" ht="18.600000000000001" customHeight="1">
      <c r="A28" s="217"/>
      <c r="B28" s="218"/>
      <c r="C28" s="219"/>
      <c r="D28" s="219"/>
      <c r="E28" s="219"/>
    </row>
    <row r="29" spans="1:5" ht="18.600000000000001" customHeight="1">
      <c r="A29" s="78" t="s">
        <v>597</v>
      </c>
      <c r="B29" s="171"/>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
  <sheetViews>
    <sheetView zoomScale="80" zoomScaleNormal="80" workbookViewId="0">
      <selection activeCell="B2" sqref="B2"/>
    </sheetView>
  </sheetViews>
  <sheetFormatPr defaultRowHeight="14.25"/>
  <cols>
    <col min="1" max="1" width="76.73046875" customWidth="1"/>
    <col min="2" max="2" width="18.265625" customWidth="1"/>
    <col min="3" max="3" width="22.73046875" customWidth="1"/>
    <col min="4" max="4" width="14.3984375" customWidth="1"/>
  </cols>
  <sheetData>
    <row r="1" spans="1:6" ht="31.15" customHeight="1">
      <c r="A1" s="2" t="s">
        <v>455</v>
      </c>
      <c r="B1" t="s">
        <v>592</v>
      </c>
    </row>
    <row r="2" spans="1:6" ht="31.15" customHeight="1" thickBot="1">
      <c r="A2" s="45" t="s">
        <v>456</v>
      </c>
    </row>
    <row r="3" spans="1:6" ht="42.6" customHeight="1" thickBot="1">
      <c r="A3" s="4" t="s">
        <v>457</v>
      </c>
      <c r="B3" s="4" t="s">
        <v>458</v>
      </c>
      <c r="C3" s="4" t="s">
        <v>459</v>
      </c>
      <c r="D3" s="4" t="s">
        <v>460</v>
      </c>
      <c r="E3" s="4" t="s">
        <v>417</v>
      </c>
      <c r="F3" s="4" t="s">
        <v>418</v>
      </c>
    </row>
    <row r="4" spans="1:6" ht="31.15" customHeight="1" thickBot="1">
      <c r="A4" s="4" t="s">
        <v>2</v>
      </c>
      <c r="B4" s="4" t="s">
        <v>161</v>
      </c>
      <c r="C4" s="4" t="s">
        <v>162</v>
      </c>
      <c r="D4" s="4" t="s">
        <v>166</v>
      </c>
      <c r="E4" s="4" t="s">
        <v>167</v>
      </c>
      <c r="F4" s="4" t="s">
        <v>168</v>
      </c>
    </row>
    <row r="5" spans="1:6" ht="31.15" customHeight="1" thickBot="1">
      <c r="A5" s="3"/>
      <c r="B5" s="3"/>
      <c r="C5" s="3"/>
      <c r="D5" s="3"/>
      <c r="E5" s="3"/>
      <c r="F5" s="3"/>
    </row>
    <row r="6" spans="1:6" ht="31.15" customHeight="1" thickBot="1">
      <c r="A6" s="3"/>
      <c r="B6" s="3"/>
      <c r="C6" s="3"/>
      <c r="D6" s="3"/>
      <c r="E6" s="3"/>
      <c r="F6" s="3"/>
    </row>
    <row r="7" spans="1:6" ht="31.15" customHeight="1" thickBot="1">
      <c r="A7" s="3"/>
      <c r="B7" s="3"/>
      <c r="C7" s="3"/>
      <c r="D7" s="3"/>
      <c r="E7" s="3"/>
      <c r="F7" s="3"/>
    </row>
    <row r="8" spans="1:6" ht="31.15" customHeight="1" thickBot="1">
      <c r="A8" s="5" t="s">
        <v>427</v>
      </c>
      <c r="B8" s="3"/>
      <c r="C8" s="5" t="s">
        <v>196</v>
      </c>
      <c r="D8" s="3"/>
      <c r="E8" s="3"/>
      <c r="F8" s="3"/>
    </row>
    <row r="9" spans="1:6" ht="31.15" customHeight="1" thickBot="1">
      <c r="A9" s="6" t="s">
        <v>461</v>
      </c>
      <c r="B9" s="5" t="s">
        <v>20</v>
      </c>
      <c r="C9" s="3"/>
      <c r="D9" s="3"/>
      <c r="E9" s="3"/>
      <c r="F9" s="3"/>
    </row>
    <row r="10" spans="1:6" ht="31.15" customHeight="1" thickBot="1">
      <c r="A10" s="6" t="s">
        <v>424</v>
      </c>
      <c r="B10" s="5" t="s">
        <v>10</v>
      </c>
      <c r="C10" s="3"/>
      <c r="D10" s="3"/>
      <c r="E10" s="3"/>
      <c r="F10" s="3"/>
    </row>
    <row r="11" spans="1:6" ht="31.15" customHeight="1" thickBot="1">
      <c r="A11" s="6" t="s">
        <v>431</v>
      </c>
      <c r="B11" s="5" t="s">
        <v>30</v>
      </c>
      <c r="C11" s="3"/>
      <c r="D11" s="3"/>
      <c r="E11" s="3"/>
      <c r="F11" s="3"/>
    </row>
    <row r="12" spans="1:6" ht="31.15" customHeight="1" thickBot="1">
      <c r="A12" s="5" t="s">
        <v>432</v>
      </c>
      <c r="B12" s="5" t="s">
        <v>38</v>
      </c>
      <c r="C12" s="3"/>
      <c r="D12" s="3"/>
      <c r="E12" s="3"/>
      <c r="F12" s="3"/>
    </row>
    <row r="13" spans="1:6" ht="31.15" customHeight="1" thickBot="1">
      <c r="A13" s="6" t="s">
        <v>462</v>
      </c>
      <c r="B13" s="5" t="s">
        <v>40</v>
      </c>
      <c r="C13" s="3"/>
      <c r="D13" s="3"/>
      <c r="E13" s="3"/>
      <c r="F13" s="3"/>
    </row>
    <row r="14" spans="1:6" ht="31.15" customHeight="1" thickBot="1">
      <c r="A14" s="5" t="s">
        <v>434</v>
      </c>
      <c r="B14" s="5" t="s">
        <v>42</v>
      </c>
      <c r="C14" s="3"/>
      <c r="D14" s="3"/>
      <c r="E14" s="3"/>
      <c r="F14" s="3"/>
    </row>
    <row r="15" spans="1:6" ht="31.15" customHeight="1" thickBot="1">
      <c r="A15" s="5" t="s">
        <v>435</v>
      </c>
      <c r="B15" s="3"/>
      <c r="C15" s="3"/>
      <c r="D15" s="3"/>
      <c r="E15" s="3"/>
      <c r="F15" s="3"/>
    </row>
    <row r="16" spans="1:6" ht="31.15" customHeight="1" thickBot="1">
      <c r="A16" s="6" t="s">
        <v>463</v>
      </c>
      <c r="B16" s="5" t="s">
        <v>58</v>
      </c>
      <c r="C16" s="3"/>
      <c r="D16" s="3"/>
      <c r="E16" s="3"/>
      <c r="F16" s="3"/>
    </row>
    <row r="17" spans="1:6" ht="31.15" customHeight="1" thickBot="1">
      <c r="A17" s="6" t="s">
        <v>464</v>
      </c>
      <c r="B17" s="5" t="s">
        <v>60</v>
      </c>
      <c r="C17" s="3"/>
      <c r="D17" s="3"/>
      <c r="E17" s="3"/>
      <c r="F17" s="3"/>
    </row>
    <row r="18" spans="1:6" ht="31.15" customHeight="1" thickBot="1">
      <c r="A18" s="6" t="s">
        <v>436</v>
      </c>
      <c r="B18" s="5" t="s">
        <v>78</v>
      </c>
      <c r="C18" s="3"/>
      <c r="D18" s="3"/>
      <c r="E18" s="3"/>
      <c r="F18" s="3"/>
    </row>
    <row r="19" spans="1:6" ht="31.15" customHeight="1" thickBot="1">
      <c r="A19" s="6" t="s">
        <v>443</v>
      </c>
      <c r="B19" s="5" t="s">
        <v>80</v>
      </c>
      <c r="C19" s="3"/>
      <c r="D19" s="3"/>
      <c r="E19" s="3"/>
      <c r="F19" s="3"/>
    </row>
    <row r="20" spans="1:6" ht="31.15" customHeight="1" thickBot="1">
      <c r="A20" s="6" t="s">
        <v>465</v>
      </c>
      <c r="B20" s="5" t="s">
        <v>82</v>
      </c>
      <c r="C20" s="3"/>
      <c r="D20" s="3"/>
      <c r="E20" s="3"/>
      <c r="F20" s="3"/>
    </row>
    <row r="21" spans="1:6" ht="31.15" customHeight="1" thickBot="1">
      <c r="A21" s="6" t="s">
        <v>466</v>
      </c>
      <c r="B21" s="5" t="s">
        <v>179</v>
      </c>
      <c r="C21" s="3"/>
      <c r="D21" s="3"/>
      <c r="E21" s="3"/>
      <c r="F21" s="3"/>
    </row>
    <row r="22" spans="1:6" ht="31.15" customHeight="1" thickBot="1">
      <c r="A22" s="6" t="s">
        <v>440</v>
      </c>
      <c r="B22" s="5" t="s">
        <v>181</v>
      </c>
      <c r="C22" s="3"/>
      <c r="D22" s="3"/>
      <c r="E22" s="3"/>
      <c r="F22"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8"/>
  <sheetViews>
    <sheetView workbookViewId="0">
      <selection activeCell="D9" sqref="D9"/>
    </sheetView>
  </sheetViews>
  <sheetFormatPr defaultRowHeight="14.25"/>
  <cols>
    <col min="1" max="1" width="39.3984375" customWidth="1"/>
  </cols>
  <sheetData>
    <row r="1" spans="1:5" ht="18.600000000000001" customHeight="1">
      <c r="A1" s="2" t="s">
        <v>441</v>
      </c>
    </row>
    <row r="2" spans="1:5" ht="18.600000000000001" customHeight="1" thickBot="1">
      <c r="A2" s="2" t="s">
        <v>442</v>
      </c>
    </row>
    <row r="3" spans="1:5" ht="52.9" customHeight="1" thickBot="1">
      <c r="A3" s="3"/>
      <c r="B3" s="3"/>
      <c r="C3" s="4" t="s">
        <v>416</v>
      </c>
      <c r="D3" s="4" t="s">
        <v>417</v>
      </c>
      <c r="E3" s="4" t="s">
        <v>418</v>
      </c>
    </row>
    <row r="4" spans="1:5" ht="18.600000000000001" customHeight="1" thickBot="1">
      <c r="A4" s="3"/>
      <c r="B4" s="3"/>
      <c r="C4" s="4" t="s">
        <v>197</v>
      </c>
      <c r="D4" s="4" t="s">
        <v>167</v>
      </c>
      <c r="E4" s="4" t="s">
        <v>168</v>
      </c>
    </row>
    <row r="5" spans="1:5" ht="18.600000000000001" customHeight="1" thickBot="1">
      <c r="A5" s="4" t="s">
        <v>419</v>
      </c>
      <c r="B5" s="4" t="s">
        <v>239</v>
      </c>
      <c r="C5" s="3"/>
      <c r="D5" s="3"/>
      <c r="E5" s="3"/>
    </row>
    <row r="6" spans="1:5" ht="18.600000000000001" customHeight="1" thickBot="1">
      <c r="A6" s="4" t="s">
        <v>420</v>
      </c>
      <c r="B6" s="4" t="s">
        <v>251</v>
      </c>
      <c r="C6" s="3"/>
      <c r="D6" s="3"/>
      <c r="E6" s="3"/>
    </row>
    <row r="7" spans="1:5" ht="18.600000000000001" customHeight="1" thickBot="1">
      <c r="A7" s="4" t="s">
        <v>421</v>
      </c>
      <c r="B7" s="4" t="s">
        <v>4</v>
      </c>
      <c r="C7" s="3"/>
      <c r="D7" s="3"/>
      <c r="E7" s="3"/>
    </row>
    <row r="8" spans="1:5" ht="18.600000000000001" customHeight="1" thickBot="1">
      <c r="A8" s="4" t="s">
        <v>422</v>
      </c>
      <c r="B8" s="4" t="s">
        <v>6</v>
      </c>
      <c r="C8" s="3"/>
      <c r="D8" s="3"/>
      <c r="E8" s="3"/>
    </row>
    <row r="9" spans="1:5" ht="18.600000000000001" customHeight="1" thickBot="1">
      <c r="A9" s="4" t="s">
        <v>423</v>
      </c>
      <c r="B9" s="4" t="s">
        <v>8</v>
      </c>
      <c r="C9" s="3"/>
      <c r="D9" s="3"/>
      <c r="E9" s="3"/>
    </row>
    <row r="10" spans="1:5" ht="18.600000000000001" customHeight="1" thickBot="1">
      <c r="A10" s="4" t="s">
        <v>424</v>
      </c>
      <c r="B10" s="4" t="s">
        <v>10</v>
      </c>
      <c r="C10" s="3"/>
      <c r="D10" s="3"/>
      <c r="E10" s="3"/>
    </row>
    <row r="11" spans="1:5" ht="18.600000000000001" customHeight="1" thickBot="1">
      <c r="A11" s="4" t="s">
        <v>425</v>
      </c>
      <c r="B11" s="4" t="s">
        <v>12</v>
      </c>
      <c r="C11" s="3"/>
      <c r="D11" s="3"/>
      <c r="E11" s="3"/>
    </row>
    <row r="12" spans="1:5" ht="18.600000000000001" customHeight="1" thickBot="1">
      <c r="A12" s="4" t="s">
        <v>426</v>
      </c>
      <c r="B12" s="4" t="s">
        <v>18</v>
      </c>
      <c r="C12" s="3"/>
      <c r="D12" s="3"/>
      <c r="E12" s="3"/>
    </row>
    <row r="13" spans="1:5" ht="18.600000000000001" customHeight="1" thickBot="1">
      <c r="A13" s="3"/>
      <c r="B13" s="3"/>
      <c r="C13" s="3"/>
      <c r="D13" s="3"/>
      <c r="E13" s="3"/>
    </row>
    <row r="14" spans="1:5" ht="18.600000000000001" customHeight="1" thickBot="1">
      <c r="A14" s="4" t="s">
        <v>427</v>
      </c>
      <c r="B14" s="3"/>
      <c r="C14" s="5" t="s">
        <v>196</v>
      </c>
      <c r="D14" s="3"/>
      <c r="E14" s="3"/>
    </row>
    <row r="15" spans="1:5" ht="18.600000000000001" customHeight="1" thickBot="1">
      <c r="A15" s="4" t="s">
        <v>428</v>
      </c>
      <c r="B15" s="4" t="s">
        <v>24</v>
      </c>
      <c r="C15" s="3"/>
      <c r="D15" s="3"/>
      <c r="E15" s="3"/>
    </row>
    <row r="16" spans="1:5" ht="25.15" thickBot="1">
      <c r="A16" s="4" t="s">
        <v>429</v>
      </c>
      <c r="B16" s="4" t="s">
        <v>26</v>
      </c>
      <c r="C16" s="3"/>
      <c r="D16" s="3"/>
      <c r="E16" s="3"/>
    </row>
    <row r="17" spans="1:5" ht="14.65" thickBot="1">
      <c r="A17" s="4" t="s">
        <v>430</v>
      </c>
      <c r="B17" s="4" t="s">
        <v>28</v>
      </c>
      <c r="C17" s="3"/>
      <c r="D17" s="3"/>
      <c r="E17" s="3"/>
    </row>
    <row r="18" spans="1:5" ht="25.15" thickBot="1">
      <c r="A18" s="4" t="s">
        <v>431</v>
      </c>
      <c r="B18" s="4" t="s">
        <v>30</v>
      </c>
      <c r="C18" s="3"/>
      <c r="D18" s="3"/>
      <c r="E18" s="3"/>
    </row>
    <row r="19" spans="1:5" ht="25.15" thickBot="1">
      <c r="A19" s="4" t="s">
        <v>432</v>
      </c>
      <c r="B19" s="4" t="s">
        <v>38</v>
      </c>
      <c r="C19" s="3"/>
      <c r="D19" s="3"/>
      <c r="E19" s="3"/>
    </row>
    <row r="20" spans="1:5" ht="14.65" thickBot="1">
      <c r="A20" s="4" t="s">
        <v>433</v>
      </c>
      <c r="B20" s="4" t="s">
        <v>40</v>
      </c>
      <c r="C20" s="3"/>
      <c r="D20" s="3"/>
      <c r="E20" s="3"/>
    </row>
    <row r="21" spans="1:5" ht="14.65" thickBot="1">
      <c r="A21" s="4" t="s">
        <v>434</v>
      </c>
      <c r="B21" s="4" t="s">
        <v>42</v>
      </c>
      <c r="C21" s="3"/>
      <c r="D21" s="3"/>
      <c r="E21" s="3"/>
    </row>
    <row r="22" spans="1:5" ht="14.65" thickBot="1">
      <c r="A22" s="4" t="s">
        <v>435</v>
      </c>
      <c r="B22" s="3"/>
      <c r="C22" s="3"/>
      <c r="D22" s="3"/>
      <c r="E22" s="3"/>
    </row>
    <row r="23" spans="1:5" ht="25.15" thickBot="1">
      <c r="A23" s="4" t="s">
        <v>436</v>
      </c>
      <c r="B23" s="4" t="s">
        <v>78</v>
      </c>
      <c r="C23" s="3"/>
      <c r="D23" s="3"/>
      <c r="E23" s="3"/>
    </row>
    <row r="24" spans="1:5" ht="25.15" thickBot="1">
      <c r="A24" s="4" t="s">
        <v>443</v>
      </c>
      <c r="B24" s="4" t="s">
        <v>80</v>
      </c>
      <c r="C24" s="3"/>
      <c r="D24" s="3"/>
      <c r="E24" s="3"/>
    </row>
    <row r="25" spans="1:5" ht="25.15" thickBot="1">
      <c r="A25" s="4" t="s">
        <v>438</v>
      </c>
      <c r="B25" s="4" t="s">
        <v>82</v>
      </c>
      <c r="C25" s="3"/>
      <c r="D25" s="3"/>
      <c r="E25" s="3"/>
    </row>
    <row r="26" spans="1:5" ht="37.5" thickBot="1">
      <c r="A26" s="4" t="s">
        <v>439</v>
      </c>
      <c r="B26" s="4" t="s">
        <v>179</v>
      </c>
      <c r="C26" s="3"/>
      <c r="D26" s="3"/>
      <c r="E26" s="3"/>
    </row>
    <row r="27" spans="1:5" ht="25.15" thickBot="1">
      <c r="A27" s="4" t="s">
        <v>440</v>
      </c>
      <c r="B27" s="4" t="s">
        <v>181</v>
      </c>
      <c r="C27" s="3"/>
      <c r="D27" s="3"/>
      <c r="E27" s="3"/>
    </row>
    <row r="28" spans="1:5" ht="25.15" thickBot="1">
      <c r="A28" s="4" t="s">
        <v>444</v>
      </c>
      <c r="B28" s="4" t="s">
        <v>445</v>
      </c>
      <c r="C28" s="3"/>
      <c r="D28" s="3"/>
      <c r="E28" s="3"/>
    </row>
    <row r="29" spans="1:5" ht="14.65" thickBot="1">
      <c r="A29" s="4" t="s">
        <v>446</v>
      </c>
      <c r="B29" s="3"/>
      <c r="C29" s="3"/>
      <c r="D29" s="3"/>
      <c r="E29" s="3"/>
    </row>
    <row r="30" spans="1:5" ht="25.15" thickBot="1">
      <c r="A30" s="4" t="s">
        <v>447</v>
      </c>
      <c r="B30" s="4" t="s">
        <v>84</v>
      </c>
      <c r="C30" s="3"/>
      <c r="D30" s="3"/>
      <c r="E30" s="3"/>
    </row>
    <row r="31" spans="1:5" ht="74.650000000000006" thickBot="1">
      <c r="A31" s="4" t="s">
        <v>448</v>
      </c>
      <c r="B31" s="4" t="s">
        <v>87</v>
      </c>
      <c r="C31" s="3"/>
      <c r="D31" s="3"/>
      <c r="E31" s="3"/>
    </row>
    <row r="32" spans="1:5" ht="49.9" thickBot="1">
      <c r="A32" s="4" t="s">
        <v>449</v>
      </c>
      <c r="B32" s="4" t="s">
        <v>89</v>
      </c>
      <c r="C32" s="3"/>
      <c r="D32" s="3"/>
      <c r="E32" s="3"/>
    </row>
    <row r="33" spans="1:5" ht="49.9" thickBot="1">
      <c r="A33" s="4" t="s">
        <v>450</v>
      </c>
      <c r="B33" s="4" t="s">
        <v>91</v>
      </c>
      <c r="C33" s="3"/>
      <c r="D33" s="3"/>
      <c r="E33" s="3"/>
    </row>
    <row r="34" spans="1:5" ht="25.15" thickBot="1">
      <c r="A34" s="4" t="s">
        <v>451</v>
      </c>
      <c r="B34" s="4" t="s">
        <v>93</v>
      </c>
      <c r="C34" s="3"/>
      <c r="D34" s="3"/>
      <c r="E34" s="3"/>
    </row>
    <row r="35" spans="1:5" ht="14.65" thickBot="1">
      <c r="A35" s="4" t="s">
        <v>452</v>
      </c>
      <c r="B35" s="4" t="s">
        <v>95</v>
      </c>
      <c r="C35" s="3"/>
      <c r="D35" s="3"/>
      <c r="E35" s="3"/>
    </row>
    <row r="36" spans="1:5" ht="14.65" thickBot="1">
      <c r="A36" s="4" t="s">
        <v>453</v>
      </c>
      <c r="B36" s="3"/>
      <c r="C36" s="3"/>
      <c r="D36" s="3"/>
      <c r="E36" s="3"/>
    </row>
    <row r="37" spans="1:5" ht="14.65" thickBot="1">
      <c r="A37" s="4" t="s">
        <v>454</v>
      </c>
      <c r="B37" s="4" t="s">
        <v>97</v>
      </c>
      <c r="C37" s="3"/>
      <c r="D37" s="3"/>
      <c r="E37" s="3"/>
    </row>
    <row r="38" spans="1:5" ht="14.65" thickBot="1">
      <c r="A38" s="4" t="s">
        <v>434</v>
      </c>
      <c r="B38" s="4" t="s">
        <v>98</v>
      </c>
      <c r="C38" s="3"/>
      <c r="D38" s="3"/>
      <c r="E38"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5"/>
  <sheetViews>
    <sheetView workbookViewId="0">
      <selection activeCell="B2" sqref="B2"/>
    </sheetView>
  </sheetViews>
  <sheetFormatPr defaultRowHeight="14.25"/>
  <cols>
    <col min="1" max="1" width="78.86328125" customWidth="1"/>
  </cols>
  <sheetData>
    <row r="1" spans="1:6" ht="17.649999999999999">
      <c r="A1" s="2" t="s">
        <v>467</v>
      </c>
      <c r="B1" t="s">
        <v>592</v>
      </c>
    </row>
    <row r="2" spans="1:6" ht="18" thickBot="1">
      <c r="A2" s="2" t="s">
        <v>468</v>
      </c>
    </row>
    <row r="3" spans="1:6" ht="74.650000000000006" thickBot="1">
      <c r="A3" s="4" t="s">
        <v>457</v>
      </c>
      <c r="B3" s="4" t="s">
        <v>458</v>
      </c>
      <c r="C3" s="4" t="s">
        <v>459</v>
      </c>
      <c r="D3" s="4" t="s">
        <v>460</v>
      </c>
      <c r="E3" s="4" t="s">
        <v>417</v>
      </c>
      <c r="F3" s="4" t="s">
        <v>418</v>
      </c>
    </row>
    <row r="4" spans="1:6" ht="14.65" thickBot="1">
      <c r="A4" s="4" t="s">
        <v>2</v>
      </c>
      <c r="B4" s="4" t="s">
        <v>161</v>
      </c>
      <c r="C4" s="4" t="s">
        <v>162</v>
      </c>
      <c r="D4" s="4" t="s">
        <v>166</v>
      </c>
      <c r="E4" s="4" t="s">
        <v>167</v>
      </c>
      <c r="F4" s="4" t="s">
        <v>168</v>
      </c>
    </row>
    <row r="5" spans="1:6" ht="14.65" thickBot="1">
      <c r="A5" s="3"/>
      <c r="B5" s="3"/>
      <c r="C5" s="3"/>
      <c r="D5" s="3"/>
      <c r="E5" s="3"/>
      <c r="F5" s="3"/>
    </row>
    <row r="6" spans="1:6" ht="14.65" thickBot="1">
      <c r="A6" s="3"/>
      <c r="B6" s="3"/>
      <c r="C6" s="3"/>
      <c r="D6" s="3"/>
      <c r="E6" s="3"/>
      <c r="F6" s="3"/>
    </row>
    <row r="7" spans="1:6" ht="14.65" thickBot="1">
      <c r="A7" s="3"/>
      <c r="B7" s="3"/>
      <c r="C7" s="3"/>
      <c r="D7" s="3"/>
      <c r="E7" s="3"/>
      <c r="F7" s="3"/>
    </row>
    <row r="8" spans="1:6" ht="14.65" thickBot="1">
      <c r="A8" s="5" t="s">
        <v>427</v>
      </c>
      <c r="B8" s="3"/>
      <c r="C8" s="5" t="s">
        <v>196</v>
      </c>
      <c r="D8" s="3"/>
      <c r="E8" s="3"/>
      <c r="F8" s="3"/>
    </row>
    <row r="9" spans="1:6" ht="14.65" thickBot="1">
      <c r="A9" s="6" t="s">
        <v>461</v>
      </c>
      <c r="B9" s="5" t="s">
        <v>20</v>
      </c>
      <c r="C9" s="3"/>
      <c r="D9" s="3"/>
      <c r="E9" s="3"/>
      <c r="F9" s="3"/>
    </row>
    <row r="10" spans="1:6" ht="14.65" thickBot="1">
      <c r="A10" s="6" t="s">
        <v>424</v>
      </c>
      <c r="B10" s="5" t="s">
        <v>10</v>
      </c>
      <c r="C10" s="3"/>
      <c r="D10" s="3"/>
      <c r="E10" s="3"/>
      <c r="F10" s="3"/>
    </row>
    <row r="11" spans="1:6" ht="14.65" thickBot="1">
      <c r="A11" s="6" t="s">
        <v>431</v>
      </c>
      <c r="B11" s="5" t="s">
        <v>30</v>
      </c>
      <c r="C11" s="3"/>
      <c r="D11" s="3"/>
      <c r="E11" s="3"/>
      <c r="F11" s="3"/>
    </row>
    <row r="12" spans="1:6" ht="14.65" thickBot="1">
      <c r="A12" s="5" t="s">
        <v>432</v>
      </c>
      <c r="B12" s="5" t="s">
        <v>38</v>
      </c>
      <c r="C12" s="3"/>
      <c r="D12" s="3"/>
      <c r="E12" s="3"/>
      <c r="F12" s="3"/>
    </row>
    <row r="13" spans="1:6" ht="14.65" thickBot="1">
      <c r="A13" s="6" t="s">
        <v>462</v>
      </c>
      <c r="B13" s="5" t="s">
        <v>40</v>
      </c>
      <c r="C13" s="3"/>
      <c r="D13" s="3"/>
      <c r="E13" s="3"/>
      <c r="F13" s="3"/>
    </row>
    <row r="14" spans="1:6" ht="14.65" thickBot="1">
      <c r="A14" s="5" t="s">
        <v>469</v>
      </c>
      <c r="B14" s="5" t="s">
        <v>42</v>
      </c>
      <c r="C14" s="3"/>
      <c r="D14" s="3"/>
      <c r="E14" s="3"/>
      <c r="F14" s="3"/>
    </row>
    <row r="15" spans="1:6" ht="14.65" thickBot="1">
      <c r="A15" s="5" t="s">
        <v>435</v>
      </c>
      <c r="B15" s="3"/>
      <c r="C15" s="3"/>
      <c r="D15" s="3"/>
      <c r="E15" s="3"/>
      <c r="F15" s="3"/>
    </row>
    <row r="16" spans="1:6" ht="14.65" thickBot="1">
      <c r="A16" s="6" t="s">
        <v>463</v>
      </c>
      <c r="B16" s="5" t="s">
        <v>58</v>
      </c>
      <c r="C16" s="3"/>
      <c r="D16" s="3"/>
      <c r="E16" s="3"/>
      <c r="F16" s="3"/>
    </row>
    <row r="17" spans="1:6" ht="14.65" thickBot="1">
      <c r="A17" s="6" t="s">
        <v>464</v>
      </c>
      <c r="B17" s="5" t="s">
        <v>60</v>
      </c>
      <c r="C17" s="3"/>
      <c r="D17" s="3"/>
      <c r="E17" s="3"/>
      <c r="F17" s="3"/>
    </row>
    <row r="18" spans="1:6" ht="14.65" thickBot="1">
      <c r="A18" s="6" t="s">
        <v>436</v>
      </c>
      <c r="B18" s="5" t="s">
        <v>78</v>
      </c>
      <c r="C18" s="3"/>
      <c r="D18" s="3"/>
      <c r="E18" s="3"/>
      <c r="F18" s="3"/>
    </row>
    <row r="19" spans="1:6" ht="14.65" thickBot="1">
      <c r="A19" s="6" t="s">
        <v>443</v>
      </c>
      <c r="B19" s="5" t="s">
        <v>80</v>
      </c>
      <c r="C19" s="3"/>
      <c r="D19" s="3"/>
      <c r="E19" s="3"/>
      <c r="F19" s="3"/>
    </row>
    <row r="20" spans="1:6" ht="25.15" thickBot="1">
      <c r="A20" s="6" t="s">
        <v>465</v>
      </c>
      <c r="B20" s="5" t="s">
        <v>82</v>
      </c>
      <c r="C20" s="3"/>
      <c r="D20" s="3"/>
      <c r="E20" s="3"/>
      <c r="F20" s="3"/>
    </row>
    <row r="21" spans="1:6" ht="14.65" thickBot="1">
      <c r="A21" s="6" t="s">
        <v>466</v>
      </c>
      <c r="B21" s="5" t="s">
        <v>179</v>
      </c>
      <c r="C21" s="3"/>
      <c r="D21" s="3"/>
      <c r="E21" s="3"/>
      <c r="F21" s="3"/>
    </row>
    <row r="22" spans="1:6" ht="14.65" thickBot="1">
      <c r="A22" s="6" t="s">
        <v>440</v>
      </c>
      <c r="B22" s="5" t="s">
        <v>181</v>
      </c>
      <c r="C22" s="3"/>
      <c r="D22" s="3"/>
      <c r="E22" s="3"/>
      <c r="F22" s="3"/>
    </row>
    <row r="23" spans="1:6" ht="14.65" thickBot="1">
      <c r="A23" s="6" t="s">
        <v>444</v>
      </c>
      <c r="B23" s="5" t="s">
        <v>445</v>
      </c>
      <c r="C23" s="3"/>
      <c r="D23" s="3"/>
      <c r="E23" s="3"/>
      <c r="F23" s="3"/>
    </row>
    <row r="24" spans="1:6" ht="14.65" thickBot="1">
      <c r="A24" s="5" t="s">
        <v>446</v>
      </c>
      <c r="B24" s="3"/>
      <c r="C24" s="3"/>
      <c r="D24" s="3"/>
      <c r="E24" s="3"/>
      <c r="F24" s="3"/>
    </row>
    <row r="25" spans="1:6" ht="14.65" thickBot="1">
      <c r="A25" s="6" t="s">
        <v>447</v>
      </c>
      <c r="B25" s="5" t="s">
        <v>84</v>
      </c>
      <c r="C25" s="3"/>
      <c r="D25" s="3"/>
      <c r="E25" s="3"/>
      <c r="F25" s="3"/>
    </row>
    <row r="26" spans="1:6" ht="37.5" thickBot="1">
      <c r="A26" s="6" t="s">
        <v>448</v>
      </c>
      <c r="B26" s="5" t="s">
        <v>87</v>
      </c>
      <c r="C26" s="3"/>
      <c r="D26" s="3"/>
      <c r="E26" s="3"/>
      <c r="F26" s="3"/>
    </row>
    <row r="27" spans="1:6" ht="25.15" thickBot="1">
      <c r="A27" s="6" t="s">
        <v>449</v>
      </c>
      <c r="B27" s="5" t="s">
        <v>89</v>
      </c>
      <c r="C27" s="3"/>
      <c r="D27" s="3"/>
      <c r="E27" s="3"/>
      <c r="F27" s="3"/>
    </row>
    <row r="28" spans="1:6" ht="25.15" thickBot="1">
      <c r="A28" s="6" t="s">
        <v>450</v>
      </c>
      <c r="B28" s="5" t="s">
        <v>91</v>
      </c>
      <c r="C28" s="3"/>
      <c r="D28" s="3"/>
      <c r="E28" s="3"/>
      <c r="F28" s="3"/>
    </row>
    <row r="29" spans="1:6" ht="14.65" thickBot="1">
      <c r="A29" s="6" t="s">
        <v>451</v>
      </c>
      <c r="B29" s="5" t="s">
        <v>93</v>
      </c>
      <c r="C29" s="3"/>
      <c r="D29" s="3"/>
      <c r="E29" s="3"/>
      <c r="F29" s="3"/>
    </row>
    <row r="30" spans="1:6" ht="14.65" thickBot="1">
      <c r="A30" s="6" t="s">
        <v>452</v>
      </c>
      <c r="B30" s="5" t="s">
        <v>95</v>
      </c>
      <c r="C30" s="3"/>
      <c r="D30" s="3"/>
      <c r="E30" s="3"/>
      <c r="F30" s="3"/>
    </row>
    <row r="31" spans="1:6" ht="14.65" thickBot="1">
      <c r="A31" s="3"/>
      <c r="B31" s="3"/>
      <c r="C31" s="3"/>
      <c r="D31" s="3"/>
      <c r="E31" s="3"/>
      <c r="F31" s="3"/>
    </row>
    <row r="32" spans="1:6" ht="14.65" thickBot="1">
      <c r="A32" s="3"/>
      <c r="B32" s="3"/>
      <c r="C32" s="4" t="s">
        <v>196</v>
      </c>
      <c r="D32" s="3"/>
      <c r="E32" s="3"/>
      <c r="F32" s="3"/>
    </row>
    <row r="33" spans="1:6" ht="14.65" thickBot="1">
      <c r="A33" s="5" t="s">
        <v>453</v>
      </c>
      <c r="B33" s="3"/>
      <c r="C33" s="3"/>
      <c r="D33" s="3"/>
      <c r="E33" s="3"/>
      <c r="F33" s="3"/>
    </row>
    <row r="34" spans="1:6" ht="14.65" thickBot="1">
      <c r="A34" s="6" t="s">
        <v>454</v>
      </c>
      <c r="B34" s="5" t="s">
        <v>97</v>
      </c>
      <c r="C34" s="3"/>
      <c r="D34" s="3"/>
      <c r="E34" s="3"/>
      <c r="F34" s="3"/>
    </row>
    <row r="35" spans="1:6" ht="14.65" thickBot="1">
      <c r="A35" s="5" t="s">
        <v>434</v>
      </c>
      <c r="B35" s="5" t="s">
        <v>98</v>
      </c>
      <c r="C35" s="3"/>
      <c r="D35" s="3"/>
      <c r="E35" s="3"/>
      <c r="F35" s="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1"/>
  <sheetViews>
    <sheetView workbookViewId="0">
      <selection activeCell="B2" sqref="B2"/>
    </sheetView>
  </sheetViews>
  <sheetFormatPr defaultRowHeight="14.25"/>
  <cols>
    <col min="1" max="1" width="63.265625" customWidth="1"/>
    <col min="2" max="3" width="14.73046875" customWidth="1"/>
  </cols>
  <sheetData>
    <row r="1" spans="1:3" ht="17.649999999999999">
      <c r="A1" s="2" t="s">
        <v>470</v>
      </c>
      <c r="B1" t="s">
        <v>592</v>
      </c>
    </row>
    <row r="2" spans="1:3" ht="18" thickBot="1">
      <c r="A2" s="2" t="s">
        <v>471</v>
      </c>
    </row>
    <row r="3" spans="1:3" ht="49.9" thickBot="1">
      <c r="A3" s="4" t="s">
        <v>457</v>
      </c>
      <c r="B3" s="4" t="s">
        <v>458</v>
      </c>
      <c r="C3" s="4" t="s">
        <v>459</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427</v>
      </c>
      <c r="B8" s="3"/>
      <c r="C8" s="5" t="s">
        <v>196</v>
      </c>
    </row>
    <row r="9" spans="1:3" ht="14.65" thickBot="1">
      <c r="A9" s="6" t="s">
        <v>461</v>
      </c>
      <c r="B9" s="5" t="s">
        <v>20</v>
      </c>
      <c r="C9" s="3"/>
    </row>
    <row r="10" spans="1:3" ht="14.65" thickBot="1">
      <c r="A10" s="6" t="s">
        <v>424</v>
      </c>
      <c r="B10" s="5" t="s">
        <v>10</v>
      </c>
      <c r="C10" s="3"/>
    </row>
    <row r="11" spans="1:3" ht="25.15" thickBot="1">
      <c r="A11" s="6" t="s">
        <v>472</v>
      </c>
      <c r="B11" s="5" t="s">
        <v>30</v>
      </c>
      <c r="C11" s="3"/>
    </row>
    <row r="12" spans="1:3" ht="14.65" thickBot="1">
      <c r="A12" s="5" t="s">
        <v>432</v>
      </c>
      <c r="B12" s="5" t="s">
        <v>38</v>
      </c>
      <c r="C12" s="3"/>
    </row>
    <row r="13" spans="1:3" ht="14.65" thickBot="1">
      <c r="A13" s="6" t="s">
        <v>462</v>
      </c>
      <c r="B13" s="5" t="s">
        <v>40</v>
      </c>
      <c r="C13" s="3"/>
    </row>
    <row r="14" spans="1:3" ht="14.65" thickBot="1">
      <c r="A14" s="5" t="s">
        <v>434</v>
      </c>
      <c r="B14" s="5" t="s">
        <v>42</v>
      </c>
      <c r="C14" s="3"/>
    </row>
    <row r="15" spans="1:3" ht="14.65" thickBot="1">
      <c r="A15" s="5" t="s">
        <v>435</v>
      </c>
      <c r="B15" s="3"/>
      <c r="C15" s="3"/>
    </row>
    <row r="16" spans="1:3" ht="14.65" thickBot="1">
      <c r="A16" s="6" t="s">
        <v>463</v>
      </c>
      <c r="B16" s="5" t="s">
        <v>58</v>
      </c>
      <c r="C16" s="3"/>
    </row>
    <row r="17" spans="1:3" ht="14.65" thickBot="1">
      <c r="A17" s="6" t="s">
        <v>464</v>
      </c>
      <c r="B17" s="5" t="s">
        <v>60</v>
      </c>
      <c r="C17" s="3"/>
    </row>
    <row r="18" spans="1:3" ht="14.65" thickBot="1">
      <c r="A18" s="6" t="s">
        <v>443</v>
      </c>
      <c r="B18" s="5" t="s">
        <v>80</v>
      </c>
      <c r="C18" s="3"/>
    </row>
    <row r="19" spans="1:3" ht="37.5" thickBot="1">
      <c r="A19" s="6" t="s">
        <v>465</v>
      </c>
      <c r="B19" s="5" t="s">
        <v>82</v>
      </c>
      <c r="C19" s="3"/>
    </row>
    <row r="20" spans="1:3" ht="25.15" thickBot="1">
      <c r="A20" s="6" t="s">
        <v>466</v>
      </c>
      <c r="B20" s="5" t="s">
        <v>179</v>
      </c>
      <c r="C20" s="3"/>
    </row>
    <row r="21" spans="1:3" ht="14.65" thickBot="1">
      <c r="A21" s="6" t="s">
        <v>440</v>
      </c>
      <c r="B21" s="5" t="s">
        <v>181</v>
      </c>
      <c r="C21"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9"/>
  <sheetViews>
    <sheetView workbookViewId="0">
      <selection activeCell="B2" sqref="B2"/>
    </sheetView>
  </sheetViews>
  <sheetFormatPr defaultRowHeight="14.25"/>
  <cols>
    <col min="1" max="1" width="51.86328125" customWidth="1"/>
  </cols>
  <sheetData>
    <row r="1" spans="1:3" ht="17.649999999999999">
      <c r="A1" s="2" t="s">
        <v>473</v>
      </c>
      <c r="B1" t="s">
        <v>592</v>
      </c>
    </row>
    <row r="2" spans="1:3" ht="18" thickBot="1">
      <c r="A2" s="45" t="s">
        <v>474</v>
      </c>
    </row>
    <row r="3" spans="1:3" ht="74.650000000000006" thickBot="1">
      <c r="A3" s="4" t="s">
        <v>457</v>
      </c>
      <c r="B3" s="4" t="s">
        <v>458</v>
      </c>
      <c r="C3" s="4" t="s">
        <v>459</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427</v>
      </c>
      <c r="B8" s="3"/>
      <c r="C8" s="5" t="s">
        <v>196</v>
      </c>
    </row>
    <row r="9" spans="1:3" ht="14.65" thickBot="1">
      <c r="A9" s="6" t="s">
        <v>461</v>
      </c>
      <c r="B9" s="5" t="s">
        <v>20</v>
      </c>
      <c r="C9" s="3"/>
    </row>
    <row r="10" spans="1:3" ht="14.65" thickBot="1">
      <c r="A10" s="6" t="s">
        <v>424</v>
      </c>
      <c r="B10" s="5" t="s">
        <v>10</v>
      </c>
      <c r="C10" s="3"/>
    </row>
    <row r="11" spans="1:3" ht="25.15" thickBot="1">
      <c r="A11" s="6" t="s">
        <v>431</v>
      </c>
      <c r="B11" s="5" t="s">
        <v>30</v>
      </c>
      <c r="C11" s="3"/>
    </row>
    <row r="12" spans="1:3" ht="14.65" thickBot="1">
      <c r="A12" s="5" t="s">
        <v>432</v>
      </c>
      <c r="B12" s="5" t="s">
        <v>38</v>
      </c>
      <c r="C12" s="3"/>
    </row>
    <row r="13" spans="1:3" ht="14.65" thickBot="1">
      <c r="A13" s="6" t="s">
        <v>462</v>
      </c>
      <c r="B13" s="5" t="s">
        <v>40</v>
      </c>
      <c r="C13" s="3"/>
    </row>
    <row r="14" spans="1:3" ht="14.65" thickBot="1">
      <c r="A14" s="5" t="s">
        <v>434</v>
      </c>
      <c r="B14" s="5" t="s">
        <v>42</v>
      </c>
      <c r="C14" s="3"/>
    </row>
    <row r="15" spans="1:3" ht="14.65" thickBot="1">
      <c r="A15" s="5" t="s">
        <v>435</v>
      </c>
      <c r="B15" s="3"/>
      <c r="C15" s="3"/>
    </row>
    <row r="16" spans="1:3" ht="25.15" thickBot="1">
      <c r="A16" s="6" t="s">
        <v>463</v>
      </c>
      <c r="B16" s="5" t="s">
        <v>58</v>
      </c>
      <c r="C16" s="3"/>
    </row>
    <row r="17" spans="1:3" ht="25.15" thickBot="1">
      <c r="A17" s="6" t="s">
        <v>464</v>
      </c>
      <c r="B17" s="5" t="s">
        <v>60</v>
      </c>
      <c r="C17" s="3"/>
    </row>
    <row r="18" spans="1:3" ht="25.15" thickBot="1">
      <c r="A18" s="6" t="s">
        <v>443</v>
      </c>
      <c r="B18" s="5" t="s">
        <v>80</v>
      </c>
      <c r="C18" s="3"/>
    </row>
    <row r="19" spans="1:3" ht="37.5" thickBot="1">
      <c r="A19" s="6" t="s">
        <v>465</v>
      </c>
      <c r="B19" s="5" t="s">
        <v>82</v>
      </c>
      <c r="C19" s="3"/>
    </row>
    <row r="20" spans="1:3" ht="25.15" thickBot="1">
      <c r="A20" s="6" t="s">
        <v>466</v>
      </c>
      <c r="B20" s="5" t="s">
        <v>179</v>
      </c>
      <c r="C20" s="3"/>
    </row>
    <row r="21" spans="1:3" ht="25.15" thickBot="1">
      <c r="A21" s="6" t="s">
        <v>440</v>
      </c>
      <c r="B21" s="5" t="s">
        <v>181</v>
      </c>
      <c r="C21" s="3"/>
    </row>
    <row r="22" spans="1:3" ht="14.65" thickBot="1">
      <c r="A22" s="6" t="s">
        <v>444</v>
      </c>
      <c r="B22" s="5" t="s">
        <v>445</v>
      </c>
      <c r="C22" s="3"/>
    </row>
    <row r="23" spans="1:3" ht="14.65" thickBot="1">
      <c r="A23" s="5" t="s">
        <v>446</v>
      </c>
      <c r="B23" s="3"/>
      <c r="C23" s="3"/>
    </row>
    <row r="24" spans="1:3" ht="25.15" thickBot="1">
      <c r="A24" s="6" t="s">
        <v>447</v>
      </c>
      <c r="B24" s="5" t="s">
        <v>84</v>
      </c>
      <c r="C24" s="3"/>
    </row>
    <row r="25" spans="1:3" ht="49.9" thickBot="1">
      <c r="A25" s="6" t="s">
        <v>448</v>
      </c>
      <c r="B25" s="5" t="s">
        <v>87</v>
      </c>
      <c r="C25" s="3"/>
    </row>
    <row r="26" spans="1:3" ht="37.5" thickBot="1">
      <c r="A26" s="6" t="s">
        <v>449</v>
      </c>
      <c r="B26" s="5" t="s">
        <v>89</v>
      </c>
      <c r="C26" s="3"/>
    </row>
    <row r="27" spans="1:3" ht="37.5" thickBot="1">
      <c r="A27" s="6" t="s">
        <v>450</v>
      </c>
      <c r="B27" s="5" t="s">
        <v>91</v>
      </c>
      <c r="C27" s="3"/>
    </row>
    <row r="28" spans="1:3" ht="14.65" thickBot="1">
      <c r="A28" s="6" t="s">
        <v>451</v>
      </c>
      <c r="B28" s="5" t="s">
        <v>93</v>
      </c>
      <c r="C28" s="3"/>
    </row>
    <row r="29" spans="1:3" ht="14.65" thickBot="1">
      <c r="A29" s="6" t="s">
        <v>452</v>
      </c>
      <c r="B29" s="5" t="s">
        <v>95</v>
      </c>
      <c r="C29" s="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51"/>
  <sheetViews>
    <sheetView showGridLines="0" zoomScale="85" zoomScaleNormal="85" workbookViewId="0"/>
  </sheetViews>
  <sheetFormatPr defaultColWidth="9.1328125" defaultRowHeight="13.5"/>
  <cols>
    <col min="1" max="1" width="60" style="79" customWidth="1"/>
    <col min="2" max="2" width="9.1328125" style="79"/>
    <col min="3" max="3" width="14" style="79" bestFit="1" customWidth="1"/>
    <col min="4" max="4" width="9.1328125" style="79"/>
    <col min="5" max="6" width="18.265625" style="79" customWidth="1"/>
    <col min="7" max="16384" width="9.1328125" style="79"/>
  </cols>
  <sheetData>
    <row r="1" spans="1:6" ht="17.649999999999999">
      <c r="A1" s="73" t="s">
        <v>475</v>
      </c>
      <c r="B1" s="75"/>
      <c r="C1" s="75"/>
      <c r="D1" s="75"/>
      <c r="E1" s="75"/>
      <c r="F1" s="75"/>
    </row>
    <row r="2" spans="1:6" ht="17.649999999999999">
      <c r="A2" s="77" t="s">
        <v>476</v>
      </c>
      <c r="B2" s="75"/>
      <c r="C2" s="75"/>
      <c r="D2" s="75"/>
      <c r="E2" s="75"/>
      <c r="F2" s="75"/>
    </row>
    <row r="3" spans="1:6" ht="17.649999999999999" hidden="1">
      <c r="A3" s="77" t="s">
        <v>477</v>
      </c>
      <c r="B3" s="75"/>
      <c r="C3" s="75"/>
      <c r="D3" s="75"/>
      <c r="E3" s="75"/>
      <c r="F3" s="75"/>
    </row>
    <row r="4" spans="1:6" ht="13.9" hidden="1" thickBot="1">
      <c r="A4" s="80"/>
      <c r="B4" s="80"/>
      <c r="C4" s="172" t="s">
        <v>2</v>
      </c>
      <c r="D4" s="173"/>
      <c r="E4" s="173"/>
      <c r="F4" s="173"/>
    </row>
    <row r="5" spans="1:6" ht="13.9" hidden="1" thickBot="1">
      <c r="A5" s="174" t="s">
        <v>599</v>
      </c>
      <c r="B5" s="89" t="s">
        <v>239</v>
      </c>
      <c r="C5" s="175">
        <v>0</v>
      </c>
      <c r="D5" s="80"/>
      <c r="E5" s="176">
        <v>2</v>
      </c>
      <c r="F5" s="176">
        <v>3</v>
      </c>
    </row>
    <row r="6" spans="1:6" ht="62.25" hidden="1" thickBot="1">
      <c r="A6" s="80"/>
      <c r="B6" s="80"/>
      <c r="C6" s="80"/>
      <c r="D6" s="80"/>
      <c r="E6" s="177" t="s">
        <v>478</v>
      </c>
      <c r="F6" s="178" t="s">
        <v>479</v>
      </c>
    </row>
    <row r="7" spans="1:6" ht="13.9" hidden="1" thickBot="1">
      <c r="A7" s="80"/>
      <c r="B7" s="80"/>
      <c r="C7" s="80"/>
      <c r="D7" s="80"/>
      <c r="E7" s="97" t="s">
        <v>161</v>
      </c>
      <c r="F7" s="99" t="s">
        <v>162</v>
      </c>
    </row>
    <row r="8" spans="1:6" ht="26.45" hidden="1" customHeight="1" thickBot="1">
      <c r="A8" s="290" t="s">
        <v>480</v>
      </c>
      <c r="B8" s="291"/>
      <c r="C8" s="291"/>
      <c r="D8" s="83" t="s">
        <v>251</v>
      </c>
      <c r="E8" s="179">
        <v>0</v>
      </c>
      <c r="F8" s="179">
        <v>0</v>
      </c>
    </row>
    <row r="9" spans="1:6" ht="26.45" hidden="1" customHeight="1" thickBot="1">
      <c r="A9" s="286" t="s">
        <v>481</v>
      </c>
      <c r="B9" s="287"/>
      <c r="C9" s="288"/>
      <c r="D9" s="115" t="s">
        <v>4</v>
      </c>
      <c r="E9" s="179">
        <v>0</v>
      </c>
      <c r="F9" s="179">
        <v>0</v>
      </c>
    </row>
    <row r="10" spans="1:6" ht="39.6" hidden="1" customHeight="1" thickBot="1">
      <c r="A10" s="286" t="s">
        <v>482</v>
      </c>
      <c r="B10" s="287"/>
      <c r="C10" s="288"/>
      <c r="D10" s="101" t="s">
        <v>6</v>
      </c>
      <c r="E10" s="179">
        <v>0</v>
      </c>
      <c r="F10" s="179">
        <v>0</v>
      </c>
    </row>
    <row r="11" spans="1:6" ht="26.45" hidden="1" customHeight="1" thickBot="1">
      <c r="A11" s="286" t="s">
        <v>483</v>
      </c>
      <c r="B11" s="287"/>
      <c r="C11" s="288"/>
      <c r="D11" s="101" t="s">
        <v>8</v>
      </c>
      <c r="E11" s="179">
        <v>0</v>
      </c>
      <c r="F11" s="179">
        <v>0</v>
      </c>
    </row>
    <row r="12" spans="1:6" ht="26.45" hidden="1" customHeight="1" thickBot="1">
      <c r="A12" s="286" t="s">
        <v>484</v>
      </c>
      <c r="B12" s="287"/>
      <c r="C12" s="288"/>
      <c r="D12" s="101" t="s">
        <v>10</v>
      </c>
      <c r="E12" s="179">
        <v>0</v>
      </c>
      <c r="F12" s="179">
        <v>0</v>
      </c>
    </row>
    <row r="13" spans="1:6" ht="39.6" hidden="1" customHeight="1" thickBot="1">
      <c r="A13" s="286" t="s">
        <v>485</v>
      </c>
      <c r="B13" s="287"/>
      <c r="C13" s="288"/>
      <c r="D13" s="101" t="s">
        <v>12</v>
      </c>
      <c r="E13" s="179">
        <v>0</v>
      </c>
      <c r="F13" s="179">
        <v>0</v>
      </c>
    </row>
    <row r="14" spans="1:6" ht="39.6" hidden="1" customHeight="1" thickBot="1">
      <c r="A14" s="286" t="s">
        <v>486</v>
      </c>
      <c r="B14" s="287"/>
      <c r="C14" s="288"/>
      <c r="D14" s="101" t="s">
        <v>14</v>
      </c>
      <c r="E14" s="179">
        <v>0</v>
      </c>
      <c r="F14" s="179">
        <v>0</v>
      </c>
    </row>
    <row r="15" spans="1:6" ht="26.45" hidden="1" customHeight="1" thickBot="1">
      <c r="A15" s="286" t="s">
        <v>487</v>
      </c>
      <c r="B15" s="287"/>
      <c r="C15" s="288"/>
      <c r="D15" s="101" t="s">
        <v>16</v>
      </c>
      <c r="E15" s="179">
        <v>0</v>
      </c>
      <c r="F15" s="179">
        <v>0</v>
      </c>
    </row>
    <row r="16" spans="1:6" ht="26.45" hidden="1" customHeight="1" thickBot="1">
      <c r="A16" s="286" t="s">
        <v>488</v>
      </c>
      <c r="B16" s="287"/>
      <c r="C16" s="288"/>
      <c r="D16" s="101" t="s">
        <v>18</v>
      </c>
      <c r="E16" s="179">
        <v>0</v>
      </c>
      <c r="F16" s="179">
        <v>0</v>
      </c>
    </row>
    <row r="17" spans="1:6" ht="26.45" hidden="1" customHeight="1" thickBot="1">
      <c r="A17" s="286" t="s">
        <v>489</v>
      </c>
      <c r="B17" s="287"/>
      <c r="C17" s="288"/>
      <c r="D17" s="101" t="s">
        <v>20</v>
      </c>
      <c r="E17" s="179">
        <v>0</v>
      </c>
      <c r="F17" s="179">
        <v>0</v>
      </c>
    </row>
    <row r="18" spans="1:6" ht="26.45" hidden="1" customHeight="1" thickBot="1">
      <c r="A18" s="286" t="s">
        <v>490</v>
      </c>
      <c r="B18" s="287"/>
      <c r="C18" s="288"/>
      <c r="D18" s="101" t="s">
        <v>22</v>
      </c>
      <c r="E18" s="179">
        <v>0</v>
      </c>
      <c r="F18" s="179">
        <v>0</v>
      </c>
    </row>
    <row r="19" spans="1:6" ht="39.6" hidden="1" customHeight="1" thickBot="1">
      <c r="A19" s="286" t="s">
        <v>491</v>
      </c>
      <c r="B19" s="287"/>
      <c r="C19" s="288"/>
      <c r="D19" s="101" t="s">
        <v>24</v>
      </c>
      <c r="E19" s="179">
        <v>0</v>
      </c>
      <c r="F19" s="179">
        <v>0</v>
      </c>
    </row>
    <row r="20" spans="1:6" ht="26.45" hidden="1" customHeight="1" thickBot="1">
      <c r="A20" s="286" t="s">
        <v>278</v>
      </c>
      <c r="B20" s="287"/>
      <c r="C20" s="288"/>
      <c r="D20" s="101" t="s">
        <v>26</v>
      </c>
      <c r="E20" s="179">
        <v>0</v>
      </c>
      <c r="F20" s="179">
        <v>0</v>
      </c>
    </row>
    <row r="21" spans="1:6" ht="26.45" hidden="1" customHeight="1" thickBot="1">
      <c r="A21" s="286" t="s">
        <v>279</v>
      </c>
      <c r="B21" s="287"/>
      <c r="C21" s="288"/>
      <c r="D21" s="101" t="s">
        <v>28</v>
      </c>
      <c r="E21" s="179">
        <v>0</v>
      </c>
      <c r="F21" s="179">
        <v>0</v>
      </c>
    </row>
    <row r="22" spans="1:6" ht="39.6" hidden="1" customHeight="1" thickBot="1">
      <c r="A22" s="286" t="s">
        <v>280</v>
      </c>
      <c r="B22" s="287"/>
      <c r="C22" s="288"/>
      <c r="D22" s="101" t="s">
        <v>30</v>
      </c>
      <c r="E22" s="179">
        <v>0</v>
      </c>
      <c r="F22" s="179">
        <v>0</v>
      </c>
    </row>
    <row r="23" spans="1:6" ht="26.45" hidden="1" customHeight="1" thickBot="1">
      <c r="A23" s="286" t="s">
        <v>281</v>
      </c>
      <c r="B23" s="287"/>
      <c r="C23" s="288"/>
      <c r="D23" s="101" t="s">
        <v>32</v>
      </c>
      <c r="E23" s="179">
        <v>0</v>
      </c>
      <c r="F23" s="179">
        <v>0</v>
      </c>
    </row>
    <row r="24" spans="1:6" hidden="1">
      <c r="A24" s="93"/>
    </row>
    <row r="25" spans="1:6">
      <c r="A25" s="93"/>
    </row>
    <row r="26" spans="1:6" ht="18" thickBot="1">
      <c r="A26" s="180" t="s">
        <v>492</v>
      </c>
    </row>
    <row r="27" spans="1:6" ht="13.9" thickBot="1">
      <c r="A27" s="127"/>
      <c r="B27" s="127"/>
      <c r="C27" s="181" t="s">
        <v>163</v>
      </c>
      <c r="D27" s="127"/>
      <c r="E27" s="127"/>
      <c r="F27" s="127"/>
    </row>
    <row r="28" spans="1:6" ht="15.4" thickBot="1">
      <c r="A28" s="182" t="s">
        <v>600</v>
      </c>
      <c r="B28" s="183" t="s">
        <v>38</v>
      </c>
      <c r="C28" s="184">
        <v>402270.11925397895</v>
      </c>
      <c r="D28" s="127"/>
      <c r="E28" s="127"/>
      <c r="F28" s="127"/>
    </row>
    <row r="29" spans="1:6" ht="66" thickBot="1">
      <c r="A29" s="127"/>
      <c r="B29" s="127"/>
      <c r="C29" s="127"/>
      <c r="D29" s="127"/>
      <c r="E29" s="185" t="s">
        <v>478</v>
      </c>
      <c r="F29" s="186" t="s">
        <v>493</v>
      </c>
    </row>
    <row r="30" spans="1:6" ht="13.9" thickBot="1">
      <c r="A30" s="127"/>
      <c r="B30" s="127"/>
      <c r="C30" s="127"/>
      <c r="D30" s="127"/>
      <c r="E30" s="133" t="s">
        <v>164</v>
      </c>
      <c r="F30" s="135" t="s">
        <v>165</v>
      </c>
    </row>
    <row r="31" spans="1:6" ht="39.6" customHeight="1" thickBot="1">
      <c r="A31" s="289" t="s">
        <v>494</v>
      </c>
      <c r="B31" s="289"/>
      <c r="C31" s="289"/>
      <c r="D31" s="187" t="s">
        <v>40</v>
      </c>
      <c r="E31" s="188">
        <v>0</v>
      </c>
      <c r="F31" s="189"/>
    </row>
    <row r="32" spans="1:6" ht="39.6" customHeight="1" thickBot="1">
      <c r="A32" s="289" t="s">
        <v>495</v>
      </c>
      <c r="B32" s="289"/>
      <c r="C32" s="289"/>
      <c r="D32" s="190" t="s">
        <v>42</v>
      </c>
      <c r="E32" s="188">
        <v>0</v>
      </c>
      <c r="F32" s="189"/>
    </row>
    <row r="33" spans="1:6" ht="26.45" customHeight="1" thickBot="1">
      <c r="A33" s="289" t="s">
        <v>496</v>
      </c>
      <c r="B33" s="289"/>
      <c r="C33" s="289"/>
      <c r="D33" s="191" t="s">
        <v>44</v>
      </c>
      <c r="E33" s="188">
        <v>5493705.6057457598</v>
      </c>
      <c r="F33" s="189"/>
    </row>
    <row r="34" spans="1:6" ht="26.45" customHeight="1" thickBot="1">
      <c r="A34" s="289" t="s">
        <v>497</v>
      </c>
      <c r="B34" s="289"/>
      <c r="C34" s="289"/>
      <c r="D34" s="191" t="s">
        <v>46</v>
      </c>
      <c r="E34" s="188">
        <v>1243631.2971912699</v>
      </c>
      <c r="F34" s="189"/>
    </row>
    <row r="35" spans="1:6" ht="26.45" customHeight="1" thickBot="1">
      <c r="A35" s="289" t="s">
        <v>498</v>
      </c>
      <c r="B35" s="289"/>
      <c r="C35" s="289"/>
      <c r="D35" s="192" t="s">
        <v>48</v>
      </c>
      <c r="E35" s="193"/>
      <c r="F35" s="188">
        <v>482425603.96105999</v>
      </c>
    </row>
    <row r="36" spans="1:6">
      <c r="A36" s="93"/>
    </row>
    <row r="37" spans="1:6">
      <c r="A37" s="93"/>
    </row>
    <row r="38" spans="1:6" ht="18" thickBot="1">
      <c r="A38" s="194" t="s">
        <v>499</v>
      </c>
    </row>
    <row r="39" spans="1:6" ht="13.9" thickBot="1">
      <c r="A39" s="80"/>
      <c r="B39" s="80"/>
      <c r="C39" s="195" t="s">
        <v>166</v>
      </c>
    </row>
    <row r="40" spans="1:6" ht="13.9" thickBot="1">
      <c r="A40" s="196" t="s">
        <v>500</v>
      </c>
      <c r="B40" s="197" t="s">
        <v>58</v>
      </c>
      <c r="C40" s="188">
        <v>402270.11925397895</v>
      </c>
    </row>
    <row r="41" spans="1:6" ht="13.9" thickBot="1">
      <c r="A41" s="196" t="s">
        <v>360</v>
      </c>
      <c r="B41" s="198" t="s">
        <v>60</v>
      </c>
      <c r="C41" s="188">
        <v>1070358.60774232</v>
      </c>
    </row>
    <row r="42" spans="1:6" ht="13.9" thickBot="1">
      <c r="A42" s="196" t="s">
        <v>501</v>
      </c>
      <c r="B42" s="198" t="s">
        <v>62</v>
      </c>
      <c r="C42" s="188">
        <v>481661.37348404393</v>
      </c>
    </row>
    <row r="43" spans="1:6" ht="13.9" thickBot="1">
      <c r="A43" s="196" t="s">
        <v>502</v>
      </c>
      <c r="B43" s="198" t="s">
        <v>64</v>
      </c>
      <c r="C43" s="188">
        <v>267589.65193558001</v>
      </c>
    </row>
    <row r="44" spans="1:6" ht="13.9" thickBot="1">
      <c r="A44" s="196" t="s">
        <v>503</v>
      </c>
      <c r="B44" s="199" t="s">
        <v>66</v>
      </c>
      <c r="C44" s="188">
        <v>402270.11925397895</v>
      </c>
    </row>
    <row r="45" spans="1:6" ht="13.9" thickBot="1">
      <c r="A45" s="196" t="s">
        <v>504</v>
      </c>
      <c r="B45" s="200" t="s">
        <v>68</v>
      </c>
      <c r="C45" s="188">
        <v>595600</v>
      </c>
    </row>
    <row r="46" spans="1:6" ht="13.9" thickBot="1">
      <c r="A46" s="201"/>
      <c r="B46" s="127"/>
      <c r="C46" s="200" t="s">
        <v>166</v>
      </c>
    </row>
    <row r="47" spans="1:6" ht="13.9" thickBot="1">
      <c r="A47" s="196" t="s">
        <v>321</v>
      </c>
      <c r="B47" s="200" t="s">
        <v>78</v>
      </c>
      <c r="C47" s="188">
        <v>595600</v>
      </c>
    </row>
    <row r="51" spans="1:1">
      <c r="A51" s="78" t="s">
        <v>597</v>
      </c>
    </row>
  </sheetData>
  <mergeCells count="21">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35:C35"/>
    <mergeCell ref="A22:C22"/>
    <mergeCell ref="A23:C23"/>
    <mergeCell ref="A31:C31"/>
    <mergeCell ref="A32:C32"/>
    <mergeCell ref="A33:C33"/>
    <mergeCell ref="A34:C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22"/>
  <sheetViews>
    <sheetView workbookViewId="0">
      <selection activeCell="E10" sqref="E10"/>
    </sheetView>
  </sheetViews>
  <sheetFormatPr defaultRowHeight="14.25"/>
  <cols>
    <col min="2" max="2" width="36.1328125" customWidth="1"/>
    <col min="3" max="3" width="48.73046875" customWidth="1"/>
    <col min="4" max="4" width="13.3984375" customWidth="1"/>
    <col min="5" max="5" width="14.265625" customWidth="1"/>
  </cols>
  <sheetData>
    <row r="3" spans="2:5">
      <c r="B3" s="9" t="s">
        <v>544</v>
      </c>
    </row>
    <row r="5" spans="2:5">
      <c r="B5" t="s">
        <v>545</v>
      </c>
    </row>
    <row r="7" spans="2:5">
      <c r="B7" s="13" t="s">
        <v>546</v>
      </c>
      <c r="C7" s="16"/>
    </row>
    <row r="8" spans="2:5">
      <c r="B8" s="14" t="s">
        <v>547</v>
      </c>
      <c r="C8" s="16"/>
    </row>
    <row r="9" spans="2:5" ht="30.75" thickBot="1">
      <c r="B9" s="15" t="s">
        <v>548</v>
      </c>
      <c r="C9" s="16"/>
      <c r="D9" s="1" t="s">
        <v>575</v>
      </c>
      <c r="E9" s="1" t="s">
        <v>576</v>
      </c>
    </row>
    <row r="10" spans="2:5" ht="40.9" thickBot="1">
      <c r="B10" s="17" t="s">
        <v>549</v>
      </c>
      <c r="C10" s="17" t="s">
        <v>550</v>
      </c>
      <c r="D10" s="1">
        <v>1</v>
      </c>
      <c r="E10" s="1"/>
    </row>
    <row r="11" spans="2:5" ht="51" thickBot="1">
      <c r="B11" s="17" t="s">
        <v>551</v>
      </c>
      <c r="C11" s="17" t="s">
        <v>552</v>
      </c>
      <c r="D11" s="1"/>
      <c r="E11" s="1"/>
    </row>
    <row r="12" spans="2:5" ht="40.9" thickBot="1">
      <c r="B12" s="17" t="s">
        <v>553</v>
      </c>
      <c r="C12" s="17" t="s">
        <v>554</v>
      </c>
      <c r="D12" s="1"/>
      <c r="E12" s="1"/>
    </row>
    <row r="13" spans="2:5" ht="61.15" thickBot="1">
      <c r="B13" s="17" t="s">
        <v>555</v>
      </c>
      <c r="C13" s="17" t="s">
        <v>556</v>
      </c>
      <c r="D13" s="1"/>
      <c r="E13" s="1"/>
    </row>
    <row r="14" spans="2:5" ht="40.9" thickBot="1">
      <c r="B14" s="17" t="s">
        <v>557</v>
      </c>
      <c r="C14" s="17" t="s">
        <v>558</v>
      </c>
      <c r="D14" s="1"/>
      <c r="E14" s="1"/>
    </row>
    <row r="15" spans="2:5" ht="30.75" thickBot="1">
      <c r="B15" s="17" t="s">
        <v>559</v>
      </c>
      <c r="C15" s="17" t="s">
        <v>560</v>
      </c>
      <c r="D15" s="1"/>
      <c r="E15" s="1"/>
    </row>
    <row r="16" spans="2:5" ht="30.75" thickBot="1">
      <c r="B16" s="17" t="s">
        <v>561</v>
      </c>
      <c r="C16" s="17" t="s">
        <v>562</v>
      </c>
      <c r="D16" s="1"/>
      <c r="E16" s="1"/>
    </row>
    <row r="17" spans="2:5" ht="30.75" thickBot="1">
      <c r="B17" s="17" t="s">
        <v>563</v>
      </c>
      <c r="C17" s="17" t="s">
        <v>564</v>
      </c>
      <c r="D17" s="1"/>
      <c r="E17" s="1"/>
    </row>
    <row r="18" spans="2:5" ht="30.75" thickBot="1">
      <c r="B18" s="17" t="s">
        <v>565</v>
      </c>
      <c r="C18" s="17" t="s">
        <v>566</v>
      </c>
      <c r="D18" s="1"/>
      <c r="E18" s="1"/>
    </row>
    <row r="19" spans="2:5" ht="40.9" thickBot="1">
      <c r="B19" s="17" t="s">
        <v>567</v>
      </c>
      <c r="C19" s="17" t="s">
        <v>568</v>
      </c>
      <c r="D19" s="1" t="s">
        <v>577</v>
      </c>
      <c r="E19" s="1" t="s">
        <v>577</v>
      </c>
    </row>
    <row r="20" spans="2:5" ht="30.75" thickBot="1">
      <c r="B20" s="17" t="s">
        <v>569</v>
      </c>
      <c r="C20" s="17" t="s">
        <v>570</v>
      </c>
      <c r="D20" s="1" t="s">
        <v>577</v>
      </c>
      <c r="E20" s="1" t="s">
        <v>577</v>
      </c>
    </row>
    <row r="21" spans="2:5" ht="40.9" thickBot="1">
      <c r="B21" s="17" t="s">
        <v>571</v>
      </c>
      <c r="C21" s="17" t="s">
        <v>572</v>
      </c>
    </row>
    <row r="22" spans="2:5" ht="40.9" thickBot="1">
      <c r="B22" s="17" t="s">
        <v>573</v>
      </c>
      <c r="C22" s="17" t="s">
        <v>574</v>
      </c>
    </row>
  </sheetData>
  <hyperlinks>
    <hyperlink ref="B3" r:id="rId1" display="http://eur-lex.europa.eu/legal-content/EN/TXT/?uri=uriserv:OJ.L_.2015.347.01.1285.01.ENG"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0"/>
  <sheetViews>
    <sheetView showGridLines="0" workbookViewId="0">
      <selection activeCell="B2" sqref="B2"/>
    </sheetView>
  </sheetViews>
  <sheetFormatPr defaultRowHeight="14.25"/>
  <cols>
    <col min="1" max="1" width="93.59765625" bestFit="1" customWidth="1"/>
    <col min="6" max="9" width="27.1328125" customWidth="1"/>
  </cols>
  <sheetData>
    <row r="1" spans="1:9" ht="17.649999999999999">
      <c r="A1" s="2" t="s">
        <v>505</v>
      </c>
      <c r="B1" t="s">
        <v>593</v>
      </c>
    </row>
    <row r="2" spans="1:9" ht="18" thickBot="1">
      <c r="A2" s="2" t="s">
        <v>506</v>
      </c>
    </row>
    <row r="3" spans="1:9" ht="25.15" thickBot="1">
      <c r="A3" s="3"/>
      <c r="B3" s="3"/>
      <c r="C3" s="4" t="s">
        <v>507</v>
      </c>
      <c r="D3" s="4" t="s">
        <v>508</v>
      </c>
      <c r="E3" s="3"/>
      <c r="F3" s="278" t="s">
        <v>507</v>
      </c>
      <c r="G3" s="252"/>
      <c r="H3" s="278" t="s">
        <v>508</v>
      </c>
      <c r="I3" s="252"/>
    </row>
    <row r="4" spans="1:9" ht="25.5" thickBot="1">
      <c r="A4" s="3"/>
      <c r="B4" s="3"/>
      <c r="C4" s="4" t="s">
        <v>509</v>
      </c>
      <c r="D4" s="4" t="s">
        <v>510</v>
      </c>
      <c r="E4" s="3"/>
      <c r="F4" s="3"/>
      <c r="G4" s="3"/>
      <c r="H4" s="3"/>
      <c r="I4" s="3"/>
    </row>
    <row r="5" spans="1:9" ht="14.65" thickBot="1">
      <c r="A5" s="3"/>
      <c r="B5" s="3"/>
      <c r="C5" s="5" t="s">
        <v>2</v>
      </c>
      <c r="D5" s="5" t="s">
        <v>161</v>
      </c>
      <c r="E5" s="3"/>
      <c r="F5" s="3"/>
      <c r="G5" s="3"/>
      <c r="H5" s="3"/>
      <c r="I5" s="3"/>
    </row>
    <row r="6" spans="1:9" ht="14.65" thickBot="1">
      <c r="A6" s="5" t="s">
        <v>477</v>
      </c>
      <c r="B6" s="5" t="s">
        <v>239</v>
      </c>
      <c r="C6" s="3"/>
      <c r="D6" s="3"/>
      <c r="E6" s="3"/>
      <c r="F6" s="3"/>
      <c r="G6" s="3"/>
      <c r="H6" s="3"/>
      <c r="I6" s="3"/>
    </row>
    <row r="7" spans="1:9" ht="37.5" thickBot="1">
      <c r="A7" s="3"/>
      <c r="B7" s="3"/>
      <c r="C7" s="3"/>
      <c r="D7" s="3"/>
      <c r="E7" s="3"/>
      <c r="F7" s="4" t="s">
        <v>478</v>
      </c>
      <c r="G7" s="4" t="s">
        <v>479</v>
      </c>
      <c r="H7" s="4" t="s">
        <v>478</v>
      </c>
      <c r="I7" s="4" t="s">
        <v>479</v>
      </c>
    </row>
    <row r="8" spans="1:9" ht="14.65" thickBot="1">
      <c r="A8" s="3"/>
      <c r="B8" s="3"/>
      <c r="C8" s="3"/>
      <c r="D8" s="3"/>
      <c r="E8" s="3"/>
      <c r="F8" s="4" t="s">
        <v>162</v>
      </c>
      <c r="G8" s="4" t="s">
        <v>163</v>
      </c>
      <c r="H8" s="4" t="s">
        <v>164</v>
      </c>
      <c r="I8" s="4" t="s">
        <v>165</v>
      </c>
    </row>
    <row r="9" spans="1:9" ht="26.45" customHeight="1" thickBot="1">
      <c r="A9" s="292" t="s">
        <v>480</v>
      </c>
      <c r="B9" s="293"/>
      <c r="C9" s="293"/>
      <c r="D9" s="294"/>
      <c r="E9" s="5" t="s">
        <v>251</v>
      </c>
      <c r="F9" s="3"/>
      <c r="G9" s="3"/>
      <c r="H9" s="3"/>
      <c r="I9" s="3"/>
    </row>
    <row r="10" spans="1:9" ht="26.45" customHeight="1" thickBot="1">
      <c r="A10" s="292" t="s">
        <v>481</v>
      </c>
      <c r="B10" s="293"/>
      <c r="C10" s="293"/>
      <c r="D10" s="294"/>
      <c r="E10" s="5" t="s">
        <v>4</v>
      </c>
      <c r="F10" s="3"/>
      <c r="G10" s="3"/>
      <c r="H10" s="3"/>
      <c r="I10" s="3"/>
    </row>
    <row r="11" spans="1:9" ht="26.45" customHeight="1" thickBot="1">
      <c r="A11" s="292" t="s">
        <v>482</v>
      </c>
      <c r="B11" s="293"/>
      <c r="C11" s="293"/>
      <c r="D11" s="294"/>
      <c r="E11" s="5" t="s">
        <v>6</v>
      </c>
      <c r="F11" s="3"/>
      <c r="G11" s="3"/>
      <c r="H11" s="3"/>
      <c r="I11" s="3"/>
    </row>
    <row r="12" spans="1:9" ht="26.45" customHeight="1" thickBot="1">
      <c r="A12" s="292" t="s">
        <v>483</v>
      </c>
      <c r="B12" s="293"/>
      <c r="C12" s="293"/>
      <c r="D12" s="294"/>
      <c r="E12" s="5" t="s">
        <v>8</v>
      </c>
      <c r="F12" s="3"/>
      <c r="G12" s="3"/>
      <c r="H12" s="3"/>
      <c r="I12" s="3"/>
    </row>
    <row r="13" spans="1:9" ht="26.45" customHeight="1" thickBot="1">
      <c r="A13" s="292" t="s">
        <v>484</v>
      </c>
      <c r="B13" s="293"/>
      <c r="C13" s="293"/>
      <c r="D13" s="294"/>
      <c r="E13" s="5" t="s">
        <v>10</v>
      </c>
      <c r="F13" s="3"/>
      <c r="G13" s="3"/>
      <c r="H13" s="3"/>
      <c r="I13" s="3"/>
    </row>
    <row r="14" spans="1:9" ht="26.45" customHeight="1" thickBot="1">
      <c r="A14" s="292" t="s">
        <v>485</v>
      </c>
      <c r="B14" s="293"/>
      <c r="C14" s="293"/>
      <c r="D14" s="294"/>
      <c r="E14" s="5" t="s">
        <v>12</v>
      </c>
      <c r="F14" s="3"/>
      <c r="G14" s="3"/>
      <c r="H14" s="3"/>
      <c r="I14" s="3"/>
    </row>
    <row r="15" spans="1:9" ht="26.45" customHeight="1" thickBot="1">
      <c r="A15" s="292" t="s">
        <v>486</v>
      </c>
      <c r="B15" s="293"/>
      <c r="C15" s="293"/>
      <c r="D15" s="294"/>
      <c r="E15" s="5" t="s">
        <v>14</v>
      </c>
      <c r="F15" s="3"/>
      <c r="G15" s="3"/>
      <c r="H15" s="3"/>
      <c r="I15" s="3"/>
    </row>
    <row r="16" spans="1:9" ht="26.45" customHeight="1" thickBot="1">
      <c r="A16" s="292" t="s">
        <v>487</v>
      </c>
      <c r="B16" s="293"/>
      <c r="C16" s="293"/>
      <c r="D16" s="294"/>
      <c r="E16" s="5" t="s">
        <v>16</v>
      </c>
      <c r="F16" s="3"/>
      <c r="G16" s="3"/>
      <c r="H16" s="3"/>
      <c r="I16" s="3"/>
    </row>
    <row r="17" spans="1:9" ht="26.45" customHeight="1" thickBot="1">
      <c r="A17" s="292" t="s">
        <v>488</v>
      </c>
      <c r="B17" s="293"/>
      <c r="C17" s="293"/>
      <c r="D17" s="294"/>
      <c r="E17" s="5" t="s">
        <v>18</v>
      </c>
      <c r="F17" s="3"/>
      <c r="G17" s="3"/>
      <c r="H17" s="3"/>
      <c r="I17" s="3"/>
    </row>
    <row r="18" spans="1:9" ht="26.45" customHeight="1" thickBot="1">
      <c r="A18" s="292" t="s">
        <v>489</v>
      </c>
      <c r="B18" s="293"/>
      <c r="C18" s="293"/>
      <c r="D18" s="294"/>
      <c r="E18" s="5" t="s">
        <v>20</v>
      </c>
      <c r="F18" s="3"/>
      <c r="G18" s="3"/>
      <c r="H18" s="3"/>
      <c r="I18" s="3"/>
    </row>
    <row r="19" spans="1:9" ht="14.65" thickBot="1">
      <c r="A19" s="292" t="s">
        <v>490</v>
      </c>
      <c r="B19" s="293"/>
      <c r="C19" s="293"/>
      <c r="D19" s="294"/>
      <c r="E19" s="5" t="s">
        <v>22</v>
      </c>
      <c r="F19" s="3"/>
      <c r="G19" s="3"/>
      <c r="H19" s="3"/>
      <c r="I19" s="3"/>
    </row>
    <row r="20" spans="1:9" ht="26.45" customHeight="1" thickBot="1">
      <c r="A20" s="292" t="s">
        <v>491</v>
      </c>
      <c r="B20" s="293"/>
      <c r="C20" s="293"/>
      <c r="D20" s="294"/>
      <c r="E20" s="5" t="s">
        <v>24</v>
      </c>
      <c r="F20" s="3"/>
      <c r="G20" s="3"/>
      <c r="H20" s="3"/>
      <c r="I20" s="3"/>
    </row>
    <row r="21" spans="1:9" ht="14.65" thickBot="1">
      <c r="A21" s="292" t="s">
        <v>278</v>
      </c>
      <c r="B21" s="293"/>
      <c r="C21" s="293"/>
      <c r="D21" s="294"/>
      <c r="E21" s="5" t="s">
        <v>26</v>
      </c>
      <c r="F21" s="3"/>
      <c r="G21" s="3"/>
      <c r="H21" s="3"/>
      <c r="I21" s="3"/>
    </row>
    <row r="22" spans="1:9" ht="14.65" thickBot="1">
      <c r="A22" s="292" t="s">
        <v>279</v>
      </c>
      <c r="B22" s="293"/>
      <c r="C22" s="293"/>
      <c r="D22" s="294"/>
      <c r="E22" s="5" t="s">
        <v>28</v>
      </c>
      <c r="F22" s="3"/>
      <c r="G22" s="3"/>
      <c r="H22" s="3"/>
      <c r="I22" s="3"/>
    </row>
    <row r="23" spans="1:9" ht="26.45" customHeight="1" thickBot="1">
      <c r="A23" s="292" t="s">
        <v>280</v>
      </c>
      <c r="B23" s="293"/>
      <c r="C23" s="293"/>
      <c r="D23" s="294"/>
      <c r="E23" s="5" t="s">
        <v>30</v>
      </c>
      <c r="F23" s="3"/>
      <c r="G23" s="3"/>
      <c r="H23" s="3"/>
      <c r="I23" s="3"/>
    </row>
    <row r="24" spans="1:9" ht="14.65" thickBot="1">
      <c r="A24" s="292" t="s">
        <v>281</v>
      </c>
      <c r="B24" s="293"/>
      <c r="C24" s="293"/>
      <c r="D24" s="294"/>
      <c r="E24" s="5" t="s">
        <v>32</v>
      </c>
      <c r="F24" s="3"/>
      <c r="G24" s="3"/>
      <c r="H24" s="3"/>
      <c r="I24" s="3"/>
    </row>
    <row r="25" spans="1:9" ht="17.25">
      <c r="A25" s="8"/>
    </row>
    <row r="26" spans="1:9" ht="17.649999999999999" thickBot="1">
      <c r="A26" s="8"/>
    </row>
    <row r="27" spans="1:9" ht="25.15" thickBot="1">
      <c r="A27" s="3"/>
      <c r="B27" s="3"/>
      <c r="C27" s="4" t="s">
        <v>507</v>
      </c>
      <c r="D27" s="4" t="s">
        <v>508</v>
      </c>
      <c r="E27" s="3"/>
      <c r="F27" s="278" t="s">
        <v>507</v>
      </c>
      <c r="G27" s="252"/>
      <c r="H27" s="278" t="s">
        <v>508</v>
      </c>
      <c r="I27" s="252"/>
    </row>
    <row r="28" spans="1:9" ht="25.5" thickBot="1">
      <c r="A28" s="3"/>
      <c r="B28" s="3"/>
      <c r="C28" s="4" t="s">
        <v>511</v>
      </c>
      <c r="D28" s="4" t="s">
        <v>512</v>
      </c>
      <c r="E28" s="3"/>
      <c r="F28" s="3"/>
      <c r="G28" s="3"/>
      <c r="H28" s="3"/>
      <c r="I28" s="3"/>
    </row>
    <row r="29" spans="1:9" ht="14.65" thickBot="1">
      <c r="A29" s="3"/>
      <c r="B29" s="3"/>
      <c r="C29" s="5" t="s">
        <v>166</v>
      </c>
      <c r="D29" s="5" t="s">
        <v>167</v>
      </c>
      <c r="E29" s="3"/>
      <c r="F29" s="3"/>
      <c r="G29" s="3"/>
      <c r="H29" s="3"/>
      <c r="I29" s="3"/>
    </row>
    <row r="30" spans="1:9" ht="14.65" thickBot="1">
      <c r="A30" s="5" t="s">
        <v>492</v>
      </c>
      <c r="B30" s="5" t="s">
        <v>38</v>
      </c>
      <c r="C30" s="3"/>
      <c r="D30" s="3"/>
      <c r="E30" s="3"/>
      <c r="F30" s="3"/>
      <c r="G30" s="3"/>
      <c r="H30" s="3"/>
      <c r="I30" s="3"/>
    </row>
    <row r="31" spans="1:9" ht="37.5" thickBot="1">
      <c r="A31" s="3"/>
      <c r="B31" s="3"/>
      <c r="C31" s="3"/>
      <c r="D31" s="3"/>
      <c r="E31" s="3"/>
      <c r="F31" s="4" t="s">
        <v>478</v>
      </c>
      <c r="G31" s="4" t="s">
        <v>493</v>
      </c>
      <c r="H31" s="4" t="s">
        <v>478</v>
      </c>
      <c r="I31" s="4" t="s">
        <v>493</v>
      </c>
    </row>
    <row r="32" spans="1:9" ht="14.65" thickBot="1">
      <c r="A32" s="3"/>
      <c r="B32" s="3"/>
      <c r="C32" s="3"/>
      <c r="D32" s="3"/>
      <c r="E32" s="3"/>
      <c r="F32" s="4" t="s">
        <v>168</v>
      </c>
      <c r="G32" s="4" t="s">
        <v>196</v>
      </c>
      <c r="H32" s="4" t="s">
        <v>197</v>
      </c>
      <c r="I32" s="4" t="s">
        <v>198</v>
      </c>
    </row>
    <row r="33" spans="1:9" ht="26.45" customHeight="1" thickBot="1">
      <c r="A33" s="292" t="s">
        <v>494</v>
      </c>
      <c r="B33" s="293"/>
      <c r="C33" s="293"/>
      <c r="D33" s="294"/>
      <c r="E33" s="5" t="s">
        <v>40</v>
      </c>
      <c r="F33" s="3"/>
      <c r="G33" s="3"/>
      <c r="H33" s="3"/>
      <c r="I33" s="3"/>
    </row>
    <row r="34" spans="1:9" ht="26.45" customHeight="1" thickBot="1">
      <c r="A34" s="292" t="s">
        <v>495</v>
      </c>
      <c r="B34" s="293"/>
      <c r="C34" s="293"/>
      <c r="D34" s="294"/>
      <c r="E34" s="5" t="s">
        <v>42</v>
      </c>
      <c r="F34" s="3"/>
      <c r="G34" s="3"/>
      <c r="H34" s="3"/>
      <c r="I34" s="3"/>
    </row>
    <row r="35" spans="1:9" ht="26.45" customHeight="1" thickBot="1">
      <c r="A35" s="292" t="s">
        <v>496</v>
      </c>
      <c r="B35" s="293"/>
      <c r="C35" s="293"/>
      <c r="D35" s="294"/>
      <c r="E35" s="5" t="s">
        <v>44</v>
      </c>
      <c r="F35" s="3"/>
      <c r="G35" s="3"/>
      <c r="H35" s="3"/>
      <c r="I35" s="3"/>
    </row>
    <row r="36" spans="1:9" ht="26.45" customHeight="1" thickBot="1">
      <c r="A36" s="292" t="s">
        <v>497</v>
      </c>
      <c r="B36" s="293"/>
      <c r="C36" s="293"/>
      <c r="D36" s="294"/>
      <c r="E36" s="5" t="s">
        <v>46</v>
      </c>
      <c r="F36" s="3"/>
      <c r="G36" s="3"/>
      <c r="H36" s="3"/>
      <c r="I36" s="3"/>
    </row>
    <row r="37" spans="1:9" ht="26.45" customHeight="1" thickBot="1">
      <c r="A37" s="292" t="s">
        <v>498</v>
      </c>
      <c r="B37" s="293"/>
      <c r="C37" s="293"/>
      <c r="D37" s="294"/>
      <c r="E37" s="5" t="s">
        <v>48</v>
      </c>
      <c r="F37" s="3"/>
      <c r="G37" s="3"/>
      <c r="H37" s="3"/>
      <c r="I37" s="3"/>
    </row>
    <row r="38" spans="1:9" ht="17.25">
      <c r="A38" s="8"/>
    </row>
    <row r="39" spans="1:9" ht="17.649999999999999" thickBot="1">
      <c r="A39" s="8"/>
    </row>
    <row r="40" spans="1:9" ht="14.65" thickBot="1">
      <c r="A40" s="278" t="s">
        <v>499</v>
      </c>
      <c r="B40" s="251"/>
      <c r="C40" s="251"/>
      <c r="D40" s="252"/>
    </row>
    <row r="41" spans="1:9" ht="14.65" thickBot="1">
      <c r="A41" s="3"/>
      <c r="B41" s="3"/>
      <c r="C41" s="4" t="s">
        <v>199</v>
      </c>
      <c r="D41" s="3"/>
    </row>
    <row r="42" spans="1:9" ht="14.65" thickBot="1">
      <c r="A42" s="6" t="s">
        <v>500</v>
      </c>
      <c r="B42" s="5" t="s">
        <v>58</v>
      </c>
      <c r="C42" s="3"/>
      <c r="D42" s="3"/>
    </row>
    <row r="43" spans="1:9" ht="14.65" thickBot="1">
      <c r="A43" s="6" t="s">
        <v>360</v>
      </c>
      <c r="B43" s="5" t="s">
        <v>60</v>
      </c>
      <c r="C43" s="3"/>
      <c r="D43" s="3"/>
    </row>
    <row r="44" spans="1:9" ht="14.65" thickBot="1">
      <c r="A44" s="6" t="s">
        <v>501</v>
      </c>
      <c r="B44" s="5" t="s">
        <v>62</v>
      </c>
      <c r="C44" s="3"/>
      <c r="D44" s="3"/>
    </row>
    <row r="45" spans="1:9" ht="14.65" thickBot="1">
      <c r="A45" s="6" t="s">
        <v>502</v>
      </c>
      <c r="B45" s="5" t="s">
        <v>64</v>
      </c>
      <c r="C45" s="3"/>
      <c r="D45" s="3"/>
    </row>
    <row r="46" spans="1:9" ht="14.65" thickBot="1">
      <c r="A46" s="6" t="s">
        <v>503</v>
      </c>
      <c r="B46" s="5" t="s">
        <v>66</v>
      </c>
      <c r="C46" s="3"/>
      <c r="D46" s="3"/>
    </row>
    <row r="47" spans="1:9" ht="14.65" thickBot="1">
      <c r="A47" s="6" t="s">
        <v>504</v>
      </c>
      <c r="B47" s="5" t="s">
        <v>68</v>
      </c>
      <c r="C47" s="3"/>
      <c r="D47" s="3"/>
    </row>
    <row r="48" spans="1:9" ht="14.65" thickBot="1">
      <c r="A48" s="3"/>
      <c r="B48" s="3"/>
      <c r="C48" s="4" t="s">
        <v>199</v>
      </c>
      <c r="D48" s="3"/>
    </row>
    <row r="49" spans="1:4" ht="14.65" thickBot="1">
      <c r="A49" s="5" t="s">
        <v>321</v>
      </c>
      <c r="B49" s="5" t="s">
        <v>78</v>
      </c>
      <c r="C49" s="3"/>
      <c r="D49" s="3"/>
    </row>
    <row r="50" spans="1:4" ht="14.65" thickBot="1">
      <c r="A50" s="3"/>
      <c r="B50" s="3"/>
      <c r="C50" s="3"/>
      <c r="D50" s="3"/>
    </row>
    <row r="51" spans="1:4" ht="39.6" customHeight="1" thickBot="1">
      <c r="A51" s="278" t="s">
        <v>513</v>
      </c>
      <c r="B51" s="252"/>
      <c r="C51" s="4" t="s">
        <v>507</v>
      </c>
      <c r="D51" s="4" t="s">
        <v>508</v>
      </c>
    </row>
    <row r="52" spans="1:4" ht="14.65" thickBot="1">
      <c r="A52" s="3"/>
      <c r="B52" s="3"/>
      <c r="C52" s="4" t="s">
        <v>200</v>
      </c>
      <c r="D52" s="4" t="s">
        <v>201</v>
      </c>
    </row>
    <row r="53" spans="1:4" ht="14.65" thickBot="1">
      <c r="A53" s="6" t="s">
        <v>514</v>
      </c>
      <c r="B53" s="5" t="s">
        <v>84</v>
      </c>
      <c r="C53" s="3"/>
      <c r="D53" s="3"/>
    </row>
    <row r="54" spans="1:4" ht="14.65" thickBot="1">
      <c r="A54" s="6" t="s">
        <v>515</v>
      </c>
      <c r="B54" s="5" t="s">
        <v>87</v>
      </c>
      <c r="C54" s="3"/>
      <c r="D54" s="3"/>
    </row>
    <row r="55" spans="1:4" ht="14.65" thickBot="1">
      <c r="A55" s="6" t="s">
        <v>516</v>
      </c>
      <c r="B55" s="5" t="s">
        <v>89</v>
      </c>
      <c r="C55" s="3"/>
      <c r="D55" s="3"/>
    </row>
    <row r="56" spans="1:4" ht="14.65" thickBot="1">
      <c r="A56" s="6" t="s">
        <v>517</v>
      </c>
      <c r="B56" s="5" t="s">
        <v>91</v>
      </c>
      <c r="C56" s="3"/>
      <c r="D56" s="3"/>
    </row>
    <row r="57" spans="1:4" ht="14.65" thickBot="1">
      <c r="A57" s="6" t="s">
        <v>518</v>
      </c>
      <c r="B57" s="5" t="s">
        <v>93</v>
      </c>
      <c r="C57" s="3"/>
      <c r="D57" s="3"/>
    </row>
    <row r="58" spans="1:4" ht="14.65" thickBot="1">
      <c r="A58" s="6" t="s">
        <v>519</v>
      </c>
      <c r="B58" s="5" t="s">
        <v>95</v>
      </c>
      <c r="C58" s="3"/>
      <c r="D58" s="3"/>
    </row>
    <row r="59" spans="1:4" ht="14.65" thickBot="1">
      <c r="A59" s="6" t="s">
        <v>520</v>
      </c>
      <c r="B59" s="5" t="s">
        <v>97</v>
      </c>
      <c r="C59" s="3"/>
      <c r="D59" s="3"/>
    </row>
    <row r="60" spans="1:4">
      <c r="A60" s="7"/>
    </row>
  </sheetData>
  <mergeCells count="27">
    <mergeCell ref="F3:G3"/>
    <mergeCell ref="H3:I3"/>
    <mergeCell ref="A9:D9"/>
    <mergeCell ref="A10:D10"/>
    <mergeCell ref="A11:D11"/>
    <mergeCell ref="A12:D12"/>
    <mergeCell ref="A13:D13"/>
    <mergeCell ref="A14:D14"/>
    <mergeCell ref="A15:D15"/>
    <mergeCell ref="A16:D16"/>
    <mergeCell ref="A17:D17"/>
    <mergeCell ref="H27:I27"/>
    <mergeCell ref="A33:D33"/>
    <mergeCell ref="A34:D34"/>
    <mergeCell ref="A35:D35"/>
    <mergeCell ref="A18:D18"/>
    <mergeCell ref="A19:D19"/>
    <mergeCell ref="A20:D20"/>
    <mergeCell ref="A21:D21"/>
    <mergeCell ref="A22:D22"/>
    <mergeCell ref="A23:D23"/>
    <mergeCell ref="F27:G27"/>
    <mergeCell ref="A36:D36"/>
    <mergeCell ref="A37:D37"/>
    <mergeCell ref="A40:D40"/>
    <mergeCell ref="A51:B51"/>
    <mergeCell ref="A24:D2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
  <sheetViews>
    <sheetView workbookViewId="0">
      <selection activeCell="C9" sqref="C9"/>
    </sheetView>
  </sheetViews>
  <sheetFormatPr defaultRowHeight="14.25"/>
  <cols>
    <col min="1" max="1" width="51.3984375" customWidth="1"/>
    <col min="2" max="2" width="14.73046875" customWidth="1"/>
    <col min="3" max="3" width="22.265625" customWidth="1"/>
    <col min="4" max="4" width="12.1328125" customWidth="1"/>
    <col min="5" max="5" width="18.86328125" customWidth="1"/>
    <col min="6" max="6" width="12.59765625" customWidth="1"/>
    <col min="7" max="7" width="20.3984375" customWidth="1"/>
    <col min="8" max="8" width="14" customWidth="1"/>
  </cols>
  <sheetData>
    <row r="1" spans="1:9" ht="17.649999999999999">
      <c r="A1" s="2" t="s">
        <v>521</v>
      </c>
    </row>
    <row r="2" spans="1:9" ht="18" thickBot="1">
      <c r="A2" s="2" t="s">
        <v>522</v>
      </c>
    </row>
    <row r="3" spans="1:9" ht="37.5" thickBot="1">
      <c r="A3" s="4" t="s">
        <v>523</v>
      </c>
      <c r="B3" s="4" t="s">
        <v>524</v>
      </c>
      <c r="C3" s="4" t="s">
        <v>525</v>
      </c>
      <c r="D3" s="4" t="s">
        <v>526</v>
      </c>
      <c r="E3" s="4" t="s">
        <v>527</v>
      </c>
      <c r="F3" s="4" t="s">
        <v>528</v>
      </c>
      <c r="G3" s="4" t="s">
        <v>529</v>
      </c>
      <c r="H3" s="4" t="s">
        <v>530</v>
      </c>
      <c r="I3" s="3"/>
    </row>
    <row r="4" spans="1:9" ht="14.65" thickBot="1">
      <c r="A4" s="4" t="s">
        <v>2</v>
      </c>
      <c r="B4" s="4" t="s">
        <v>161</v>
      </c>
      <c r="C4" s="4" t="s">
        <v>162</v>
      </c>
      <c r="D4" s="4" t="s">
        <v>163</v>
      </c>
      <c r="E4" s="4" t="s">
        <v>164</v>
      </c>
      <c r="F4" s="4" t="s">
        <v>165</v>
      </c>
      <c r="G4" s="4" t="s">
        <v>166</v>
      </c>
      <c r="H4" s="4" t="s">
        <v>167</v>
      </c>
      <c r="I4" s="5" t="s">
        <v>531</v>
      </c>
    </row>
    <row r="5" spans="1:9" ht="14.65" thickBot="1">
      <c r="A5" s="3"/>
      <c r="B5" s="3"/>
      <c r="C5" s="3"/>
      <c r="D5" s="3"/>
      <c r="E5" s="3"/>
      <c r="F5" s="3"/>
      <c r="G5" s="3"/>
      <c r="H5" s="3"/>
      <c r="I5" s="3"/>
    </row>
    <row r="6" spans="1:9" ht="17.25">
      <c r="A6" s="8"/>
    </row>
    <row r="7" spans="1:9" ht="17.649999999999999" thickBot="1">
      <c r="A7" s="8"/>
    </row>
    <row r="8" spans="1:9" ht="49.9" thickBot="1">
      <c r="A8" s="278" t="s">
        <v>532</v>
      </c>
      <c r="B8" s="251"/>
      <c r="C8" s="251"/>
      <c r="D8" s="251"/>
      <c r="E8" s="251"/>
      <c r="F8" s="252"/>
      <c r="G8" s="278" t="s">
        <v>533</v>
      </c>
      <c r="H8" s="252"/>
      <c r="I8" s="4" t="s">
        <v>534</v>
      </c>
    </row>
    <row r="9" spans="1:9" ht="99.4" thickBot="1">
      <c r="A9" s="4" t="s">
        <v>535</v>
      </c>
      <c r="B9" s="4" t="s">
        <v>536</v>
      </c>
      <c r="C9" s="4" t="s">
        <v>537</v>
      </c>
      <c r="D9" s="4" t="s">
        <v>538</v>
      </c>
      <c r="E9" s="4" t="s">
        <v>539</v>
      </c>
      <c r="F9" s="4" t="s">
        <v>540</v>
      </c>
      <c r="G9" s="4" t="s">
        <v>541</v>
      </c>
      <c r="H9" s="4" t="s">
        <v>542</v>
      </c>
      <c r="I9" s="4" t="s">
        <v>543</v>
      </c>
    </row>
    <row r="10" spans="1:9" ht="14.65" thickBot="1">
      <c r="A10" s="4" t="s">
        <v>241</v>
      </c>
      <c r="B10" s="4" t="s">
        <v>242</v>
      </c>
      <c r="C10" s="4" t="s">
        <v>203</v>
      </c>
      <c r="D10" s="4" t="s">
        <v>214</v>
      </c>
      <c r="E10" s="4" t="s">
        <v>215</v>
      </c>
      <c r="F10" s="4" t="s">
        <v>216</v>
      </c>
      <c r="G10" s="4" t="s">
        <v>217</v>
      </c>
      <c r="H10" s="4" t="s">
        <v>218</v>
      </c>
      <c r="I10" s="4" t="s">
        <v>219</v>
      </c>
    </row>
    <row r="11" spans="1:9" ht="14.65" thickBot="1">
      <c r="A11" s="3"/>
      <c r="B11" s="3"/>
      <c r="C11" s="3"/>
      <c r="D11" s="3"/>
      <c r="E11" s="3"/>
      <c r="F11" s="3"/>
      <c r="G11" s="3"/>
      <c r="H11" s="3"/>
      <c r="I11" s="3"/>
    </row>
  </sheetData>
  <mergeCells count="2">
    <mergeCell ref="A8:F8"/>
    <mergeCell ref="G8:H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62"/>
  <sheetViews>
    <sheetView showGridLines="0" tabSelected="1" zoomScale="85" zoomScaleNormal="85" workbookViewId="0">
      <selection activeCell="A27" sqref="A27"/>
    </sheetView>
  </sheetViews>
  <sheetFormatPr defaultColWidth="9.1328125" defaultRowHeight="13.5"/>
  <cols>
    <col min="1" max="1" width="77.73046875" style="79" customWidth="1"/>
    <col min="2" max="2" width="16.59765625" style="79" customWidth="1"/>
    <col min="3" max="3" width="30.59765625" style="79" customWidth="1"/>
    <col min="4" max="16384" width="9.1328125" style="79"/>
  </cols>
  <sheetData>
    <row r="1" spans="1:3" ht="15" customHeight="1">
      <c r="A1" s="223" t="s">
        <v>594</v>
      </c>
      <c r="B1" s="223"/>
      <c r="C1" s="223"/>
    </row>
    <row r="2" spans="1:3" ht="15" customHeight="1" thickBot="1">
      <c r="A2" s="223"/>
      <c r="B2" s="223"/>
      <c r="C2" s="223"/>
    </row>
    <row r="3" spans="1:3" ht="13.9" thickBot="1">
      <c r="A3" s="80"/>
      <c r="B3" s="80"/>
      <c r="C3" s="69" t="s">
        <v>0</v>
      </c>
    </row>
    <row r="4" spans="1:3" ht="13.9" thickBot="1">
      <c r="A4" s="81" t="s">
        <v>1</v>
      </c>
      <c r="B4" s="80"/>
      <c r="C4" s="70" t="s">
        <v>2</v>
      </c>
    </row>
    <row r="5" spans="1:3" ht="17.45" customHeight="1" thickBot="1">
      <c r="A5" s="82" t="s">
        <v>3</v>
      </c>
      <c r="B5" s="83" t="s">
        <v>4</v>
      </c>
      <c r="C5" s="71">
        <v>0</v>
      </c>
    </row>
    <row r="6" spans="1:3" ht="17.45" customHeight="1" thickBot="1">
      <c r="A6" s="82" t="s">
        <v>5</v>
      </c>
      <c r="B6" s="84" t="s">
        <v>6</v>
      </c>
      <c r="C6" s="71">
        <v>0</v>
      </c>
    </row>
    <row r="7" spans="1:3" ht="17.45" customHeight="1" thickBot="1">
      <c r="A7" s="82" t="s">
        <v>7</v>
      </c>
      <c r="B7" s="85" t="s">
        <v>8</v>
      </c>
      <c r="C7" s="71">
        <v>0</v>
      </c>
    </row>
    <row r="8" spans="1:3" ht="17.45" customHeight="1" thickBot="1">
      <c r="A8" s="82" t="s">
        <v>9</v>
      </c>
      <c r="B8" s="85" t="s">
        <v>10</v>
      </c>
      <c r="C8" s="71">
        <v>0</v>
      </c>
    </row>
    <row r="9" spans="1:3" ht="17.45" customHeight="1" thickBot="1">
      <c r="A9" s="82" t="s">
        <v>11</v>
      </c>
      <c r="B9" s="85" t="s">
        <v>12</v>
      </c>
      <c r="C9" s="71">
        <v>3017358.6007814929</v>
      </c>
    </row>
    <row r="10" spans="1:3" ht="17.45" customHeight="1" thickBot="1">
      <c r="A10" s="86" t="s">
        <v>13</v>
      </c>
      <c r="B10" s="85" t="s">
        <v>14</v>
      </c>
      <c r="C10" s="71">
        <v>0</v>
      </c>
    </row>
    <row r="11" spans="1:3" ht="17.45" customHeight="1" thickBot="1">
      <c r="A11" s="86" t="s">
        <v>15</v>
      </c>
      <c r="B11" s="85" t="s">
        <v>16</v>
      </c>
      <c r="C11" s="71">
        <v>0</v>
      </c>
    </row>
    <row r="12" spans="1:3" ht="17.45" customHeight="1" thickBot="1">
      <c r="A12" s="86" t="s">
        <v>17</v>
      </c>
      <c r="B12" s="85" t="s">
        <v>18</v>
      </c>
      <c r="C12" s="71">
        <v>85729.100200663786</v>
      </c>
    </row>
    <row r="13" spans="1:3" ht="17.45" customHeight="1" thickBot="1">
      <c r="A13" s="87" t="s">
        <v>19</v>
      </c>
      <c r="B13" s="85" t="s">
        <v>20</v>
      </c>
      <c r="C13" s="71">
        <v>85729.100200663786</v>
      </c>
    </row>
    <row r="14" spans="1:3" ht="17.45" customHeight="1" thickBot="1">
      <c r="A14" s="87" t="s">
        <v>21</v>
      </c>
      <c r="B14" s="85" t="s">
        <v>22</v>
      </c>
      <c r="C14" s="71">
        <v>0</v>
      </c>
    </row>
    <row r="15" spans="1:3" ht="17.45" customHeight="1" thickBot="1">
      <c r="A15" s="86" t="s">
        <v>23</v>
      </c>
      <c r="B15" s="85" t="s">
        <v>24</v>
      </c>
      <c r="C15" s="71">
        <v>2501418.5527329603</v>
      </c>
    </row>
    <row r="16" spans="1:3" ht="17.45" customHeight="1" thickBot="1">
      <c r="A16" s="87" t="s">
        <v>25</v>
      </c>
      <c r="B16" s="85" t="s">
        <v>26</v>
      </c>
      <c r="C16" s="71">
        <v>1433612.3369953502</v>
      </c>
    </row>
    <row r="17" spans="1:3" ht="17.45" customHeight="1" thickBot="1">
      <c r="A17" s="87" t="s">
        <v>27</v>
      </c>
      <c r="B17" s="85" t="s">
        <v>28</v>
      </c>
      <c r="C17" s="71">
        <v>1067806.2157376099</v>
      </c>
    </row>
    <row r="18" spans="1:3" ht="17.45" customHeight="1" thickBot="1">
      <c r="A18" s="87" t="s">
        <v>29</v>
      </c>
      <c r="B18" s="85" t="s">
        <v>30</v>
      </c>
      <c r="C18" s="71">
        <v>0</v>
      </c>
    </row>
    <row r="19" spans="1:3" ht="17.45" customHeight="1" thickBot="1">
      <c r="A19" s="87" t="s">
        <v>31</v>
      </c>
      <c r="B19" s="85" t="s">
        <v>32</v>
      </c>
      <c r="C19" s="71">
        <v>0</v>
      </c>
    </row>
    <row r="20" spans="1:3" ht="17.45" customHeight="1" thickBot="1">
      <c r="A20" s="86" t="s">
        <v>33</v>
      </c>
      <c r="B20" s="85" t="s">
        <v>34</v>
      </c>
      <c r="C20" s="71">
        <v>430210.94784786896</v>
      </c>
    </row>
    <row r="21" spans="1:3" ht="17.45" customHeight="1" thickBot="1">
      <c r="A21" s="86" t="s">
        <v>35</v>
      </c>
      <c r="B21" s="85" t="s">
        <v>36</v>
      </c>
      <c r="C21" s="71">
        <v>0</v>
      </c>
    </row>
    <row r="22" spans="1:3" ht="17.45" customHeight="1" thickBot="1">
      <c r="A22" s="86" t="s">
        <v>37</v>
      </c>
      <c r="B22" s="85" t="s">
        <v>38</v>
      </c>
      <c r="C22" s="71">
        <v>0</v>
      </c>
    </row>
    <row r="23" spans="1:3" ht="17.45" customHeight="1" thickBot="1">
      <c r="A23" s="86" t="s">
        <v>39</v>
      </c>
      <c r="B23" s="85" t="s">
        <v>40</v>
      </c>
      <c r="C23" s="71">
        <v>0</v>
      </c>
    </row>
    <row r="24" spans="1:3" ht="17.45" customHeight="1" thickBot="1">
      <c r="A24" s="82" t="s">
        <v>41</v>
      </c>
      <c r="B24" s="85" t="s">
        <v>42</v>
      </c>
      <c r="C24" s="71">
        <v>5493705.6057457598</v>
      </c>
    </row>
    <row r="25" spans="1:3" ht="17.45" customHeight="1" thickBot="1">
      <c r="A25" s="82" t="s">
        <v>43</v>
      </c>
      <c r="B25" s="85" t="s">
        <v>44</v>
      </c>
      <c r="C25" s="71">
        <v>0</v>
      </c>
    </row>
    <row r="26" spans="1:3" ht="17.45" customHeight="1" thickBot="1">
      <c r="A26" s="86" t="s">
        <v>45</v>
      </c>
      <c r="B26" s="85" t="s">
        <v>46</v>
      </c>
      <c r="C26" s="71">
        <v>0</v>
      </c>
    </row>
    <row r="27" spans="1:3" ht="17.45" customHeight="1" thickBot="1">
      <c r="A27" s="86" t="s">
        <v>47</v>
      </c>
      <c r="B27" s="85" t="s">
        <v>48</v>
      </c>
      <c r="C27" s="71">
        <v>0</v>
      </c>
    </row>
    <row r="28" spans="1:3" ht="17.45" customHeight="1" thickBot="1">
      <c r="A28" s="86" t="s">
        <v>49</v>
      </c>
      <c r="B28" s="85" t="s">
        <v>50</v>
      </c>
      <c r="C28" s="71">
        <v>0</v>
      </c>
    </row>
    <row r="29" spans="1:3" ht="17.45" customHeight="1" thickBot="1">
      <c r="A29" s="82" t="s">
        <v>51</v>
      </c>
      <c r="B29" s="85" t="s">
        <v>52</v>
      </c>
      <c r="C29" s="71">
        <v>460570.13099999999</v>
      </c>
    </row>
    <row r="30" spans="1:3" ht="17.45" customHeight="1" thickBot="1">
      <c r="A30" s="86" t="s">
        <v>53</v>
      </c>
      <c r="B30" s="85" t="s">
        <v>54</v>
      </c>
      <c r="C30" s="71">
        <v>0</v>
      </c>
    </row>
    <row r="31" spans="1:3" ht="17.45" customHeight="1" thickBot="1">
      <c r="A31" s="87" t="s">
        <v>55</v>
      </c>
      <c r="B31" s="85" t="s">
        <v>56</v>
      </c>
      <c r="C31" s="71">
        <v>0</v>
      </c>
    </row>
    <row r="32" spans="1:3" ht="17.45" customHeight="1" thickBot="1">
      <c r="A32" s="87" t="s">
        <v>57</v>
      </c>
      <c r="B32" s="85" t="s">
        <v>58</v>
      </c>
      <c r="C32" s="71">
        <v>0</v>
      </c>
    </row>
    <row r="33" spans="1:3" ht="17.45" customHeight="1" thickBot="1">
      <c r="A33" s="86" t="s">
        <v>59</v>
      </c>
      <c r="B33" s="85" t="s">
        <v>60</v>
      </c>
      <c r="C33" s="71">
        <v>460570.13099999999</v>
      </c>
    </row>
    <row r="34" spans="1:3" ht="17.45" customHeight="1" thickBot="1">
      <c r="A34" s="87" t="s">
        <v>61</v>
      </c>
      <c r="B34" s="85" t="s">
        <v>62</v>
      </c>
      <c r="C34" s="71">
        <v>428218.97200000001</v>
      </c>
    </row>
    <row r="35" spans="1:3" ht="17.45" customHeight="1" thickBot="1">
      <c r="A35" s="87" t="s">
        <v>63</v>
      </c>
      <c r="B35" s="85" t="s">
        <v>64</v>
      </c>
      <c r="C35" s="71">
        <v>32351.159</v>
      </c>
    </row>
    <row r="36" spans="1:3" ht="17.45" customHeight="1" thickBot="1">
      <c r="A36" s="86" t="s">
        <v>65</v>
      </c>
      <c r="B36" s="85" t="s">
        <v>66</v>
      </c>
      <c r="C36" s="71">
        <v>0</v>
      </c>
    </row>
    <row r="37" spans="1:3" ht="17.45" customHeight="1" thickBot="1">
      <c r="A37" s="82" t="s">
        <v>67</v>
      </c>
      <c r="B37" s="85" t="s">
        <v>68</v>
      </c>
      <c r="C37" s="71">
        <v>0</v>
      </c>
    </row>
    <row r="38" spans="1:3" ht="17.45" customHeight="1" thickBot="1">
      <c r="A38" s="82" t="s">
        <v>69</v>
      </c>
      <c r="B38" s="85" t="s">
        <v>70</v>
      </c>
      <c r="C38" s="71">
        <v>1305374.443</v>
      </c>
    </row>
    <row r="39" spans="1:3" ht="17.45" customHeight="1" thickBot="1">
      <c r="A39" s="82" t="s">
        <v>71</v>
      </c>
      <c r="B39" s="85" t="s">
        <v>72</v>
      </c>
      <c r="C39" s="71">
        <v>0</v>
      </c>
    </row>
    <row r="40" spans="1:3" ht="17.45" customHeight="1" thickBot="1">
      <c r="A40" s="82" t="s">
        <v>73</v>
      </c>
      <c r="B40" s="85" t="s">
        <v>74</v>
      </c>
      <c r="C40" s="71">
        <v>0</v>
      </c>
    </row>
    <row r="41" spans="1:3" ht="17.45" customHeight="1" thickBot="1">
      <c r="A41" s="82" t="s">
        <v>75</v>
      </c>
      <c r="B41" s="85" t="s">
        <v>76</v>
      </c>
      <c r="C41" s="71">
        <v>0</v>
      </c>
    </row>
    <row r="42" spans="1:3" ht="17.45" customHeight="1" thickBot="1">
      <c r="A42" s="82" t="s">
        <v>77</v>
      </c>
      <c r="B42" s="85" t="s">
        <v>78</v>
      </c>
      <c r="C42" s="71">
        <v>0</v>
      </c>
    </row>
    <row r="43" spans="1:3" ht="17.45" customHeight="1" thickBot="1">
      <c r="A43" s="82" t="s">
        <v>79</v>
      </c>
      <c r="B43" s="85" t="s">
        <v>80</v>
      </c>
      <c r="C43" s="71">
        <v>108024.960170279</v>
      </c>
    </row>
    <row r="44" spans="1:3" ht="17.45" customHeight="1" thickBot="1">
      <c r="A44" s="82" t="s">
        <v>81</v>
      </c>
      <c r="B44" s="88" t="s">
        <v>82</v>
      </c>
      <c r="C44" s="71">
        <v>0</v>
      </c>
    </row>
    <row r="45" spans="1:3" ht="17.45" customHeight="1" thickBot="1">
      <c r="A45" s="81" t="s">
        <v>83</v>
      </c>
      <c r="B45" s="83" t="s">
        <v>84</v>
      </c>
      <c r="C45" s="71">
        <v>10385033.740697531</v>
      </c>
    </row>
    <row r="46" spans="1:3" ht="17.45" customHeight="1" thickBot="1">
      <c r="A46" s="81" t="s">
        <v>85</v>
      </c>
      <c r="B46" s="80"/>
      <c r="C46" s="71"/>
    </row>
    <row r="47" spans="1:3" ht="17.45" customHeight="1" thickBot="1">
      <c r="A47" s="82" t="s">
        <v>86</v>
      </c>
      <c r="B47" s="89" t="s">
        <v>87</v>
      </c>
      <c r="C47" s="71">
        <v>0</v>
      </c>
    </row>
    <row r="48" spans="1:3" ht="17.45" customHeight="1" thickBot="1">
      <c r="A48" s="86" t="s">
        <v>88</v>
      </c>
      <c r="B48" s="84" t="s">
        <v>89</v>
      </c>
      <c r="C48" s="71">
        <v>0</v>
      </c>
    </row>
    <row r="49" spans="1:3" ht="17.45" customHeight="1" thickBot="1">
      <c r="A49" s="87" t="s">
        <v>90</v>
      </c>
      <c r="B49" s="85" t="s">
        <v>91</v>
      </c>
      <c r="C49" s="71">
        <v>0</v>
      </c>
    </row>
    <row r="50" spans="1:3" ht="17.45" customHeight="1" thickBot="1">
      <c r="A50" s="87" t="s">
        <v>92</v>
      </c>
      <c r="B50" s="85" t="s">
        <v>93</v>
      </c>
      <c r="C50" s="71">
        <v>0</v>
      </c>
    </row>
    <row r="51" spans="1:3" ht="17.45" customHeight="1" thickBot="1">
      <c r="A51" s="87" t="s">
        <v>94</v>
      </c>
      <c r="B51" s="85" t="s">
        <v>95</v>
      </c>
      <c r="C51" s="71">
        <v>0</v>
      </c>
    </row>
    <row r="52" spans="1:3" ht="17.45" customHeight="1" thickBot="1">
      <c r="A52" s="86" t="s">
        <v>96</v>
      </c>
      <c r="B52" s="85" t="s">
        <v>97</v>
      </c>
      <c r="C52" s="71">
        <v>0</v>
      </c>
    </row>
    <row r="53" spans="1:3" ht="17.45" customHeight="1" thickBot="1">
      <c r="A53" s="87" t="s">
        <v>90</v>
      </c>
      <c r="B53" s="85" t="s">
        <v>98</v>
      </c>
      <c r="C53" s="71">
        <v>0</v>
      </c>
    </row>
    <row r="54" spans="1:3" ht="17.45" customHeight="1" thickBot="1">
      <c r="A54" s="87" t="s">
        <v>92</v>
      </c>
      <c r="B54" s="85" t="s">
        <v>99</v>
      </c>
      <c r="C54" s="71">
        <v>0</v>
      </c>
    </row>
    <row r="55" spans="1:3" ht="17.45" customHeight="1" thickBot="1">
      <c r="A55" s="87" t="s">
        <v>94</v>
      </c>
      <c r="B55" s="85" t="s">
        <v>100</v>
      </c>
      <c r="C55" s="71">
        <v>0</v>
      </c>
    </row>
    <row r="56" spans="1:3" ht="17.45" customHeight="1" thickBot="1">
      <c r="A56" s="82" t="s">
        <v>101</v>
      </c>
      <c r="B56" s="85" t="s">
        <v>102</v>
      </c>
      <c r="C56" s="71">
        <v>1800695.4341912651</v>
      </c>
    </row>
    <row r="57" spans="1:3" ht="17.45" customHeight="1" thickBot="1">
      <c r="A57" s="86" t="s">
        <v>103</v>
      </c>
      <c r="B57" s="85" t="s">
        <v>104</v>
      </c>
      <c r="C57" s="71">
        <v>1218732.4304649602</v>
      </c>
    </row>
    <row r="58" spans="1:3" ht="17.45" customHeight="1" thickBot="1">
      <c r="A58" s="87" t="s">
        <v>90</v>
      </c>
      <c r="B58" s="85" t="s">
        <v>105</v>
      </c>
      <c r="C58" s="71">
        <v>0</v>
      </c>
    </row>
    <row r="59" spans="1:3" ht="17.45" customHeight="1" thickBot="1">
      <c r="A59" s="87" t="s">
        <v>92</v>
      </c>
      <c r="B59" s="85" t="s">
        <v>106</v>
      </c>
      <c r="C59" s="71">
        <v>1154878.12146496</v>
      </c>
    </row>
    <row r="60" spans="1:3" ht="17.45" customHeight="1" thickBot="1">
      <c r="A60" s="87" t="s">
        <v>94</v>
      </c>
      <c r="B60" s="85" t="s">
        <v>107</v>
      </c>
      <c r="C60" s="71">
        <v>63854.308999999994</v>
      </c>
    </row>
    <row r="61" spans="1:3" ht="17.45" customHeight="1" thickBot="1">
      <c r="A61" s="86" t="s">
        <v>108</v>
      </c>
      <c r="B61" s="85" t="s">
        <v>109</v>
      </c>
      <c r="C61" s="71">
        <v>581963.00372630497</v>
      </c>
    </row>
    <row r="62" spans="1:3" ht="17.45" customHeight="1" thickBot="1">
      <c r="A62" s="87" t="s">
        <v>90</v>
      </c>
      <c r="B62" s="85" t="s">
        <v>110</v>
      </c>
      <c r="C62" s="71">
        <v>0</v>
      </c>
    </row>
    <row r="63" spans="1:3" ht="17.45" customHeight="1" thickBot="1">
      <c r="A63" s="87" t="s">
        <v>92</v>
      </c>
      <c r="B63" s="85" t="s">
        <v>111</v>
      </c>
      <c r="C63" s="71">
        <v>549323.30672630505</v>
      </c>
    </row>
    <row r="64" spans="1:3" ht="17.45" customHeight="1" thickBot="1">
      <c r="A64" s="87" t="s">
        <v>94</v>
      </c>
      <c r="B64" s="85" t="s">
        <v>112</v>
      </c>
      <c r="C64" s="71">
        <v>32639.697</v>
      </c>
    </row>
    <row r="65" spans="1:3" ht="17.45" customHeight="1" thickBot="1">
      <c r="A65" s="82" t="s">
        <v>113</v>
      </c>
      <c r="B65" s="85" t="s">
        <v>114</v>
      </c>
      <c r="C65" s="71">
        <v>5493705.6057457598</v>
      </c>
    </row>
    <row r="66" spans="1:3" ht="17.45" customHeight="1" thickBot="1">
      <c r="A66" s="86" t="s">
        <v>90</v>
      </c>
      <c r="B66" s="85" t="s">
        <v>115</v>
      </c>
      <c r="C66" s="71">
        <v>5493705.6057457598</v>
      </c>
    </row>
    <row r="67" spans="1:3" ht="17.45" customHeight="1" thickBot="1">
      <c r="A67" s="86" t="s">
        <v>92</v>
      </c>
      <c r="B67" s="85" t="s">
        <v>116</v>
      </c>
      <c r="C67" s="71">
        <v>0</v>
      </c>
    </row>
    <row r="68" spans="1:3" ht="17.45" customHeight="1" thickBot="1">
      <c r="A68" s="86" t="s">
        <v>94</v>
      </c>
      <c r="B68" s="85" t="s">
        <v>117</v>
      </c>
      <c r="C68" s="71">
        <v>0</v>
      </c>
    </row>
    <row r="69" spans="1:3" ht="17.45" customHeight="1" thickBot="1">
      <c r="A69" s="82" t="s">
        <v>118</v>
      </c>
      <c r="B69" s="85" t="s">
        <v>119</v>
      </c>
      <c r="C69" s="71">
        <v>0</v>
      </c>
    </row>
    <row r="70" spans="1:3" ht="17.45" customHeight="1" thickBot="1">
      <c r="A70" s="82" t="s">
        <v>120</v>
      </c>
      <c r="B70" s="85" t="s">
        <v>121</v>
      </c>
      <c r="C70" s="71">
        <v>0</v>
      </c>
    </row>
    <row r="71" spans="1:3" ht="17.45" customHeight="1" thickBot="1">
      <c r="A71" s="82" t="s">
        <v>122</v>
      </c>
      <c r="B71" s="85" t="s">
        <v>123</v>
      </c>
      <c r="C71" s="71">
        <v>0</v>
      </c>
    </row>
    <row r="72" spans="1:3" ht="17.45" customHeight="1" thickBot="1">
      <c r="A72" s="82" t="s">
        <v>124</v>
      </c>
      <c r="B72" s="85" t="s">
        <v>125</v>
      </c>
      <c r="C72" s="71">
        <v>0</v>
      </c>
    </row>
    <row r="73" spans="1:3" ht="17.45" customHeight="1" thickBot="1">
      <c r="A73" s="82" t="s">
        <v>126</v>
      </c>
      <c r="B73" s="85" t="s">
        <v>127</v>
      </c>
      <c r="C73" s="71">
        <v>136153.48176983499</v>
      </c>
    </row>
    <row r="74" spans="1:3" ht="17.45" customHeight="1" thickBot="1">
      <c r="A74" s="82" t="s">
        <v>35</v>
      </c>
      <c r="B74" s="85" t="s">
        <v>128</v>
      </c>
      <c r="C74" s="71">
        <v>0</v>
      </c>
    </row>
    <row r="75" spans="1:3" ht="17.45" customHeight="1" thickBot="1">
      <c r="A75" s="82" t="s">
        <v>129</v>
      </c>
      <c r="B75" s="85" t="s">
        <v>130</v>
      </c>
      <c r="C75" s="71">
        <v>0</v>
      </c>
    </row>
    <row r="76" spans="1:3" ht="17.45" customHeight="1" thickBot="1">
      <c r="A76" s="82" t="s">
        <v>131</v>
      </c>
      <c r="B76" s="85" t="s">
        <v>132</v>
      </c>
      <c r="C76" s="71">
        <v>0</v>
      </c>
    </row>
    <row r="77" spans="1:3" ht="17.45" customHeight="1" thickBot="1">
      <c r="A77" s="82" t="s">
        <v>133</v>
      </c>
      <c r="B77" s="85" t="s">
        <v>134</v>
      </c>
      <c r="C77" s="71">
        <v>281680.12400000001</v>
      </c>
    </row>
    <row r="78" spans="1:3" ht="17.45" customHeight="1" thickBot="1">
      <c r="A78" s="82" t="s">
        <v>135</v>
      </c>
      <c r="B78" s="85" t="s">
        <v>136</v>
      </c>
      <c r="C78" s="71">
        <v>0</v>
      </c>
    </row>
    <row r="79" spans="1:3" ht="17.45" customHeight="1" thickBot="1">
      <c r="A79" s="82" t="s">
        <v>137</v>
      </c>
      <c r="B79" s="85" t="s">
        <v>138</v>
      </c>
      <c r="C79" s="71">
        <v>0</v>
      </c>
    </row>
    <row r="80" spans="1:3" ht="17.45" customHeight="1" thickBot="1">
      <c r="A80" s="82" t="s">
        <v>139</v>
      </c>
      <c r="B80" s="85" t="s">
        <v>140</v>
      </c>
      <c r="C80" s="71">
        <v>0</v>
      </c>
    </row>
    <row r="81" spans="1:3" ht="17.45" customHeight="1" thickBot="1">
      <c r="A81" s="86" t="s">
        <v>141</v>
      </c>
      <c r="B81" s="85" t="s">
        <v>142</v>
      </c>
      <c r="C81" s="71">
        <v>0</v>
      </c>
    </row>
    <row r="82" spans="1:3" ht="17.45" customHeight="1" thickBot="1">
      <c r="A82" s="86" t="s">
        <v>143</v>
      </c>
      <c r="B82" s="85" t="s">
        <v>144</v>
      </c>
      <c r="C82" s="71">
        <v>0</v>
      </c>
    </row>
    <row r="83" spans="1:3" ht="17.45" customHeight="1" thickBot="1">
      <c r="A83" s="82" t="s">
        <v>145</v>
      </c>
      <c r="B83" s="85" t="s">
        <v>146</v>
      </c>
      <c r="C83" s="71">
        <v>75031.236999999994</v>
      </c>
    </row>
    <row r="84" spans="1:3" ht="17.45" customHeight="1" thickBot="1">
      <c r="A84" s="81" t="s">
        <v>147</v>
      </c>
      <c r="B84" s="85" t="s">
        <v>148</v>
      </c>
      <c r="C84" s="71">
        <v>7787265.8827068591</v>
      </c>
    </row>
    <row r="85" spans="1:3" ht="13.9" thickBot="1">
      <c r="A85" s="81" t="s">
        <v>149</v>
      </c>
      <c r="B85" s="90" t="s">
        <v>150</v>
      </c>
      <c r="C85" s="71">
        <v>2597767.8579906709</v>
      </c>
    </row>
    <row r="86" spans="1:3">
      <c r="A86" s="91"/>
    </row>
    <row r="87" spans="1:3">
      <c r="A87" s="78" t="s">
        <v>597</v>
      </c>
    </row>
    <row r="88" spans="1:3">
      <c r="A88" s="92"/>
    </row>
    <row r="175" spans="1:1">
      <c r="A175" s="93"/>
    </row>
    <row r="234" spans="1:1">
      <c r="A234" s="93"/>
    </row>
    <row r="328" spans="1:1">
      <c r="A328" s="93"/>
    </row>
    <row r="371" spans="1:1">
      <c r="A371" s="93"/>
    </row>
    <row r="382" spans="1:1">
      <c r="A382" s="93"/>
    </row>
    <row r="383" spans="1:1">
      <c r="A383" s="93"/>
    </row>
    <row r="392" spans="1:1">
      <c r="A392" s="93"/>
    </row>
    <row r="393" spans="1:1">
      <c r="A393" s="93"/>
    </row>
    <row r="448" spans="1:1">
      <c r="A448" s="93"/>
    </row>
    <row r="449" spans="1:1">
      <c r="A449" s="93"/>
    </row>
    <row r="530" spans="1:1">
      <c r="A530" s="93"/>
    </row>
    <row r="531" spans="1:1">
      <c r="A531" s="93"/>
    </row>
    <row r="599" spans="1:1">
      <c r="A599" s="93"/>
    </row>
    <row r="600" spans="1:1">
      <c r="A600" s="93"/>
    </row>
    <row r="623" spans="1:1">
      <c r="A623" s="93"/>
    </row>
    <row r="624" spans="1:1">
      <c r="A624" s="93"/>
    </row>
    <row r="660" spans="1:1">
      <c r="A660" s="93"/>
    </row>
    <row r="661" spans="1:1">
      <c r="A661" s="93"/>
    </row>
    <row r="683" spans="1:1">
      <c r="A683" s="93"/>
    </row>
    <row r="684" spans="1:1">
      <c r="A684" s="93"/>
    </row>
    <row r="714" spans="1:1">
      <c r="A714" s="93"/>
    </row>
    <row r="762" spans="1:1">
      <c r="A762" s="93"/>
    </row>
  </sheetData>
  <mergeCells count="1">
    <mergeCell ref="A1: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6"/>
  <sheetViews>
    <sheetView showGridLines="0" zoomScale="85" zoomScaleNormal="85" workbookViewId="0">
      <selection sqref="A1:A2"/>
    </sheetView>
  </sheetViews>
  <sheetFormatPr defaultColWidth="9.1328125" defaultRowHeight="13.5"/>
  <cols>
    <col min="1" max="1" width="66" style="79" bestFit="1" customWidth="1"/>
    <col min="2" max="2" width="9.1328125" style="79"/>
    <col min="3" max="11" width="17.1328125" style="79" customWidth="1"/>
    <col min="12" max="16384" width="9.1328125" style="79"/>
  </cols>
  <sheetData>
    <row r="1" spans="1:11" ht="19.5" customHeight="1">
      <c r="A1" s="223" t="s">
        <v>595</v>
      </c>
      <c r="B1" s="72"/>
      <c r="C1" s="74">
        <v>1</v>
      </c>
      <c r="D1" s="74">
        <v>2</v>
      </c>
      <c r="E1" s="74">
        <v>3</v>
      </c>
      <c r="F1" s="74">
        <v>4</v>
      </c>
      <c r="G1" s="74">
        <v>5</v>
      </c>
      <c r="H1" s="74">
        <v>6</v>
      </c>
      <c r="I1" s="74">
        <v>7</v>
      </c>
      <c r="J1" s="74">
        <v>8</v>
      </c>
      <c r="K1" s="74">
        <v>9</v>
      </c>
    </row>
    <row r="2" spans="1:11" ht="19.5" customHeight="1">
      <c r="A2" s="223"/>
      <c r="B2" s="72"/>
      <c r="C2" s="75"/>
      <c r="D2" s="75"/>
      <c r="E2" s="75"/>
      <c r="F2" s="75"/>
      <c r="G2" s="75"/>
      <c r="H2" s="75"/>
      <c r="I2" s="75"/>
      <c r="J2" s="75"/>
      <c r="K2" s="75"/>
    </row>
    <row r="3" spans="1:11" ht="26.45" hidden="1" customHeight="1" thickBot="1">
      <c r="A3" s="80"/>
      <c r="B3" s="80"/>
      <c r="C3" s="231" t="s">
        <v>151</v>
      </c>
      <c r="D3" s="232"/>
      <c r="E3" s="232"/>
      <c r="F3" s="232"/>
      <c r="G3" s="232"/>
      <c r="H3" s="232"/>
      <c r="I3" s="232"/>
      <c r="J3" s="232"/>
      <c r="K3" s="233"/>
    </row>
    <row r="4" spans="1:11" ht="37.5" hidden="1" thickBot="1">
      <c r="A4" s="80"/>
      <c r="B4" s="80"/>
      <c r="C4" s="94" t="s">
        <v>152</v>
      </c>
      <c r="D4" s="95" t="s">
        <v>153</v>
      </c>
      <c r="E4" s="95" t="s">
        <v>154</v>
      </c>
      <c r="F4" s="95" t="s">
        <v>155</v>
      </c>
      <c r="G4" s="95" t="s">
        <v>156</v>
      </c>
      <c r="H4" s="95" t="s">
        <v>157</v>
      </c>
      <c r="I4" s="95" t="s">
        <v>158</v>
      </c>
      <c r="J4" s="95" t="s">
        <v>159</v>
      </c>
      <c r="K4" s="96" t="s">
        <v>160</v>
      </c>
    </row>
    <row r="5" spans="1:11" ht="13.9" hidden="1" thickBot="1">
      <c r="A5" s="80"/>
      <c r="B5" s="80"/>
      <c r="C5" s="97" t="s">
        <v>2</v>
      </c>
      <c r="D5" s="98" t="s">
        <v>161</v>
      </c>
      <c r="E5" s="98" t="s">
        <v>162</v>
      </c>
      <c r="F5" s="98" t="s">
        <v>163</v>
      </c>
      <c r="G5" s="98" t="s">
        <v>164</v>
      </c>
      <c r="H5" s="98" t="s">
        <v>165</v>
      </c>
      <c r="I5" s="98" t="s">
        <v>166</v>
      </c>
      <c r="J5" s="98" t="s">
        <v>167</v>
      </c>
      <c r="K5" s="99" t="s">
        <v>168</v>
      </c>
    </row>
    <row r="6" spans="1:11" ht="13.9" hidden="1" thickBot="1">
      <c r="A6" s="237" t="s">
        <v>169</v>
      </c>
      <c r="B6" s="238"/>
      <c r="C6" s="238"/>
      <c r="D6" s="238"/>
      <c r="E6" s="238"/>
      <c r="F6" s="238"/>
      <c r="G6" s="238"/>
      <c r="H6" s="238"/>
      <c r="I6" s="238"/>
      <c r="J6" s="238"/>
      <c r="K6" s="239"/>
    </row>
    <row r="7" spans="1:11" ht="19.149999999999999" hidden="1" customHeight="1" thickBot="1">
      <c r="A7" s="100" t="s">
        <v>170</v>
      </c>
      <c r="B7" s="101" t="s">
        <v>20</v>
      </c>
      <c r="C7" s="102"/>
      <c r="D7" s="102"/>
      <c r="E7" s="102"/>
      <c r="F7" s="102"/>
      <c r="G7" s="102"/>
      <c r="H7" s="102"/>
      <c r="I7" s="102"/>
      <c r="J7" s="102"/>
      <c r="K7" s="102"/>
    </row>
    <row r="8" spans="1:11" ht="19.149999999999999" hidden="1" customHeight="1" thickBot="1">
      <c r="A8" s="100" t="s">
        <v>171</v>
      </c>
      <c r="B8" s="101" t="s">
        <v>22</v>
      </c>
      <c r="C8" s="102"/>
      <c r="D8" s="102"/>
      <c r="E8" s="102"/>
      <c r="F8" s="102"/>
      <c r="G8" s="102"/>
      <c r="H8" s="102"/>
      <c r="I8" s="102"/>
      <c r="J8" s="102"/>
      <c r="K8" s="102"/>
    </row>
    <row r="9" spans="1:11" ht="19.149999999999999" hidden="1" customHeight="1" thickBot="1">
      <c r="A9" s="100" t="s">
        <v>172</v>
      </c>
      <c r="B9" s="101" t="s">
        <v>24</v>
      </c>
      <c r="C9" s="103"/>
      <c r="D9" s="103"/>
      <c r="E9" s="103"/>
      <c r="F9" s="103"/>
      <c r="G9" s="103"/>
      <c r="H9" s="103"/>
      <c r="I9" s="103"/>
      <c r="J9" s="103"/>
      <c r="K9" s="103"/>
    </row>
    <row r="10" spans="1:11" ht="19.149999999999999" hidden="1" customHeight="1" thickBot="1">
      <c r="A10" s="100" t="s">
        <v>173</v>
      </c>
      <c r="B10" s="101" t="s">
        <v>26</v>
      </c>
      <c r="C10" s="102"/>
      <c r="D10" s="102"/>
      <c r="E10" s="102"/>
      <c r="F10" s="102"/>
      <c r="G10" s="102"/>
      <c r="H10" s="102"/>
      <c r="I10" s="102"/>
      <c r="J10" s="102"/>
      <c r="K10" s="102"/>
    </row>
    <row r="11" spans="1:11" ht="19.149999999999999" hidden="1" customHeight="1" thickBot="1">
      <c r="A11" s="100" t="s">
        <v>174</v>
      </c>
      <c r="B11" s="101" t="s">
        <v>38</v>
      </c>
      <c r="C11" s="102"/>
      <c r="D11" s="102"/>
      <c r="E11" s="102"/>
      <c r="F11" s="102"/>
      <c r="G11" s="102"/>
      <c r="H11" s="102"/>
      <c r="I11" s="102"/>
      <c r="J11" s="102"/>
      <c r="K11" s="102"/>
    </row>
    <row r="12" spans="1:11" ht="19.149999999999999" hidden="1" customHeight="1" thickBot="1">
      <c r="A12" s="224" t="s">
        <v>175</v>
      </c>
      <c r="B12" s="225"/>
      <c r="C12" s="225"/>
      <c r="D12" s="225"/>
      <c r="E12" s="225"/>
      <c r="F12" s="225"/>
      <c r="G12" s="225"/>
      <c r="H12" s="225"/>
      <c r="I12" s="225"/>
      <c r="J12" s="225"/>
      <c r="K12" s="226"/>
    </row>
    <row r="13" spans="1:11" ht="19.149999999999999" hidden="1" customHeight="1" thickBot="1">
      <c r="A13" s="100" t="s">
        <v>170</v>
      </c>
      <c r="B13" s="101" t="s">
        <v>40</v>
      </c>
      <c r="C13" s="102"/>
      <c r="D13" s="102"/>
      <c r="E13" s="102"/>
      <c r="F13" s="102"/>
      <c r="G13" s="102"/>
      <c r="H13" s="102"/>
      <c r="I13" s="102"/>
      <c r="J13" s="102"/>
      <c r="K13" s="102"/>
    </row>
    <row r="14" spans="1:11" ht="19.149999999999999" hidden="1" customHeight="1" thickBot="1">
      <c r="A14" s="100" t="s">
        <v>171</v>
      </c>
      <c r="B14" s="101" t="s">
        <v>42</v>
      </c>
      <c r="C14" s="102"/>
      <c r="D14" s="102"/>
      <c r="E14" s="102"/>
      <c r="F14" s="102"/>
      <c r="G14" s="102"/>
      <c r="H14" s="102"/>
      <c r="I14" s="102"/>
      <c r="J14" s="102"/>
      <c r="K14" s="102"/>
    </row>
    <row r="15" spans="1:11" ht="19.149999999999999" hidden="1" customHeight="1" thickBot="1">
      <c r="A15" s="100" t="s">
        <v>172</v>
      </c>
      <c r="B15" s="101" t="s">
        <v>44</v>
      </c>
      <c r="C15" s="103"/>
      <c r="D15" s="103"/>
      <c r="E15" s="103"/>
      <c r="F15" s="103"/>
      <c r="G15" s="103"/>
      <c r="H15" s="103"/>
      <c r="I15" s="103"/>
      <c r="J15" s="103"/>
      <c r="K15" s="103"/>
    </row>
    <row r="16" spans="1:11" ht="19.149999999999999" hidden="1" customHeight="1" thickBot="1">
      <c r="A16" s="100" t="s">
        <v>173</v>
      </c>
      <c r="B16" s="101" t="s">
        <v>46</v>
      </c>
      <c r="C16" s="102"/>
      <c r="D16" s="102"/>
      <c r="E16" s="102"/>
      <c r="F16" s="102"/>
      <c r="G16" s="102"/>
      <c r="H16" s="102"/>
      <c r="I16" s="102"/>
      <c r="J16" s="102"/>
      <c r="K16" s="102"/>
    </row>
    <row r="17" spans="1:11" ht="19.149999999999999" hidden="1" customHeight="1" thickBot="1">
      <c r="A17" s="100" t="s">
        <v>174</v>
      </c>
      <c r="B17" s="101" t="s">
        <v>58</v>
      </c>
      <c r="C17" s="102"/>
      <c r="D17" s="102"/>
      <c r="E17" s="102"/>
      <c r="F17" s="102"/>
      <c r="G17" s="102"/>
      <c r="H17" s="102"/>
      <c r="I17" s="102"/>
      <c r="J17" s="102"/>
      <c r="K17" s="102"/>
    </row>
    <row r="18" spans="1:11" ht="19.149999999999999" hidden="1" customHeight="1" thickBot="1">
      <c r="A18" s="224" t="s">
        <v>176</v>
      </c>
      <c r="B18" s="225"/>
      <c r="C18" s="225"/>
      <c r="D18" s="225"/>
      <c r="E18" s="225"/>
      <c r="F18" s="225"/>
      <c r="G18" s="225"/>
      <c r="H18" s="225"/>
      <c r="I18" s="225"/>
      <c r="J18" s="225"/>
      <c r="K18" s="226"/>
    </row>
    <row r="19" spans="1:11" ht="19.149999999999999" hidden="1" customHeight="1" thickBot="1">
      <c r="A19" s="100" t="s">
        <v>170</v>
      </c>
      <c r="B19" s="101" t="s">
        <v>60</v>
      </c>
      <c r="C19" s="102"/>
      <c r="D19" s="102"/>
      <c r="E19" s="102"/>
      <c r="F19" s="102"/>
      <c r="G19" s="102"/>
      <c r="H19" s="102"/>
      <c r="I19" s="102"/>
      <c r="J19" s="102"/>
      <c r="K19" s="102"/>
    </row>
    <row r="20" spans="1:11" ht="19.149999999999999" hidden="1" customHeight="1" thickBot="1">
      <c r="A20" s="100" t="s">
        <v>171</v>
      </c>
      <c r="B20" s="101" t="s">
        <v>62</v>
      </c>
      <c r="C20" s="102"/>
      <c r="D20" s="102"/>
      <c r="E20" s="102"/>
      <c r="F20" s="102"/>
      <c r="G20" s="102"/>
      <c r="H20" s="102"/>
      <c r="I20" s="102"/>
      <c r="J20" s="102"/>
      <c r="K20" s="102"/>
    </row>
    <row r="21" spans="1:11" ht="19.149999999999999" hidden="1" customHeight="1" thickBot="1">
      <c r="A21" s="100" t="s">
        <v>172</v>
      </c>
      <c r="B21" s="101" t="s">
        <v>64</v>
      </c>
      <c r="C21" s="103"/>
      <c r="D21" s="103"/>
      <c r="E21" s="103"/>
      <c r="F21" s="103"/>
      <c r="G21" s="103"/>
      <c r="H21" s="103"/>
      <c r="I21" s="103"/>
      <c r="J21" s="103"/>
      <c r="K21" s="103"/>
    </row>
    <row r="22" spans="1:11" ht="19.149999999999999" hidden="1" customHeight="1" thickBot="1">
      <c r="A22" s="100" t="s">
        <v>173</v>
      </c>
      <c r="B22" s="101" t="s">
        <v>66</v>
      </c>
      <c r="C22" s="102"/>
      <c r="D22" s="102"/>
      <c r="E22" s="102"/>
      <c r="F22" s="102"/>
      <c r="G22" s="102"/>
      <c r="H22" s="102"/>
      <c r="I22" s="102"/>
      <c r="J22" s="102"/>
      <c r="K22" s="102"/>
    </row>
    <row r="23" spans="1:11" ht="19.149999999999999" hidden="1" customHeight="1" thickBot="1">
      <c r="A23" s="100" t="s">
        <v>174</v>
      </c>
      <c r="B23" s="101" t="s">
        <v>78</v>
      </c>
      <c r="C23" s="102"/>
      <c r="D23" s="102"/>
      <c r="E23" s="102"/>
      <c r="F23" s="102"/>
      <c r="G23" s="102"/>
      <c r="H23" s="102"/>
      <c r="I23" s="102"/>
      <c r="J23" s="102"/>
      <c r="K23" s="102"/>
    </row>
    <row r="24" spans="1:11" ht="19.149999999999999" hidden="1" customHeight="1" thickBot="1">
      <c r="A24" s="224" t="s">
        <v>177</v>
      </c>
      <c r="B24" s="225"/>
      <c r="C24" s="225"/>
      <c r="D24" s="225"/>
      <c r="E24" s="225"/>
      <c r="F24" s="225"/>
      <c r="G24" s="225"/>
      <c r="H24" s="225"/>
      <c r="I24" s="225"/>
      <c r="J24" s="225"/>
      <c r="K24" s="226"/>
    </row>
    <row r="25" spans="1:11" ht="19.149999999999999" hidden="1" customHeight="1" thickBot="1">
      <c r="A25" s="100" t="s">
        <v>170</v>
      </c>
      <c r="B25" s="101" t="s">
        <v>80</v>
      </c>
      <c r="C25" s="102"/>
      <c r="D25" s="102"/>
      <c r="E25" s="102"/>
      <c r="F25" s="102"/>
      <c r="G25" s="102"/>
      <c r="H25" s="102"/>
      <c r="I25" s="102"/>
      <c r="J25" s="102"/>
      <c r="K25" s="102"/>
    </row>
    <row r="26" spans="1:11" ht="19.149999999999999" hidden="1" customHeight="1" thickBot="1">
      <c r="A26" s="100" t="s">
        <v>171</v>
      </c>
      <c r="B26" s="101" t="s">
        <v>82</v>
      </c>
      <c r="C26" s="102"/>
      <c r="D26" s="102"/>
      <c r="E26" s="102"/>
      <c r="F26" s="102"/>
      <c r="G26" s="102"/>
      <c r="H26" s="102"/>
      <c r="I26" s="102"/>
      <c r="J26" s="102"/>
      <c r="K26" s="102"/>
    </row>
    <row r="27" spans="1:11" ht="19.149999999999999" hidden="1" customHeight="1" thickBot="1">
      <c r="A27" s="100" t="s">
        <v>178</v>
      </c>
      <c r="B27" s="101" t="s">
        <v>179</v>
      </c>
      <c r="C27" s="103"/>
      <c r="D27" s="103"/>
      <c r="E27" s="103"/>
      <c r="F27" s="103"/>
      <c r="G27" s="103"/>
      <c r="H27" s="103"/>
      <c r="I27" s="103"/>
      <c r="J27" s="103"/>
      <c r="K27" s="103"/>
    </row>
    <row r="28" spans="1:11" ht="19.149999999999999" hidden="1" customHeight="1" thickBot="1">
      <c r="A28" s="100" t="s">
        <v>180</v>
      </c>
      <c r="B28" s="101" t="s">
        <v>181</v>
      </c>
      <c r="C28" s="102"/>
      <c r="D28" s="102"/>
      <c r="E28" s="102"/>
      <c r="F28" s="102"/>
      <c r="G28" s="102"/>
      <c r="H28" s="102"/>
      <c r="I28" s="102"/>
      <c r="J28" s="102"/>
      <c r="K28" s="102"/>
    </row>
    <row r="29" spans="1:11" ht="19.149999999999999" hidden="1" customHeight="1" thickBot="1">
      <c r="A29" s="100" t="s">
        <v>174</v>
      </c>
      <c r="B29" s="101" t="s">
        <v>84</v>
      </c>
      <c r="C29" s="102"/>
      <c r="D29" s="102"/>
      <c r="E29" s="102"/>
      <c r="F29" s="102"/>
      <c r="G29" s="102"/>
      <c r="H29" s="102"/>
      <c r="I29" s="102"/>
      <c r="J29" s="102"/>
      <c r="K29" s="102"/>
    </row>
    <row r="30" spans="1:11" ht="19.149999999999999" hidden="1" customHeight="1" thickBot="1">
      <c r="A30" s="101" t="s">
        <v>182</v>
      </c>
      <c r="B30" s="101" t="s">
        <v>95</v>
      </c>
      <c r="C30" s="102"/>
      <c r="D30" s="102"/>
      <c r="E30" s="102"/>
      <c r="F30" s="102"/>
      <c r="G30" s="102"/>
      <c r="H30" s="102"/>
      <c r="I30" s="102"/>
      <c r="J30" s="102"/>
      <c r="K30" s="102"/>
    </row>
    <row r="31" spans="1:11" ht="19.149999999999999" hidden="1" customHeight="1" thickBot="1">
      <c r="A31" s="101" t="s">
        <v>183</v>
      </c>
      <c r="B31" s="101" t="s">
        <v>184</v>
      </c>
      <c r="C31" s="103"/>
      <c r="D31" s="103"/>
      <c r="E31" s="103"/>
      <c r="F31" s="103"/>
      <c r="G31" s="103"/>
      <c r="H31" s="103"/>
      <c r="I31" s="103"/>
      <c r="J31" s="103"/>
      <c r="K31" s="103"/>
    </row>
    <row r="32" spans="1:11" ht="19.149999999999999" hidden="1" customHeight="1" thickBot="1">
      <c r="A32" s="101" t="s">
        <v>185</v>
      </c>
      <c r="B32" s="101" t="s">
        <v>186</v>
      </c>
      <c r="C32" s="103"/>
      <c r="D32" s="103"/>
      <c r="E32" s="103"/>
      <c r="F32" s="103"/>
      <c r="G32" s="103"/>
      <c r="H32" s="103"/>
      <c r="I32" s="103"/>
      <c r="J32" s="103"/>
      <c r="K32" s="103"/>
    </row>
    <row r="33" spans="1:12" ht="19.149999999999999" hidden="1" customHeight="1" thickBot="1">
      <c r="A33" s="104"/>
    </row>
    <row r="34" spans="1:12" ht="19.149999999999999" hidden="1" customHeight="1" thickBot="1">
      <c r="A34" s="104"/>
      <c r="C34" s="105">
        <v>10</v>
      </c>
      <c r="D34" s="106">
        <v>11</v>
      </c>
      <c r="E34" s="107">
        <v>12</v>
      </c>
      <c r="F34" s="108">
        <v>13</v>
      </c>
      <c r="G34" s="108">
        <v>14</v>
      </c>
      <c r="H34" s="108">
        <v>15</v>
      </c>
      <c r="I34" s="108">
        <v>16</v>
      </c>
      <c r="J34" s="108">
        <v>17</v>
      </c>
    </row>
    <row r="35" spans="1:12" ht="38.450000000000003" hidden="1" customHeight="1" thickBot="1">
      <c r="A35" s="80"/>
      <c r="B35" s="80"/>
      <c r="C35" s="231" t="s">
        <v>151</v>
      </c>
      <c r="D35" s="232"/>
      <c r="E35" s="233"/>
      <c r="F35" s="232" t="s">
        <v>187</v>
      </c>
      <c r="G35" s="232"/>
      <c r="H35" s="232"/>
      <c r="I35" s="234"/>
      <c r="J35" s="235" t="s">
        <v>188</v>
      </c>
    </row>
    <row r="36" spans="1:12" ht="31.15" hidden="1" customHeight="1" thickBot="1">
      <c r="A36" s="80"/>
      <c r="B36" s="80"/>
      <c r="C36" s="94" t="s">
        <v>189</v>
      </c>
      <c r="D36" s="95" t="s">
        <v>190</v>
      </c>
      <c r="E36" s="96" t="s">
        <v>191</v>
      </c>
      <c r="F36" s="109" t="s">
        <v>192</v>
      </c>
      <c r="G36" s="95" t="s">
        <v>193</v>
      </c>
      <c r="H36" s="95" t="s">
        <v>194</v>
      </c>
      <c r="I36" s="95" t="s">
        <v>195</v>
      </c>
      <c r="J36" s="236"/>
    </row>
    <row r="37" spans="1:12" ht="19.149999999999999" hidden="1" customHeight="1" thickBot="1">
      <c r="A37" s="80"/>
      <c r="B37" s="80"/>
      <c r="C37" s="110" t="s">
        <v>196</v>
      </c>
      <c r="D37" s="111" t="s">
        <v>197</v>
      </c>
      <c r="E37" s="112" t="s">
        <v>198</v>
      </c>
      <c r="F37" s="113" t="s">
        <v>199</v>
      </c>
      <c r="G37" s="111" t="s">
        <v>200</v>
      </c>
      <c r="H37" s="111" t="s">
        <v>201</v>
      </c>
      <c r="I37" s="111" t="s">
        <v>202</v>
      </c>
      <c r="J37" s="112" t="s">
        <v>203</v>
      </c>
    </row>
    <row r="38" spans="1:12" ht="19.149999999999999" hidden="1" customHeight="1" thickBot="1">
      <c r="A38" s="241" t="s">
        <v>169</v>
      </c>
      <c r="B38" s="242"/>
      <c r="C38" s="242"/>
      <c r="D38" s="242"/>
      <c r="E38" s="242"/>
      <c r="F38" s="242"/>
      <c r="G38" s="242"/>
      <c r="H38" s="242"/>
      <c r="I38" s="242"/>
      <c r="J38" s="243"/>
    </row>
    <row r="39" spans="1:12" ht="19.149999999999999" hidden="1" customHeight="1" thickBot="1">
      <c r="A39" s="114" t="s">
        <v>170</v>
      </c>
      <c r="B39" s="115" t="s">
        <v>20</v>
      </c>
      <c r="C39" s="116"/>
      <c r="D39" s="116"/>
      <c r="E39" s="116"/>
      <c r="F39" s="103"/>
      <c r="G39" s="103"/>
      <c r="H39" s="103"/>
      <c r="I39" s="103"/>
      <c r="J39" s="117"/>
      <c r="K39" s="118"/>
      <c r="L39" s="92"/>
    </row>
    <row r="40" spans="1:12" ht="19.149999999999999" hidden="1" customHeight="1" thickBot="1">
      <c r="A40" s="119" t="s">
        <v>171</v>
      </c>
      <c r="B40" s="101" t="s">
        <v>22</v>
      </c>
      <c r="C40" s="102"/>
      <c r="D40" s="102"/>
      <c r="E40" s="102"/>
      <c r="F40" s="103"/>
      <c r="G40" s="103"/>
      <c r="H40" s="103"/>
      <c r="I40" s="103"/>
      <c r="J40" s="120"/>
      <c r="K40" s="118"/>
      <c r="L40" s="92"/>
    </row>
    <row r="41" spans="1:12" ht="19.149999999999999" hidden="1" customHeight="1" thickBot="1">
      <c r="A41" s="119" t="s">
        <v>172</v>
      </c>
      <c r="B41" s="101" t="s">
        <v>24</v>
      </c>
      <c r="C41" s="103"/>
      <c r="D41" s="103"/>
      <c r="E41" s="103"/>
      <c r="F41" s="102"/>
      <c r="G41" s="102"/>
      <c r="H41" s="102"/>
      <c r="I41" s="102"/>
      <c r="J41" s="120"/>
      <c r="K41" s="118"/>
      <c r="L41" s="92"/>
    </row>
    <row r="42" spans="1:12" ht="19.149999999999999" hidden="1" customHeight="1" thickBot="1">
      <c r="A42" s="119" t="s">
        <v>173</v>
      </c>
      <c r="B42" s="101" t="s">
        <v>26</v>
      </c>
      <c r="C42" s="102"/>
      <c r="D42" s="102"/>
      <c r="E42" s="102"/>
      <c r="F42" s="102"/>
      <c r="G42" s="102"/>
      <c r="H42" s="102"/>
      <c r="I42" s="102"/>
      <c r="J42" s="120"/>
      <c r="K42" s="118"/>
      <c r="L42" s="92"/>
    </row>
    <row r="43" spans="1:12" ht="19.149999999999999" hidden="1" customHeight="1" thickBot="1">
      <c r="A43" s="119" t="s">
        <v>174</v>
      </c>
      <c r="B43" s="101" t="s">
        <v>38</v>
      </c>
      <c r="C43" s="102"/>
      <c r="D43" s="102"/>
      <c r="E43" s="102"/>
      <c r="F43" s="102"/>
      <c r="G43" s="102"/>
      <c r="H43" s="102"/>
      <c r="I43" s="102"/>
      <c r="J43" s="120"/>
      <c r="K43" s="118"/>
      <c r="L43" s="92"/>
    </row>
    <row r="44" spans="1:12" ht="19.149999999999999" hidden="1" customHeight="1" thickBot="1">
      <c r="A44" s="244" t="s">
        <v>175</v>
      </c>
      <c r="B44" s="225"/>
      <c r="C44" s="225"/>
      <c r="D44" s="225"/>
      <c r="E44" s="225"/>
      <c r="F44" s="225"/>
      <c r="G44" s="225"/>
      <c r="H44" s="225"/>
      <c r="I44" s="225"/>
      <c r="J44" s="245"/>
      <c r="K44" s="92"/>
      <c r="L44" s="92"/>
    </row>
    <row r="45" spans="1:12" ht="19.149999999999999" hidden="1" customHeight="1" thickBot="1">
      <c r="A45" s="119" t="s">
        <v>170</v>
      </c>
      <c r="B45" s="101" t="s">
        <v>40</v>
      </c>
      <c r="C45" s="102"/>
      <c r="D45" s="102"/>
      <c r="E45" s="102"/>
      <c r="F45" s="103"/>
      <c r="G45" s="103"/>
      <c r="H45" s="103"/>
      <c r="I45" s="103"/>
      <c r="J45" s="120"/>
      <c r="K45" s="118"/>
      <c r="L45" s="92"/>
    </row>
    <row r="46" spans="1:12" ht="19.149999999999999" hidden="1" customHeight="1" thickBot="1">
      <c r="A46" s="119" t="s">
        <v>171</v>
      </c>
      <c r="B46" s="101" t="s">
        <v>42</v>
      </c>
      <c r="C46" s="102"/>
      <c r="D46" s="102"/>
      <c r="E46" s="102"/>
      <c r="F46" s="103"/>
      <c r="G46" s="103"/>
      <c r="H46" s="103"/>
      <c r="I46" s="103"/>
      <c r="J46" s="120"/>
      <c r="K46" s="118"/>
      <c r="L46" s="92"/>
    </row>
    <row r="47" spans="1:12" ht="19.149999999999999" hidden="1" customHeight="1" thickBot="1">
      <c r="A47" s="119" t="s">
        <v>172</v>
      </c>
      <c r="B47" s="101" t="s">
        <v>44</v>
      </c>
      <c r="C47" s="103"/>
      <c r="D47" s="103"/>
      <c r="E47" s="103"/>
      <c r="F47" s="102"/>
      <c r="G47" s="102"/>
      <c r="H47" s="102"/>
      <c r="I47" s="102"/>
      <c r="J47" s="120"/>
      <c r="K47" s="118"/>
      <c r="L47" s="92"/>
    </row>
    <row r="48" spans="1:12" ht="19.149999999999999" hidden="1" customHeight="1" thickBot="1">
      <c r="A48" s="119" t="s">
        <v>173</v>
      </c>
      <c r="B48" s="101" t="s">
        <v>46</v>
      </c>
      <c r="C48" s="102"/>
      <c r="D48" s="102"/>
      <c r="E48" s="102"/>
      <c r="F48" s="102"/>
      <c r="G48" s="102"/>
      <c r="H48" s="102"/>
      <c r="I48" s="102"/>
      <c r="J48" s="120"/>
      <c r="K48" s="118"/>
      <c r="L48" s="92"/>
    </row>
    <row r="49" spans="1:12" ht="19.149999999999999" hidden="1" customHeight="1" thickBot="1">
      <c r="A49" s="119" t="s">
        <v>174</v>
      </c>
      <c r="B49" s="101" t="s">
        <v>58</v>
      </c>
      <c r="C49" s="102"/>
      <c r="D49" s="102"/>
      <c r="E49" s="102"/>
      <c r="F49" s="102"/>
      <c r="G49" s="102"/>
      <c r="H49" s="102"/>
      <c r="I49" s="102"/>
      <c r="J49" s="120"/>
      <c r="K49" s="118"/>
      <c r="L49" s="92"/>
    </row>
    <row r="50" spans="1:12" ht="19.149999999999999" hidden="1" customHeight="1" thickBot="1">
      <c r="A50" s="244" t="s">
        <v>176</v>
      </c>
      <c r="B50" s="225"/>
      <c r="C50" s="225"/>
      <c r="D50" s="225"/>
      <c r="E50" s="225"/>
      <c r="F50" s="225"/>
      <c r="G50" s="225"/>
      <c r="H50" s="225"/>
      <c r="I50" s="225"/>
      <c r="J50" s="245"/>
      <c r="K50" s="92"/>
      <c r="L50" s="92"/>
    </row>
    <row r="51" spans="1:12" ht="19.149999999999999" hidden="1" customHeight="1" thickBot="1">
      <c r="A51" s="119" t="s">
        <v>170</v>
      </c>
      <c r="B51" s="101" t="s">
        <v>60</v>
      </c>
      <c r="C51" s="102"/>
      <c r="D51" s="102"/>
      <c r="E51" s="102"/>
      <c r="F51" s="103"/>
      <c r="G51" s="103"/>
      <c r="H51" s="103"/>
      <c r="I51" s="103"/>
      <c r="J51" s="120"/>
      <c r="K51" s="118"/>
      <c r="L51" s="92"/>
    </row>
    <row r="52" spans="1:12" ht="19.149999999999999" hidden="1" customHeight="1" thickBot="1">
      <c r="A52" s="119" t="s">
        <v>171</v>
      </c>
      <c r="B52" s="101" t="s">
        <v>62</v>
      </c>
      <c r="C52" s="102"/>
      <c r="D52" s="102"/>
      <c r="E52" s="102"/>
      <c r="F52" s="103"/>
      <c r="G52" s="103"/>
      <c r="H52" s="103"/>
      <c r="I52" s="103"/>
      <c r="J52" s="120"/>
      <c r="K52" s="118"/>
      <c r="L52" s="92"/>
    </row>
    <row r="53" spans="1:12" ht="19.149999999999999" hidden="1" customHeight="1" thickBot="1">
      <c r="A53" s="119" t="s">
        <v>172</v>
      </c>
      <c r="B53" s="101" t="s">
        <v>64</v>
      </c>
      <c r="C53" s="103"/>
      <c r="D53" s="103"/>
      <c r="E53" s="103"/>
      <c r="F53" s="102"/>
      <c r="G53" s="102"/>
      <c r="H53" s="102"/>
      <c r="I53" s="102"/>
      <c r="J53" s="120"/>
      <c r="K53" s="118"/>
      <c r="L53" s="92"/>
    </row>
    <row r="54" spans="1:12" ht="19.149999999999999" hidden="1" customHeight="1" thickBot="1">
      <c r="A54" s="119" t="s">
        <v>173</v>
      </c>
      <c r="B54" s="101" t="s">
        <v>66</v>
      </c>
      <c r="C54" s="102"/>
      <c r="D54" s="102"/>
      <c r="E54" s="102"/>
      <c r="F54" s="102"/>
      <c r="G54" s="102"/>
      <c r="H54" s="102"/>
      <c r="I54" s="102"/>
      <c r="J54" s="120"/>
      <c r="K54" s="118"/>
      <c r="L54" s="92"/>
    </row>
    <row r="55" spans="1:12" ht="19.149999999999999" hidden="1" customHeight="1" thickBot="1">
      <c r="A55" s="119" t="s">
        <v>174</v>
      </c>
      <c r="B55" s="101" t="s">
        <v>78</v>
      </c>
      <c r="C55" s="102"/>
      <c r="D55" s="102"/>
      <c r="E55" s="102"/>
      <c r="F55" s="102"/>
      <c r="G55" s="102"/>
      <c r="H55" s="102"/>
      <c r="I55" s="102"/>
      <c r="J55" s="120"/>
      <c r="K55" s="118"/>
      <c r="L55" s="92"/>
    </row>
    <row r="56" spans="1:12" ht="19.149999999999999" hidden="1" customHeight="1" thickBot="1">
      <c r="A56" s="244" t="s">
        <v>177</v>
      </c>
      <c r="B56" s="225"/>
      <c r="C56" s="225"/>
      <c r="D56" s="225"/>
      <c r="E56" s="225"/>
      <c r="F56" s="225"/>
      <c r="G56" s="225"/>
      <c r="H56" s="225"/>
      <c r="I56" s="225"/>
      <c r="J56" s="245"/>
      <c r="K56" s="92"/>
      <c r="L56" s="92"/>
    </row>
    <row r="57" spans="1:12" ht="19.149999999999999" hidden="1" customHeight="1" thickBot="1">
      <c r="A57" s="119" t="s">
        <v>170</v>
      </c>
      <c r="B57" s="101" t="s">
        <v>80</v>
      </c>
      <c r="C57" s="102"/>
      <c r="D57" s="102"/>
      <c r="E57" s="102"/>
      <c r="F57" s="103"/>
      <c r="G57" s="103"/>
      <c r="H57" s="103"/>
      <c r="I57" s="103"/>
      <c r="J57" s="120"/>
      <c r="K57" s="118"/>
      <c r="L57" s="92"/>
    </row>
    <row r="58" spans="1:12" ht="19.149999999999999" hidden="1" customHeight="1" thickBot="1">
      <c r="A58" s="119" t="s">
        <v>171</v>
      </c>
      <c r="B58" s="101" t="s">
        <v>82</v>
      </c>
      <c r="C58" s="102"/>
      <c r="D58" s="102"/>
      <c r="E58" s="102"/>
      <c r="F58" s="103"/>
      <c r="G58" s="103"/>
      <c r="H58" s="103"/>
      <c r="I58" s="103"/>
      <c r="J58" s="120"/>
      <c r="K58" s="118"/>
      <c r="L58" s="92"/>
    </row>
    <row r="59" spans="1:12" ht="19.149999999999999" hidden="1" customHeight="1" thickBot="1">
      <c r="A59" s="119" t="s">
        <v>178</v>
      </c>
      <c r="B59" s="101" t="s">
        <v>179</v>
      </c>
      <c r="C59" s="103"/>
      <c r="D59" s="103"/>
      <c r="E59" s="103"/>
      <c r="F59" s="102"/>
      <c r="G59" s="102"/>
      <c r="H59" s="102"/>
      <c r="I59" s="102"/>
      <c r="J59" s="120"/>
      <c r="K59" s="118"/>
      <c r="L59" s="92"/>
    </row>
    <row r="60" spans="1:12" ht="19.149999999999999" hidden="1" customHeight="1" thickBot="1">
      <c r="A60" s="119" t="s">
        <v>173</v>
      </c>
      <c r="B60" s="101" t="s">
        <v>181</v>
      </c>
      <c r="C60" s="102"/>
      <c r="D60" s="102"/>
      <c r="E60" s="102"/>
      <c r="F60" s="102"/>
      <c r="G60" s="102"/>
      <c r="H60" s="102"/>
      <c r="I60" s="102"/>
      <c r="J60" s="120"/>
      <c r="K60" s="118"/>
      <c r="L60" s="92"/>
    </row>
    <row r="61" spans="1:12" ht="19.149999999999999" hidden="1" customHeight="1" thickBot="1">
      <c r="A61" s="119" t="s">
        <v>174</v>
      </c>
      <c r="B61" s="101" t="s">
        <v>84</v>
      </c>
      <c r="C61" s="102"/>
      <c r="D61" s="102"/>
      <c r="E61" s="102"/>
      <c r="F61" s="102"/>
      <c r="G61" s="102"/>
      <c r="H61" s="102"/>
      <c r="I61" s="102"/>
      <c r="J61" s="120"/>
      <c r="K61" s="118"/>
      <c r="L61" s="92"/>
    </row>
    <row r="62" spans="1:12" ht="19.149999999999999" hidden="1" customHeight="1" thickBot="1">
      <c r="A62" s="121" t="s">
        <v>182</v>
      </c>
      <c r="B62" s="101" t="s">
        <v>95</v>
      </c>
      <c r="C62" s="102"/>
      <c r="D62" s="102"/>
      <c r="E62" s="102"/>
      <c r="F62" s="102"/>
      <c r="G62" s="102"/>
      <c r="H62" s="102"/>
      <c r="I62" s="102"/>
      <c r="J62" s="120"/>
      <c r="K62" s="118"/>
      <c r="L62" s="92"/>
    </row>
    <row r="63" spans="1:12" ht="19.149999999999999" hidden="1" customHeight="1" thickBot="1">
      <c r="A63" s="121" t="s">
        <v>183</v>
      </c>
      <c r="B63" s="101" t="s">
        <v>184</v>
      </c>
      <c r="C63" s="103"/>
      <c r="D63" s="103"/>
      <c r="E63" s="103"/>
      <c r="F63" s="103"/>
      <c r="G63" s="103"/>
      <c r="H63" s="103"/>
      <c r="I63" s="103"/>
      <c r="J63" s="120"/>
      <c r="K63" s="118"/>
      <c r="L63" s="92"/>
    </row>
    <row r="64" spans="1:12" ht="19.149999999999999" hidden="1" customHeight="1" thickBot="1">
      <c r="A64" s="122" t="s">
        <v>185</v>
      </c>
      <c r="B64" s="123" t="s">
        <v>186</v>
      </c>
      <c r="C64" s="103"/>
      <c r="D64" s="103"/>
      <c r="E64" s="103"/>
      <c r="F64" s="103"/>
      <c r="G64" s="103"/>
      <c r="H64" s="103"/>
      <c r="I64" s="103"/>
      <c r="J64" s="124"/>
      <c r="K64" s="118"/>
      <c r="L64" s="92"/>
    </row>
    <row r="65" spans="1:11" ht="4.5" customHeight="1">
      <c r="A65" s="104"/>
    </row>
    <row r="66" spans="1:11" ht="19.149999999999999" customHeight="1" thickBot="1">
      <c r="A66" s="125"/>
      <c r="B66" s="78"/>
      <c r="C66" s="126"/>
      <c r="D66" s="126"/>
      <c r="E66" s="126"/>
      <c r="F66" s="126"/>
      <c r="G66" s="126"/>
      <c r="H66" s="126"/>
      <c r="I66" s="126"/>
      <c r="J66" s="126"/>
      <c r="K66" s="126"/>
    </row>
    <row r="67" spans="1:11" ht="19.149999999999999" customHeight="1" thickBot="1">
      <c r="A67" s="127"/>
      <c r="B67" s="127"/>
      <c r="C67" s="246" t="s">
        <v>204</v>
      </c>
      <c r="D67" s="247"/>
      <c r="E67" s="247"/>
      <c r="F67" s="247"/>
      <c r="G67" s="247"/>
      <c r="H67" s="248"/>
      <c r="I67" s="249" t="s">
        <v>205</v>
      </c>
      <c r="J67" s="250"/>
      <c r="K67" s="128" t="s">
        <v>188</v>
      </c>
    </row>
    <row r="68" spans="1:11" ht="45" customHeight="1" thickBot="1">
      <c r="A68" s="127"/>
      <c r="B68" s="127"/>
      <c r="C68" s="129" t="s">
        <v>206</v>
      </c>
      <c r="D68" s="128" t="s">
        <v>207</v>
      </c>
      <c r="E68" s="128" t="s">
        <v>208</v>
      </c>
      <c r="F68" s="128" t="s">
        <v>209</v>
      </c>
      <c r="G68" s="128" t="s">
        <v>210</v>
      </c>
      <c r="H68" s="130" t="s">
        <v>211</v>
      </c>
      <c r="I68" s="131" t="s">
        <v>212</v>
      </c>
      <c r="J68" s="128" t="s">
        <v>213</v>
      </c>
      <c r="K68" s="132"/>
    </row>
    <row r="69" spans="1:11" ht="19.149999999999999" customHeight="1" thickBot="1">
      <c r="A69" s="127"/>
      <c r="B69" s="127"/>
      <c r="C69" s="133" t="s">
        <v>214</v>
      </c>
      <c r="D69" s="134" t="s">
        <v>215</v>
      </c>
      <c r="E69" s="134" t="s">
        <v>216</v>
      </c>
      <c r="F69" s="134" t="s">
        <v>217</v>
      </c>
      <c r="G69" s="134" t="s">
        <v>218</v>
      </c>
      <c r="H69" s="135" t="s">
        <v>219</v>
      </c>
      <c r="I69" s="131" t="s">
        <v>220</v>
      </c>
      <c r="J69" s="128" t="s">
        <v>221</v>
      </c>
      <c r="K69" s="128" t="s">
        <v>222</v>
      </c>
    </row>
    <row r="70" spans="1:11" ht="19.149999999999999" customHeight="1" thickBot="1">
      <c r="A70" s="227" t="s">
        <v>169</v>
      </c>
      <c r="B70" s="228"/>
      <c r="C70" s="228"/>
      <c r="D70" s="228"/>
      <c r="E70" s="228"/>
      <c r="F70" s="228"/>
      <c r="G70" s="228"/>
      <c r="H70" s="228"/>
      <c r="I70" s="229"/>
      <c r="J70" s="229"/>
      <c r="K70" s="230"/>
    </row>
    <row r="71" spans="1:11" ht="19.149999999999999" customHeight="1" thickBot="1">
      <c r="A71" s="136" t="s">
        <v>223</v>
      </c>
      <c r="B71" s="137" t="s">
        <v>224</v>
      </c>
      <c r="C71" s="71">
        <v>1885763.2319999998</v>
      </c>
      <c r="D71" s="71">
        <v>0</v>
      </c>
      <c r="E71" s="71">
        <v>207241.86300000001</v>
      </c>
      <c r="F71" s="71">
        <v>1567327.442</v>
      </c>
      <c r="G71" s="71">
        <v>0</v>
      </c>
      <c r="H71" s="71">
        <v>0</v>
      </c>
      <c r="I71" s="71">
        <v>0</v>
      </c>
      <c r="J71" s="71">
        <v>0</v>
      </c>
      <c r="K71" s="71">
        <v>3660332.537</v>
      </c>
    </row>
    <row r="72" spans="1:11" ht="19.149999999999999" customHeight="1" thickBot="1">
      <c r="A72" s="136" t="s">
        <v>173</v>
      </c>
      <c r="B72" s="137" t="s">
        <v>225</v>
      </c>
      <c r="C72" s="71">
        <v>524855.94099999999</v>
      </c>
      <c r="D72" s="71">
        <v>0</v>
      </c>
      <c r="E72" s="71">
        <v>0</v>
      </c>
      <c r="F72" s="71">
        <v>103934.607</v>
      </c>
      <c r="G72" s="71">
        <v>0</v>
      </c>
      <c r="H72" s="71">
        <v>0</v>
      </c>
      <c r="I72" s="71">
        <v>0</v>
      </c>
      <c r="J72" s="71">
        <v>0</v>
      </c>
      <c r="K72" s="71">
        <v>628790.54799999995</v>
      </c>
    </row>
    <row r="73" spans="1:11" ht="19.149999999999999" customHeight="1" thickBot="1">
      <c r="A73" s="136" t="s">
        <v>174</v>
      </c>
      <c r="B73" s="137" t="s">
        <v>226</v>
      </c>
      <c r="C73" s="71">
        <v>1360907.2909999997</v>
      </c>
      <c r="D73" s="71">
        <v>0</v>
      </c>
      <c r="E73" s="71">
        <v>207241.86300000001</v>
      </c>
      <c r="F73" s="71">
        <v>1463392.835</v>
      </c>
      <c r="G73" s="71">
        <v>0</v>
      </c>
      <c r="H73" s="71">
        <v>0</v>
      </c>
      <c r="I73" s="71">
        <v>0</v>
      </c>
      <c r="J73" s="71">
        <v>0</v>
      </c>
      <c r="K73" s="71">
        <v>3031541.9890000001</v>
      </c>
    </row>
    <row r="74" spans="1:11" ht="19.149999999999999" customHeight="1" thickBot="1">
      <c r="A74" s="240" t="s">
        <v>175</v>
      </c>
      <c r="B74" s="229"/>
      <c r="C74" s="229"/>
      <c r="D74" s="229"/>
      <c r="E74" s="229"/>
      <c r="F74" s="229"/>
      <c r="G74" s="229"/>
      <c r="H74" s="229"/>
      <c r="I74" s="229"/>
      <c r="J74" s="229"/>
      <c r="K74" s="230"/>
    </row>
    <row r="75" spans="1:11" ht="19.149999999999999" customHeight="1" thickBot="1">
      <c r="A75" s="136" t="s">
        <v>223</v>
      </c>
      <c r="B75" s="137" t="s">
        <v>227</v>
      </c>
      <c r="C75" s="71">
        <v>1854997.4968125501</v>
      </c>
      <c r="D75" s="71">
        <v>0</v>
      </c>
      <c r="E75" s="71">
        <v>207241.86300000001</v>
      </c>
      <c r="F75" s="71">
        <v>1548020.99723745</v>
      </c>
      <c r="G75" s="71">
        <v>0</v>
      </c>
      <c r="H75" s="71">
        <v>0</v>
      </c>
      <c r="I75" s="71">
        <v>0</v>
      </c>
      <c r="J75" s="71">
        <v>0</v>
      </c>
      <c r="K75" s="71">
        <v>3610260.3570500002</v>
      </c>
    </row>
    <row r="76" spans="1:11" ht="19.149999999999999" customHeight="1" thickBot="1">
      <c r="A76" s="136" t="s">
        <v>173</v>
      </c>
      <c r="B76" s="137" t="s">
        <v>228</v>
      </c>
      <c r="C76" s="71">
        <v>503583.22499999998</v>
      </c>
      <c r="D76" s="71">
        <v>0</v>
      </c>
      <c r="E76" s="71">
        <v>0</v>
      </c>
      <c r="F76" s="71">
        <v>103261.656</v>
      </c>
      <c r="G76" s="71">
        <v>0</v>
      </c>
      <c r="H76" s="71">
        <v>0</v>
      </c>
      <c r="I76" s="71">
        <v>0</v>
      </c>
      <c r="J76" s="71">
        <v>0</v>
      </c>
      <c r="K76" s="71">
        <v>606844.88100000005</v>
      </c>
    </row>
    <row r="77" spans="1:11" ht="19.149999999999999" customHeight="1" thickBot="1">
      <c r="A77" s="136" t="s">
        <v>174</v>
      </c>
      <c r="B77" s="137" t="s">
        <v>229</v>
      </c>
      <c r="C77" s="71">
        <v>1351414.27181255</v>
      </c>
      <c r="D77" s="71">
        <v>0</v>
      </c>
      <c r="E77" s="71">
        <v>207241.86300000001</v>
      </c>
      <c r="F77" s="71">
        <v>1444759.3412374498</v>
      </c>
      <c r="G77" s="71">
        <v>0</v>
      </c>
      <c r="H77" s="71">
        <v>0</v>
      </c>
      <c r="I77" s="71">
        <v>0</v>
      </c>
      <c r="J77" s="71">
        <v>0</v>
      </c>
      <c r="K77" s="71">
        <v>3003415.4760500002</v>
      </c>
    </row>
    <row r="78" spans="1:11" ht="19.149999999999999" customHeight="1" thickBot="1">
      <c r="A78" s="240" t="s">
        <v>176</v>
      </c>
      <c r="B78" s="229"/>
      <c r="C78" s="229"/>
      <c r="D78" s="229"/>
      <c r="E78" s="229"/>
      <c r="F78" s="229"/>
      <c r="G78" s="229"/>
      <c r="H78" s="229"/>
      <c r="I78" s="229"/>
      <c r="J78" s="229"/>
      <c r="K78" s="230"/>
    </row>
    <row r="79" spans="1:11" ht="19.149999999999999" customHeight="1" thickBot="1">
      <c r="A79" s="136" t="s">
        <v>223</v>
      </c>
      <c r="B79" s="137" t="s">
        <v>230</v>
      </c>
      <c r="C79" s="71">
        <v>705163.66899999999</v>
      </c>
      <c r="D79" s="71">
        <v>0</v>
      </c>
      <c r="E79" s="71">
        <v>0</v>
      </c>
      <c r="F79" s="71">
        <v>722636.28599999996</v>
      </c>
      <c r="G79" s="71">
        <v>0</v>
      </c>
      <c r="H79" s="71">
        <v>0</v>
      </c>
      <c r="I79" s="71">
        <v>0</v>
      </c>
      <c r="J79" s="71">
        <v>0</v>
      </c>
      <c r="K79" s="71">
        <v>1427799.9550000001</v>
      </c>
    </row>
    <row r="80" spans="1:11" ht="19.149999999999999" customHeight="1" thickBot="1">
      <c r="A80" s="136" t="s">
        <v>173</v>
      </c>
      <c r="B80" s="137" t="s">
        <v>231</v>
      </c>
      <c r="C80" s="71">
        <v>292792.59700000001</v>
      </c>
      <c r="D80" s="71">
        <v>0</v>
      </c>
      <c r="E80" s="71">
        <v>0</v>
      </c>
      <c r="F80" s="71">
        <v>96064.777999999991</v>
      </c>
      <c r="G80" s="71">
        <v>0</v>
      </c>
      <c r="H80" s="71">
        <v>0</v>
      </c>
      <c r="I80" s="71">
        <v>0</v>
      </c>
      <c r="J80" s="71">
        <v>0</v>
      </c>
      <c r="K80" s="71">
        <v>388857.375</v>
      </c>
    </row>
    <row r="81" spans="1:11" ht="19.149999999999999" customHeight="1" thickBot="1">
      <c r="A81" s="136" t="s">
        <v>174</v>
      </c>
      <c r="B81" s="137" t="s">
        <v>232</v>
      </c>
      <c r="C81" s="71">
        <v>412371.07199999999</v>
      </c>
      <c r="D81" s="71">
        <v>0</v>
      </c>
      <c r="E81" s="71">
        <v>0</v>
      </c>
      <c r="F81" s="71">
        <v>626571.50800000003</v>
      </c>
      <c r="G81" s="71">
        <v>0</v>
      </c>
      <c r="H81" s="71">
        <v>0</v>
      </c>
      <c r="I81" s="71">
        <v>0</v>
      </c>
      <c r="J81" s="71">
        <v>0</v>
      </c>
      <c r="K81" s="71">
        <v>1038942.58</v>
      </c>
    </row>
    <row r="82" spans="1:11" ht="19.149999999999999" customHeight="1" thickBot="1">
      <c r="A82" s="137" t="s">
        <v>182</v>
      </c>
      <c r="B82" s="137" t="s">
        <v>233</v>
      </c>
      <c r="C82" s="71">
        <v>394667.58326204633</v>
      </c>
      <c r="D82" s="71">
        <v>0</v>
      </c>
      <c r="E82" s="71">
        <v>0</v>
      </c>
      <c r="F82" s="71">
        <v>344744.12922565377</v>
      </c>
      <c r="G82" s="71">
        <v>0</v>
      </c>
      <c r="H82" s="71">
        <v>0</v>
      </c>
      <c r="I82" s="71">
        <v>0</v>
      </c>
      <c r="J82" s="71">
        <v>0</v>
      </c>
      <c r="K82" s="71">
        <v>739411.71248770016</v>
      </c>
    </row>
    <row r="83" spans="1:11" ht="19.149999999999999" customHeight="1" thickBot="1">
      <c r="A83" s="137" t="s">
        <v>602</v>
      </c>
      <c r="B83" s="137" t="s">
        <v>603</v>
      </c>
      <c r="C83" s="138"/>
      <c r="D83" s="138"/>
      <c r="E83" s="138"/>
      <c r="F83" s="138"/>
      <c r="G83" s="138"/>
      <c r="H83" s="138"/>
      <c r="I83" s="138"/>
      <c r="J83" s="138"/>
      <c r="K83" s="71">
        <v>57465.301772300008</v>
      </c>
    </row>
    <row r="84" spans="1:11" ht="19.149999999999999" customHeight="1" thickBot="1">
      <c r="A84" s="137" t="s">
        <v>185</v>
      </c>
      <c r="B84" s="137" t="s">
        <v>235</v>
      </c>
      <c r="C84" s="138"/>
      <c r="D84" s="138"/>
      <c r="E84" s="138"/>
      <c r="F84" s="138"/>
      <c r="G84" s="138"/>
      <c r="H84" s="138"/>
      <c r="I84" s="138"/>
      <c r="J84" s="138"/>
      <c r="K84" s="71">
        <v>796877.01426000008</v>
      </c>
    </row>
    <row r="86" spans="1:11">
      <c r="A86" s="78" t="s">
        <v>597</v>
      </c>
    </row>
  </sheetData>
  <mergeCells count="18">
    <mergeCell ref="A74:K74"/>
    <mergeCell ref="A78:K78"/>
    <mergeCell ref="A38:J38"/>
    <mergeCell ref="A44:J44"/>
    <mergeCell ref="A50:J50"/>
    <mergeCell ref="A56:J56"/>
    <mergeCell ref="C67:H67"/>
    <mergeCell ref="I67:J67"/>
    <mergeCell ref="A12:K12"/>
    <mergeCell ref="A18:K18"/>
    <mergeCell ref="A24:K24"/>
    <mergeCell ref="A1:A2"/>
    <mergeCell ref="A70:K70"/>
    <mergeCell ref="C35:E35"/>
    <mergeCell ref="F35:I35"/>
    <mergeCell ref="J35:J36"/>
    <mergeCell ref="C3:K3"/>
    <mergeCell ref="A6:K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8"/>
  <sheetViews>
    <sheetView showGridLines="0" zoomScale="85" zoomScaleNormal="85" workbookViewId="0">
      <selection sqref="A1:A2"/>
    </sheetView>
  </sheetViews>
  <sheetFormatPr defaultRowHeight="14.25"/>
  <cols>
    <col min="1" max="1" width="55.265625" bestFit="1" customWidth="1"/>
    <col min="3" max="3" width="14.3984375" bestFit="1" customWidth="1"/>
    <col min="9" max="9" width="15.265625" customWidth="1"/>
  </cols>
  <sheetData>
    <row r="1" spans="1:9" ht="19.899999999999999" customHeight="1">
      <c r="A1" s="223" t="s">
        <v>596</v>
      </c>
      <c r="B1" s="72"/>
      <c r="C1" s="74">
        <v>1</v>
      </c>
      <c r="D1" s="74">
        <v>2</v>
      </c>
      <c r="E1" s="74">
        <v>3</v>
      </c>
      <c r="F1" s="74">
        <v>4</v>
      </c>
      <c r="G1" s="74">
        <v>5</v>
      </c>
      <c r="H1" s="74">
        <v>6</v>
      </c>
      <c r="I1" s="74">
        <v>7</v>
      </c>
    </row>
    <row r="2" spans="1:9" ht="19.899999999999999" customHeight="1">
      <c r="A2" s="223"/>
      <c r="B2" s="72"/>
      <c r="C2" s="72"/>
      <c r="D2" s="72"/>
      <c r="E2" s="72"/>
      <c r="F2" s="72"/>
      <c r="G2" s="72"/>
      <c r="H2" s="72"/>
      <c r="I2" s="72"/>
    </row>
    <row r="3" spans="1:9" ht="44.45" hidden="1" customHeight="1" thickBot="1">
      <c r="A3" s="44"/>
      <c r="B3" s="44"/>
      <c r="C3" s="43" t="s">
        <v>236</v>
      </c>
      <c r="D3" s="251" t="s">
        <v>237</v>
      </c>
      <c r="E3" s="251"/>
      <c r="F3" s="251"/>
      <c r="G3" s="251"/>
      <c r="H3" s="252"/>
      <c r="I3" s="4" t="s">
        <v>238</v>
      </c>
    </row>
    <row r="4" spans="1:9" ht="19.899999999999999" hidden="1" customHeight="1" thickBot="1">
      <c r="A4" s="44"/>
      <c r="B4" s="47"/>
      <c r="C4" s="42" t="s">
        <v>2</v>
      </c>
      <c r="D4" s="5" t="s">
        <v>161</v>
      </c>
      <c r="E4" s="5" t="s">
        <v>162</v>
      </c>
      <c r="F4" s="5" t="s">
        <v>163</v>
      </c>
      <c r="G4" s="5" t="s">
        <v>164</v>
      </c>
      <c r="H4" s="5" t="s">
        <v>165</v>
      </c>
      <c r="I4" s="5" t="s">
        <v>166</v>
      </c>
    </row>
    <row r="5" spans="1:9" ht="19.899999999999999" hidden="1" customHeight="1" thickBot="1">
      <c r="A5" s="44"/>
      <c r="B5" s="46" t="s">
        <v>239</v>
      </c>
      <c r="C5" s="48"/>
      <c r="D5" s="3"/>
      <c r="E5" s="3"/>
      <c r="F5" s="3"/>
      <c r="G5" s="3"/>
      <c r="H5" s="3"/>
      <c r="I5" s="48"/>
    </row>
    <row r="6" spans="1:9" ht="19.899999999999999" hidden="1" customHeight="1" thickBot="1">
      <c r="A6" s="44"/>
      <c r="B6" s="44"/>
      <c r="C6" s="46" t="s">
        <v>167</v>
      </c>
      <c r="D6" s="65" t="s">
        <v>168</v>
      </c>
      <c r="E6" s="5" t="s">
        <v>196</v>
      </c>
      <c r="F6" s="5" t="s">
        <v>197</v>
      </c>
      <c r="G6" s="5" t="s">
        <v>198</v>
      </c>
      <c r="H6" s="5" t="s">
        <v>199</v>
      </c>
      <c r="I6" s="5" t="s">
        <v>200</v>
      </c>
    </row>
    <row r="7" spans="1:9" ht="19.899999999999999" hidden="1" customHeight="1" thickBot="1">
      <c r="A7" s="253" t="s">
        <v>169</v>
      </c>
      <c r="B7" s="254"/>
      <c r="C7" s="254"/>
      <c r="D7" s="255"/>
      <c r="E7" s="255"/>
      <c r="F7" s="255"/>
      <c r="G7" s="255"/>
      <c r="H7" s="255"/>
      <c r="I7" s="256"/>
    </row>
    <row r="8" spans="1:9" ht="19.899999999999999" hidden="1" customHeight="1" thickBot="1">
      <c r="A8" s="6" t="s">
        <v>170</v>
      </c>
      <c r="B8" s="5" t="s">
        <v>20</v>
      </c>
      <c r="C8" s="20"/>
      <c r="D8" s="3"/>
      <c r="E8" s="3"/>
      <c r="F8" s="3"/>
      <c r="G8" s="3"/>
      <c r="H8" s="3"/>
      <c r="I8" s="20">
        <v>0</v>
      </c>
    </row>
    <row r="9" spans="1:9" ht="19.899999999999999" hidden="1" customHeight="1" thickBot="1">
      <c r="A9" s="6" t="s">
        <v>171</v>
      </c>
      <c r="B9" s="5" t="s">
        <v>22</v>
      </c>
      <c r="C9" s="20"/>
      <c r="D9" s="3"/>
      <c r="E9" s="3"/>
      <c r="F9" s="3"/>
      <c r="G9" s="3"/>
      <c r="H9" s="3"/>
      <c r="I9" s="20">
        <v>0</v>
      </c>
    </row>
    <row r="10" spans="1:9" ht="19.899999999999999" hidden="1" customHeight="1" thickBot="1">
      <c r="A10" s="6" t="s">
        <v>172</v>
      </c>
      <c r="B10" s="5" t="s">
        <v>24</v>
      </c>
      <c r="C10" s="20"/>
      <c r="D10" s="3"/>
      <c r="E10" s="3"/>
      <c r="F10" s="3"/>
      <c r="G10" s="3"/>
      <c r="H10" s="3"/>
      <c r="I10" s="20">
        <v>0</v>
      </c>
    </row>
    <row r="11" spans="1:9" ht="19.899999999999999" hidden="1" customHeight="1" thickBot="1">
      <c r="A11" s="6" t="s">
        <v>173</v>
      </c>
      <c r="B11" s="5" t="s">
        <v>26</v>
      </c>
      <c r="C11" s="20"/>
      <c r="D11" s="3"/>
      <c r="E11" s="3"/>
      <c r="F11" s="3"/>
      <c r="G11" s="3"/>
      <c r="H11" s="3"/>
      <c r="I11" s="20">
        <v>0</v>
      </c>
    </row>
    <row r="12" spans="1:9" ht="19.899999999999999" hidden="1" customHeight="1" thickBot="1">
      <c r="A12" s="6" t="s">
        <v>174</v>
      </c>
      <c r="B12" s="5" t="s">
        <v>38</v>
      </c>
      <c r="C12" s="20"/>
      <c r="D12" s="3"/>
      <c r="E12" s="3"/>
      <c r="F12" s="3"/>
      <c r="G12" s="3"/>
      <c r="H12" s="3"/>
      <c r="I12" s="20">
        <v>0</v>
      </c>
    </row>
    <row r="13" spans="1:9" ht="19.899999999999999" hidden="1" customHeight="1" thickBot="1">
      <c r="A13" s="257" t="s">
        <v>175</v>
      </c>
      <c r="B13" s="255"/>
      <c r="C13" s="255"/>
      <c r="D13" s="255"/>
      <c r="E13" s="255"/>
      <c r="F13" s="255"/>
      <c r="G13" s="255"/>
      <c r="H13" s="255"/>
      <c r="I13" s="256"/>
    </row>
    <row r="14" spans="1:9" ht="19.899999999999999" hidden="1" customHeight="1" thickBot="1">
      <c r="A14" s="6" t="s">
        <v>170</v>
      </c>
      <c r="B14" s="5" t="s">
        <v>40</v>
      </c>
      <c r="C14" s="20"/>
      <c r="D14" s="3"/>
      <c r="E14" s="3"/>
      <c r="F14" s="3"/>
      <c r="G14" s="3"/>
      <c r="H14" s="3"/>
      <c r="I14" s="20">
        <v>0</v>
      </c>
    </row>
    <row r="15" spans="1:9" ht="19.899999999999999" hidden="1" customHeight="1" thickBot="1">
      <c r="A15" s="6" t="s">
        <v>171</v>
      </c>
      <c r="B15" s="5" t="s">
        <v>42</v>
      </c>
      <c r="C15" s="20"/>
      <c r="D15" s="3"/>
      <c r="E15" s="3"/>
      <c r="F15" s="3"/>
      <c r="G15" s="3"/>
      <c r="H15" s="3"/>
      <c r="I15" s="20">
        <v>0</v>
      </c>
    </row>
    <row r="16" spans="1:9" ht="19.899999999999999" hidden="1" customHeight="1" thickBot="1">
      <c r="A16" s="6" t="s">
        <v>172</v>
      </c>
      <c r="B16" s="5" t="s">
        <v>44</v>
      </c>
      <c r="C16" s="20"/>
      <c r="D16" s="3"/>
      <c r="E16" s="3"/>
      <c r="F16" s="3"/>
      <c r="G16" s="3"/>
      <c r="H16" s="3"/>
      <c r="I16" s="20">
        <v>0</v>
      </c>
    </row>
    <row r="17" spans="1:9" ht="19.899999999999999" hidden="1" customHeight="1" thickBot="1">
      <c r="A17" s="6" t="s">
        <v>173</v>
      </c>
      <c r="B17" s="5" t="s">
        <v>46</v>
      </c>
      <c r="C17" s="20"/>
      <c r="D17" s="3"/>
      <c r="E17" s="3"/>
      <c r="F17" s="3"/>
      <c r="G17" s="3"/>
      <c r="H17" s="3"/>
      <c r="I17" s="20">
        <v>0</v>
      </c>
    </row>
    <row r="18" spans="1:9" ht="19.899999999999999" hidden="1" customHeight="1" thickBot="1">
      <c r="A18" s="6" t="s">
        <v>174</v>
      </c>
      <c r="B18" s="5" t="s">
        <v>58</v>
      </c>
      <c r="C18" s="20"/>
      <c r="D18" s="3"/>
      <c r="E18" s="3"/>
      <c r="F18" s="3"/>
      <c r="G18" s="3"/>
      <c r="H18" s="3"/>
      <c r="I18" s="20">
        <v>0</v>
      </c>
    </row>
    <row r="19" spans="1:9" ht="19.899999999999999" hidden="1" customHeight="1" thickBot="1">
      <c r="A19" s="257" t="s">
        <v>176</v>
      </c>
      <c r="B19" s="255"/>
      <c r="C19" s="255"/>
      <c r="D19" s="255"/>
      <c r="E19" s="255"/>
      <c r="F19" s="255"/>
      <c r="G19" s="255"/>
      <c r="H19" s="255"/>
      <c r="I19" s="256"/>
    </row>
    <row r="20" spans="1:9" ht="19.899999999999999" hidden="1" customHeight="1" thickBot="1">
      <c r="A20" s="6" t="s">
        <v>170</v>
      </c>
      <c r="B20" s="5" t="s">
        <v>60</v>
      </c>
      <c r="C20" s="20"/>
      <c r="D20" s="3"/>
      <c r="E20" s="3"/>
      <c r="F20" s="3"/>
      <c r="G20" s="3"/>
      <c r="H20" s="3"/>
      <c r="I20" s="20">
        <v>0</v>
      </c>
    </row>
    <row r="21" spans="1:9" ht="19.899999999999999" hidden="1" customHeight="1" thickBot="1">
      <c r="A21" s="6" t="s">
        <v>171</v>
      </c>
      <c r="B21" s="5" t="s">
        <v>62</v>
      </c>
      <c r="C21" s="20"/>
      <c r="D21" s="3"/>
      <c r="E21" s="3"/>
      <c r="F21" s="3"/>
      <c r="G21" s="3"/>
      <c r="H21" s="3"/>
      <c r="I21" s="20">
        <v>0</v>
      </c>
    </row>
    <row r="22" spans="1:9" ht="19.899999999999999" hidden="1" customHeight="1" thickBot="1">
      <c r="A22" s="6" t="s">
        <v>172</v>
      </c>
      <c r="B22" s="5" t="s">
        <v>64</v>
      </c>
      <c r="C22" s="20"/>
      <c r="D22" s="3"/>
      <c r="E22" s="3"/>
      <c r="F22" s="3"/>
      <c r="G22" s="3"/>
      <c r="H22" s="3"/>
      <c r="I22" s="20">
        <v>0</v>
      </c>
    </row>
    <row r="23" spans="1:9" ht="19.899999999999999" hidden="1" customHeight="1" thickBot="1">
      <c r="A23" s="6" t="s">
        <v>173</v>
      </c>
      <c r="B23" s="5" t="s">
        <v>66</v>
      </c>
      <c r="C23" s="20"/>
      <c r="D23" s="3"/>
      <c r="E23" s="3"/>
      <c r="F23" s="3"/>
      <c r="G23" s="3"/>
      <c r="H23" s="3"/>
      <c r="I23" s="20">
        <v>0</v>
      </c>
    </row>
    <row r="24" spans="1:9" ht="19.899999999999999" hidden="1" customHeight="1" thickBot="1">
      <c r="A24" s="6" t="s">
        <v>174</v>
      </c>
      <c r="B24" s="5" t="s">
        <v>78</v>
      </c>
      <c r="C24" s="20"/>
      <c r="D24" s="3"/>
      <c r="E24" s="3"/>
      <c r="F24" s="3"/>
      <c r="G24" s="3"/>
      <c r="H24" s="3"/>
      <c r="I24" s="20">
        <v>0</v>
      </c>
    </row>
    <row r="25" spans="1:9" ht="19.899999999999999" hidden="1" customHeight="1" thickBot="1">
      <c r="A25" s="257" t="s">
        <v>177</v>
      </c>
      <c r="B25" s="255"/>
      <c r="C25" s="255"/>
      <c r="D25" s="255"/>
      <c r="E25" s="255"/>
      <c r="F25" s="255"/>
      <c r="G25" s="255"/>
      <c r="H25" s="255"/>
      <c r="I25" s="256"/>
    </row>
    <row r="26" spans="1:9" ht="19.899999999999999" hidden="1" customHeight="1" thickBot="1">
      <c r="A26" s="6" t="s">
        <v>170</v>
      </c>
      <c r="B26" s="5" t="s">
        <v>80</v>
      </c>
      <c r="C26" s="20"/>
      <c r="D26" s="3"/>
      <c r="E26" s="3"/>
      <c r="F26" s="3"/>
      <c r="G26" s="3"/>
      <c r="H26" s="3"/>
      <c r="I26" s="20">
        <v>0</v>
      </c>
    </row>
    <row r="27" spans="1:9" ht="19.899999999999999" hidden="1" customHeight="1" thickBot="1">
      <c r="A27" s="6" t="s">
        <v>171</v>
      </c>
      <c r="B27" s="5" t="s">
        <v>82</v>
      </c>
      <c r="C27" s="20"/>
      <c r="D27" s="3"/>
      <c r="E27" s="3"/>
      <c r="F27" s="3"/>
      <c r="G27" s="3"/>
      <c r="H27" s="3"/>
      <c r="I27" s="20">
        <v>0</v>
      </c>
    </row>
    <row r="28" spans="1:9" ht="19.899999999999999" hidden="1" customHeight="1" thickBot="1">
      <c r="A28" s="6" t="s">
        <v>178</v>
      </c>
      <c r="B28" s="5" t="s">
        <v>179</v>
      </c>
      <c r="C28" s="20"/>
      <c r="D28" s="3"/>
      <c r="E28" s="3"/>
      <c r="F28" s="3"/>
      <c r="G28" s="3"/>
      <c r="H28" s="3"/>
      <c r="I28" s="20">
        <v>0</v>
      </c>
    </row>
    <row r="29" spans="1:9" ht="19.899999999999999" hidden="1" customHeight="1" thickBot="1">
      <c r="A29" s="6" t="s">
        <v>173</v>
      </c>
      <c r="B29" s="5" t="s">
        <v>181</v>
      </c>
      <c r="C29" s="20"/>
      <c r="D29" s="3"/>
      <c r="E29" s="3"/>
      <c r="F29" s="3"/>
      <c r="G29" s="3"/>
      <c r="H29" s="3"/>
      <c r="I29" s="20">
        <v>0</v>
      </c>
    </row>
    <row r="30" spans="1:9" ht="19.899999999999999" hidden="1" customHeight="1" thickBot="1">
      <c r="A30" s="6" t="s">
        <v>174</v>
      </c>
      <c r="B30" s="5" t="s">
        <v>84</v>
      </c>
      <c r="C30" s="20"/>
      <c r="D30" s="3"/>
      <c r="E30" s="3"/>
      <c r="F30" s="3"/>
      <c r="G30" s="3"/>
      <c r="H30" s="3"/>
      <c r="I30" s="20">
        <v>0</v>
      </c>
    </row>
    <row r="31" spans="1:9" ht="19.899999999999999" hidden="1" customHeight="1" thickBot="1">
      <c r="A31" s="5" t="s">
        <v>182</v>
      </c>
      <c r="B31" s="5" t="s">
        <v>95</v>
      </c>
      <c r="C31" s="20"/>
      <c r="D31" s="3"/>
      <c r="E31" s="3"/>
      <c r="F31" s="3"/>
      <c r="G31" s="3"/>
      <c r="H31" s="3"/>
      <c r="I31" s="20">
        <v>0</v>
      </c>
    </row>
    <row r="32" spans="1:9" ht="19.899999999999999" hidden="1" customHeight="1" thickBot="1">
      <c r="A32" s="5" t="s">
        <v>183</v>
      </c>
      <c r="B32" s="5" t="s">
        <v>184</v>
      </c>
      <c r="C32" s="20"/>
      <c r="D32" s="3"/>
      <c r="E32" s="3"/>
      <c r="F32" s="3"/>
      <c r="G32" s="3"/>
      <c r="H32" s="3"/>
      <c r="I32" s="20">
        <v>0</v>
      </c>
    </row>
    <row r="33" spans="1:9" ht="19.899999999999999" hidden="1" customHeight="1" thickBot="1">
      <c r="A33" s="5" t="s">
        <v>185</v>
      </c>
      <c r="B33" s="5" t="s">
        <v>186</v>
      </c>
      <c r="C33" s="20"/>
      <c r="D33" s="3"/>
      <c r="E33" s="3"/>
      <c r="F33" s="3"/>
      <c r="G33" s="3"/>
      <c r="H33" s="3"/>
      <c r="I33" s="20">
        <v>0</v>
      </c>
    </row>
    <row r="34" spans="1:9" ht="19.899999999999999" hidden="1" customHeight="1">
      <c r="A34" s="8"/>
    </row>
    <row r="35" spans="1:9" ht="19.899999999999999" customHeight="1" thickBot="1">
      <c r="A35" s="8"/>
    </row>
    <row r="36" spans="1:9" ht="44.25" customHeight="1" thickBot="1">
      <c r="A36" s="132"/>
      <c r="B36" s="132"/>
      <c r="C36" s="128" t="s">
        <v>236</v>
      </c>
      <c r="D36" s="258" t="s">
        <v>601</v>
      </c>
      <c r="E36" s="249"/>
      <c r="F36" s="249"/>
      <c r="G36" s="249"/>
      <c r="H36" s="250"/>
      <c r="I36" s="128" t="s">
        <v>238</v>
      </c>
    </row>
    <row r="37" spans="1:9" ht="19.899999999999999" customHeight="1" thickBot="1">
      <c r="A37" s="132"/>
      <c r="B37" s="132"/>
      <c r="C37" s="137" t="s">
        <v>201</v>
      </c>
      <c r="D37" s="137" t="s">
        <v>202</v>
      </c>
      <c r="E37" s="137" t="s">
        <v>240</v>
      </c>
      <c r="F37" s="137" t="s">
        <v>241</v>
      </c>
      <c r="G37" s="137" t="s">
        <v>242</v>
      </c>
      <c r="H37" s="137" t="s">
        <v>203</v>
      </c>
      <c r="I37" s="137" t="s">
        <v>214</v>
      </c>
    </row>
    <row r="38" spans="1:9" ht="19.899999999999999" customHeight="1" thickBot="1">
      <c r="A38" s="132"/>
      <c r="B38" s="137" t="s">
        <v>243</v>
      </c>
      <c r="C38" s="139"/>
      <c r="D38" s="132"/>
      <c r="E38" s="132"/>
      <c r="F38" s="132"/>
      <c r="G38" s="132"/>
      <c r="H38" s="132"/>
      <c r="I38" s="139"/>
    </row>
    <row r="39" spans="1:9" ht="19.899999999999999" customHeight="1" thickBot="1">
      <c r="A39" s="132"/>
      <c r="B39" s="132"/>
      <c r="C39" s="137" t="s">
        <v>215</v>
      </c>
      <c r="D39" s="137" t="s">
        <v>216</v>
      </c>
      <c r="E39" s="137" t="s">
        <v>217</v>
      </c>
      <c r="F39" s="137" t="s">
        <v>218</v>
      </c>
      <c r="G39" s="137" t="s">
        <v>219</v>
      </c>
      <c r="H39" s="137" t="s">
        <v>220</v>
      </c>
      <c r="I39" s="137" t="s">
        <v>221</v>
      </c>
    </row>
    <row r="40" spans="1:9" ht="19.899999999999999" customHeight="1" thickBot="1">
      <c r="A40" s="240" t="s">
        <v>169</v>
      </c>
      <c r="B40" s="229"/>
      <c r="C40" s="229"/>
      <c r="D40" s="229"/>
      <c r="E40" s="229"/>
      <c r="F40" s="229"/>
      <c r="G40" s="229"/>
      <c r="H40" s="229"/>
      <c r="I40" s="230"/>
    </row>
    <row r="41" spans="1:9" ht="19.899999999999999" customHeight="1" thickBot="1">
      <c r="A41" s="136" t="s">
        <v>223</v>
      </c>
      <c r="B41" s="137" t="s">
        <v>224</v>
      </c>
      <c r="C41" s="140">
        <f>'S.05.01.02'!K71</f>
        <v>3660332.537</v>
      </c>
      <c r="D41" s="140">
        <v>0</v>
      </c>
      <c r="E41" s="140">
        <v>0</v>
      </c>
      <c r="F41" s="140">
        <v>0</v>
      </c>
      <c r="G41" s="140">
        <v>0</v>
      </c>
      <c r="H41" s="140">
        <v>0</v>
      </c>
      <c r="I41" s="140">
        <f t="shared" ref="I41:I52" si="0">SUM(C41:H41)</f>
        <v>3660332.537</v>
      </c>
    </row>
    <row r="42" spans="1:9" ht="19.899999999999999" customHeight="1" thickBot="1">
      <c r="A42" s="136" t="s">
        <v>173</v>
      </c>
      <c r="B42" s="137" t="s">
        <v>225</v>
      </c>
      <c r="C42" s="140">
        <f>'S.05.01.02'!K72</f>
        <v>628790.54799999995</v>
      </c>
      <c r="D42" s="140">
        <v>0</v>
      </c>
      <c r="E42" s="140">
        <v>0</v>
      </c>
      <c r="F42" s="140">
        <v>0</v>
      </c>
      <c r="G42" s="140">
        <v>0</v>
      </c>
      <c r="H42" s="140">
        <v>0</v>
      </c>
      <c r="I42" s="140">
        <f t="shared" si="0"/>
        <v>628790.54799999995</v>
      </c>
    </row>
    <row r="43" spans="1:9" ht="19.899999999999999" customHeight="1" thickBot="1">
      <c r="A43" s="136" t="s">
        <v>174</v>
      </c>
      <c r="B43" s="137" t="s">
        <v>226</v>
      </c>
      <c r="C43" s="140">
        <f>'S.05.01.02'!K73</f>
        <v>3031541.9890000001</v>
      </c>
      <c r="D43" s="140">
        <v>0</v>
      </c>
      <c r="E43" s="140">
        <v>0</v>
      </c>
      <c r="F43" s="140">
        <v>0</v>
      </c>
      <c r="G43" s="140">
        <v>0</v>
      </c>
      <c r="H43" s="140">
        <v>0</v>
      </c>
      <c r="I43" s="140">
        <f t="shared" si="0"/>
        <v>3031541.9890000001</v>
      </c>
    </row>
    <row r="44" spans="1:9" ht="19.899999999999999" customHeight="1" thickBot="1">
      <c r="A44" s="240" t="s">
        <v>175</v>
      </c>
      <c r="B44" s="229"/>
      <c r="C44" s="229"/>
      <c r="D44" s="229"/>
      <c r="E44" s="229"/>
      <c r="F44" s="229"/>
      <c r="G44" s="229"/>
      <c r="H44" s="229"/>
      <c r="I44" s="230"/>
    </row>
    <row r="45" spans="1:9" ht="19.899999999999999" customHeight="1" thickBot="1">
      <c r="A45" s="136" t="s">
        <v>223</v>
      </c>
      <c r="B45" s="137" t="s">
        <v>227</v>
      </c>
      <c r="C45" s="140">
        <f>'S.05.01.02'!K75</f>
        <v>3610260.3570500002</v>
      </c>
      <c r="D45" s="140">
        <v>0</v>
      </c>
      <c r="E45" s="140">
        <v>0</v>
      </c>
      <c r="F45" s="140">
        <v>0</v>
      </c>
      <c r="G45" s="140">
        <v>0</v>
      </c>
      <c r="H45" s="140">
        <v>0</v>
      </c>
      <c r="I45" s="140">
        <f t="shared" si="0"/>
        <v>3610260.3570500002</v>
      </c>
    </row>
    <row r="46" spans="1:9" ht="19.899999999999999" customHeight="1" thickBot="1">
      <c r="A46" s="136" t="s">
        <v>173</v>
      </c>
      <c r="B46" s="137" t="s">
        <v>228</v>
      </c>
      <c r="C46" s="140">
        <f>'S.05.01.02'!K76</f>
        <v>606844.88100000005</v>
      </c>
      <c r="D46" s="140">
        <v>0</v>
      </c>
      <c r="E46" s="140">
        <v>0</v>
      </c>
      <c r="F46" s="140">
        <v>0</v>
      </c>
      <c r="G46" s="140">
        <v>0</v>
      </c>
      <c r="H46" s="140">
        <v>0</v>
      </c>
      <c r="I46" s="140">
        <f t="shared" si="0"/>
        <v>606844.88100000005</v>
      </c>
    </row>
    <row r="47" spans="1:9" ht="19.899999999999999" customHeight="1" thickBot="1">
      <c r="A47" s="136" t="s">
        <v>174</v>
      </c>
      <c r="B47" s="137" t="s">
        <v>229</v>
      </c>
      <c r="C47" s="140">
        <f>'S.05.01.02'!K77</f>
        <v>3003415.4760500002</v>
      </c>
      <c r="D47" s="140">
        <v>0</v>
      </c>
      <c r="E47" s="140">
        <v>0</v>
      </c>
      <c r="F47" s="140">
        <v>0</v>
      </c>
      <c r="G47" s="140">
        <v>0</v>
      </c>
      <c r="H47" s="140">
        <v>0</v>
      </c>
      <c r="I47" s="140">
        <f t="shared" si="0"/>
        <v>3003415.4760500002</v>
      </c>
    </row>
    <row r="48" spans="1:9" ht="19.899999999999999" customHeight="1" thickBot="1">
      <c r="A48" s="240" t="s">
        <v>176</v>
      </c>
      <c r="B48" s="229"/>
      <c r="C48" s="229"/>
      <c r="D48" s="229"/>
      <c r="E48" s="229"/>
      <c r="F48" s="229"/>
      <c r="G48" s="229"/>
      <c r="H48" s="229"/>
      <c r="I48" s="230"/>
    </row>
    <row r="49" spans="1:9" ht="19.899999999999999" customHeight="1" thickBot="1">
      <c r="A49" s="136" t="s">
        <v>223</v>
      </c>
      <c r="B49" s="137" t="s">
        <v>230</v>
      </c>
      <c r="C49" s="140">
        <f>'S.05.01.02'!K79</f>
        <v>1427799.9550000001</v>
      </c>
      <c r="D49" s="140">
        <v>0</v>
      </c>
      <c r="E49" s="140">
        <v>0</v>
      </c>
      <c r="F49" s="140">
        <v>0</v>
      </c>
      <c r="G49" s="140">
        <v>0</v>
      </c>
      <c r="H49" s="140">
        <v>0</v>
      </c>
      <c r="I49" s="140">
        <f t="shared" si="0"/>
        <v>1427799.9550000001</v>
      </c>
    </row>
    <row r="50" spans="1:9" ht="19.899999999999999" customHeight="1" thickBot="1">
      <c r="A50" s="136" t="s">
        <v>173</v>
      </c>
      <c r="B50" s="137" t="s">
        <v>231</v>
      </c>
      <c r="C50" s="140">
        <f>'S.05.01.02'!K80</f>
        <v>388857.375</v>
      </c>
      <c r="D50" s="140">
        <v>0</v>
      </c>
      <c r="E50" s="140">
        <v>0</v>
      </c>
      <c r="F50" s="140">
        <v>0</v>
      </c>
      <c r="G50" s="140">
        <v>0</v>
      </c>
      <c r="H50" s="140">
        <v>0</v>
      </c>
      <c r="I50" s="140">
        <f t="shared" si="0"/>
        <v>388857.375</v>
      </c>
    </row>
    <row r="51" spans="1:9" ht="19.899999999999999" customHeight="1" thickBot="1">
      <c r="A51" s="136" t="s">
        <v>174</v>
      </c>
      <c r="B51" s="137" t="s">
        <v>232</v>
      </c>
      <c r="C51" s="140">
        <f>'S.05.01.02'!K81</f>
        <v>1038942.58</v>
      </c>
      <c r="D51" s="140">
        <v>0</v>
      </c>
      <c r="E51" s="140">
        <v>0</v>
      </c>
      <c r="F51" s="140">
        <v>0</v>
      </c>
      <c r="G51" s="140">
        <v>0</v>
      </c>
      <c r="H51" s="140">
        <v>0</v>
      </c>
      <c r="I51" s="140">
        <f t="shared" si="0"/>
        <v>1038942.58</v>
      </c>
    </row>
    <row r="52" spans="1:9" ht="19.899999999999999" customHeight="1" thickBot="1">
      <c r="A52" s="137" t="s">
        <v>182</v>
      </c>
      <c r="B52" s="137" t="s">
        <v>233</v>
      </c>
      <c r="C52" s="140">
        <f>'S.05.01.02'!K82</f>
        <v>739411.71248770016</v>
      </c>
      <c r="D52" s="140">
        <v>0</v>
      </c>
      <c r="E52" s="140">
        <v>0</v>
      </c>
      <c r="F52" s="140">
        <v>0</v>
      </c>
      <c r="G52" s="140">
        <v>0</v>
      </c>
      <c r="H52" s="140">
        <v>0</v>
      </c>
      <c r="I52" s="140">
        <f t="shared" si="0"/>
        <v>739411.71248770016</v>
      </c>
    </row>
    <row r="53" spans="1:9" ht="19.899999999999999" customHeight="1" thickBot="1">
      <c r="A53" s="141" t="s">
        <v>602</v>
      </c>
      <c r="B53" s="141" t="s">
        <v>234</v>
      </c>
      <c r="C53" s="139"/>
      <c r="D53" s="139"/>
      <c r="E53" s="139"/>
      <c r="F53" s="139"/>
      <c r="G53" s="139"/>
      <c r="H53" s="139"/>
      <c r="I53" s="140">
        <f>'S.05.01.02'!K83</f>
        <v>57465.301772300008</v>
      </c>
    </row>
    <row r="54" spans="1:9" ht="19.899999999999999" customHeight="1" thickBot="1">
      <c r="A54" s="142" t="s">
        <v>604</v>
      </c>
      <c r="B54" s="143" t="s">
        <v>235</v>
      </c>
      <c r="C54" s="144"/>
      <c r="D54" s="144"/>
      <c r="E54" s="144"/>
      <c r="F54" s="144"/>
      <c r="G54" s="144"/>
      <c r="H54" s="144"/>
      <c r="I54" s="140">
        <f>'S.05.01.02'!K84</f>
        <v>796877.01426000008</v>
      </c>
    </row>
    <row r="55" spans="1:9" ht="19.899999999999999" customHeight="1"/>
    <row r="56" spans="1:9" ht="19.899999999999999" customHeight="1">
      <c r="A56" s="78" t="s">
        <v>597</v>
      </c>
    </row>
    <row r="57" spans="1:9" ht="19.899999999999999" customHeight="1"/>
    <row r="58" spans="1:9" ht="19.899999999999999" customHeight="1"/>
  </sheetData>
  <mergeCells count="10">
    <mergeCell ref="A1:A2"/>
    <mergeCell ref="D3:H3"/>
    <mergeCell ref="A7:I7"/>
    <mergeCell ref="A48:I48"/>
    <mergeCell ref="A13:I13"/>
    <mergeCell ref="A19:I19"/>
    <mergeCell ref="A25:I25"/>
    <mergeCell ref="D36:H36"/>
    <mergeCell ref="A40:I40"/>
    <mergeCell ref="A44:I4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7"/>
  <sheetViews>
    <sheetView zoomScale="85" zoomScaleNormal="85" workbookViewId="0">
      <selection sqref="A1:B2"/>
    </sheetView>
  </sheetViews>
  <sheetFormatPr defaultColWidth="9.1328125" defaultRowHeight="13.5"/>
  <cols>
    <col min="1" max="1" width="53.73046875" style="145" bestFit="1" customWidth="1"/>
    <col min="2" max="2" width="9.1328125" style="145"/>
    <col min="3" max="3" width="15.86328125" style="145" customWidth="1"/>
    <col min="4" max="4" width="14" style="145" bestFit="1" customWidth="1"/>
    <col min="5" max="11" width="13.265625" style="145" customWidth="1"/>
    <col min="12" max="12" width="20.265625" style="145" bestFit="1" customWidth="1"/>
    <col min="13" max="18" width="13.265625" style="145" customWidth="1"/>
    <col min="19" max="16384" width="9.1328125" style="145"/>
  </cols>
  <sheetData>
    <row r="1" spans="1:18" ht="32.25" customHeight="1">
      <c r="A1" s="223" t="s">
        <v>598</v>
      </c>
      <c r="B1" s="223"/>
      <c r="C1" s="74">
        <v>1</v>
      </c>
      <c r="D1" s="74">
        <v>2</v>
      </c>
      <c r="E1" s="74">
        <v>3</v>
      </c>
      <c r="F1" s="74">
        <v>4</v>
      </c>
      <c r="G1" s="74">
        <v>5</v>
      </c>
      <c r="H1" s="74">
        <v>6</v>
      </c>
      <c r="I1" s="74">
        <v>7</v>
      </c>
      <c r="J1" s="74">
        <v>8</v>
      </c>
      <c r="K1" s="74">
        <v>9</v>
      </c>
      <c r="L1" s="74">
        <v>14</v>
      </c>
      <c r="M1" s="74">
        <v>16</v>
      </c>
      <c r="N1" s="74">
        <v>17</v>
      </c>
      <c r="O1" s="74">
        <v>18</v>
      </c>
      <c r="P1" s="74">
        <v>19</v>
      </c>
      <c r="Q1" s="74">
        <v>20</v>
      </c>
      <c r="R1" s="74">
        <v>21</v>
      </c>
    </row>
    <row r="2" spans="1:18" ht="21.75" customHeight="1" thickBot="1">
      <c r="A2" s="223"/>
      <c r="B2" s="223"/>
      <c r="C2" s="74"/>
      <c r="D2" s="74"/>
      <c r="E2" s="74"/>
      <c r="F2" s="74"/>
      <c r="G2" s="74"/>
      <c r="H2" s="74"/>
      <c r="I2" s="74"/>
      <c r="J2" s="74"/>
      <c r="K2" s="74"/>
      <c r="L2" s="74"/>
      <c r="M2" s="74"/>
      <c r="N2" s="74"/>
      <c r="O2" s="74"/>
      <c r="P2" s="74"/>
      <c r="Q2" s="74"/>
      <c r="R2" s="74"/>
    </row>
    <row r="3" spans="1:18" ht="46.15" customHeight="1" thickBot="1">
      <c r="A3" s="146"/>
      <c r="B3" s="146"/>
      <c r="C3" s="273" t="s">
        <v>207</v>
      </c>
      <c r="D3" s="275" t="s">
        <v>208</v>
      </c>
      <c r="E3" s="275"/>
      <c r="F3" s="259"/>
      <c r="G3" s="276" t="s">
        <v>209</v>
      </c>
      <c r="H3" s="275"/>
      <c r="I3" s="277"/>
      <c r="J3" s="261" t="s">
        <v>244</v>
      </c>
      <c r="K3" s="261" t="s">
        <v>245</v>
      </c>
      <c r="L3" s="261" t="s">
        <v>246</v>
      </c>
      <c r="M3" s="269" t="s">
        <v>261</v>
      </c>
      <c r="N3" s="270"/>
      <c r="O3" s="271"/>
      <c r="P3" s="259" t="s">
        <v>210</v>
      </c>
      <c r="Q3" s="261" t="s">
        <v>262</v>
      </c>
      <c r="R3" s="261" t="s">
        <v>263</v>
      </c>
    </row>
    <row r="4" spans="1:18" ht="52.9" thickBot="1">
      <c r="A4" s="146"/>
      <c r="B4" s="146"/>
      <c r="C4" s="274"/>
      <c r="D4" s="146"/>
      <c r="E4" s="147" t="s">
        <v>247</v>
      </c>
      <c r="F4" s="147" t="s">
        <v>248</v>
      </c>
      <c r="G4" s="146"/>
      <c r="H4" s="147" t="s">
        <v>247</v>
      </c>
      <c r="I4" s="148" t="s">
        <v>248</v>
      </c>
      <c r="J4" s="262"/>
      <c r="K4" s="262"/>
      <c r="L4" s="262"/>
      <c r="M4" s="149"/>
      <c r="N4" s="150" t="s">
        <v>247</v>
      </c>
      <c r="O4" s="151" t="s">
        <v>248</v>
      </c>
      <c r="P4" s="260"/>
      <c r="Q4" s="262"/>
      <c r="R4" s="262"/>
    </row>
    <row r="5" spans="1:18" ht="13.9" thickBot="1">
      <c r="A5" s="146"/>
      <c r="B5" s="146"/>
      <c r="C5" s="152" t="s">
        <v>161</v>
      </c>
      <c r="D5" s="147" t="s">
        <v>162</v>
      </c>
      <c r="E5" s="153" t="s">
        <v>163</v>
      </c>
      <c r="F5" s="154" t="s">
        <v>164</v>
      </c>
      <c r="G5" s="147" t="s">
        <v>165</v>
      </c>
      <c r="H5" s="153" t="s">
        <v>166</v>
      </c>
      <c r="I5" s="155" t="s">
        <v>167</v>
      </c>
      <c r="J5" s="155" t="s">
        <v>168</v>
      </c>
      <c r="K5" s="155" t="s">
        <v>196</v>
      </c>
      <c r="L5" s="155" t="s">
        <v>201</v>
      </c>
      <c r="M5" s="156" t="s">
        <v>202</v>
      </c>
      <c r="N5" s="157" t="s">
        <v>240</v>
      </c>
      <c r="O5" s="158" t="s">
        <v>241</v>
      </c>
      <c r="P5" s="148" t="s">
        <v>242</v>
      </c>
      <c r="Q5" s="155" t="s">
        <v>203</v>
      </c>
      <c r="R5" s="155" t="s">
        <v>214</v>
      </c>
    </row>
    <row r="6" spans="1:18" ht="13.9" thickBot="1">
      <c r="A6" s="159" t="s">
        <v>249</v>
      </c>
      <c r="B6" s="147" t="s">
        <v>239</v>
      </c>
      <c r="C6" s="140">
        <v>0</v>
      </c>
      <c r="D6" s="140">
        <v>5493705.6057457598</v>
      </c>
      <c r="E6" s="263"/>
      <c r="F6" s="264"/>
      <c r="G6" s="140">
        <v>0</v>
      </c>
      <c r="H6" s="263"/>
      <c r="I6" s="264"/>
      <c r="J6" s="140">
        <v>0</v>
      </c>
      <c r="K6" s="140">
        <v>0</v>
      </c>
      <c r="L6" s="140">
        <v>5493705.6057457598</v>
      </c>
      <c r="M6" s="140">
        <v>0</v>
      </c>
      <c r="N6" s="263"/>
      <c r="O6" s="264"/>
      <c r="P6" s="140">
        <v>0</v>
      </c>
      <c r="Q6" s="140">
        <v>0</v>
      </c>
      <c r="R6" s="140">
        <v>0</v>
      </c>
    </row>
    <row r="7" spans="1:18" ht="52.9" thickBot="1">
      <c r="A7" s="159" t="s">
        <v>250</v>
      </c>
      <c r="B7" s="160" t="s">
        <v>251</v>
      </c>
      <c r="C7" s="140">
        <v>0</v>
      </c>
      <c r="D7" s="140">
        <v>0</v>
      </c>
      <c r="E7" s="263"/>
      <c r="F7" s="264"/>
      <c r="G7" s="140">
        <v>0</v>
      </c>
      <c r="H7" s="263"/>
      <c r="I7" s="264"/>
      <c r="J7" s="140">
        <v>0</v>
      </c>
      <c r="K7" s="140">
        <v>0</v>
      </c>
      <c r="L7" s="140">
        <v>0</v>
      </c>
      <c r="M7" s="140">
        <v>0</v>
      </c>
      <c r="N7" s="263"/>
      <c r="O7" s="264"/>
      <c r="P7" s="140">
        <v>0</v>
      </c>
      <c r="Q7" s="140">
        <v>0</v>
      </c>
      <c r="R7" s="140">
        <v>0</v>
      </c>
    </row>
    <row r="8" spans="1:18" ht="13.9" thickBot="1">
      <c r="A8" s="159" t="s">
        <v>252</v>
      </c>
      <c r="B8" s="161"/>
      <c r="C8" s="139"/>
      <c r="D8" s="139"/>
      <c r="E8" s="139"/>
      <c r="F8" s="139"/>
      <c r="G8" s="139"/>
      <c r="H8" s="139"/>
      <c r="I8" s="139"/>
      <c r="J8" s="139"/>
      <c r="K8" s="139"/>
      <c r="L8" s="139"/>
      <c r="M8" s="139"/>
      <c r="N8" s="139"/>
      <c r="O8" s="139"/>
      <c r="P8" s="139"/>
      <c r="Q8" s="139"/>
      <c r="R8" s="139"/>
    </row>
    <row r="9" spans="1:18" ht="13.9" thickBot="1">
      <c r="A9" s="159" t="s">
        <v>92</v>
      </c>
      <c r="B9" s="161"/>
      <c r="C9" s="139"/>
      <c r="D9" s="139"/>
      <c r="E9" s="139"/>
      <c r="F9" s="139"/>
      <c r="G9" s="139"/>
      <c r="H9" s="139"/>
      <c r="I9" s="139"/>
      <c r="J9" s="139"/>
      <c r="K9" s="139"/>
      <c r="L9" s="139"/>
      <c r="M9" s="162"/>
      <c r="N9" s="163"/>
      <c r="O9" s="163"/>
      <c r="P9" s="163"/>
      <c r="Q9" s="163"/>
      <c r="R9" s="163"/>
    </row>
    <row r="10" spans="1:18" ht="13.9" thickBot="1">
      <c r="A10" s="159" t="s">
        <v>253</v>
      </c>
      <c r="B10" s="164" t="s">
        <v>4</v>
      </c>
      <c r="C10" s="140">
        <v>0</v>
      </c>
      <c r="D10" s="139"/>
      <c r="E10" s="140">
        <v>0</v>
      </c>
      <c r="F10" s="140">
        <v>0</v>
      </c>
      <c r="G10" s="139"/>
      <c r="H10" s="140">
        <v>549323.30672630505</v>
      </c>
      <c r="I10" s="140">
        <v>0</v>
      </c>
      <c r="J10" s="140">
        <v>0</v>
      </c>
      <c r="K10" s="140">
        <v>0</v>
      </c>
      <c r="L10" s="140">
        <v>549323.30672630505</v>
      </c>
      <c r="M10" s="139"/>
      <c r="N10" s="140">
        <v>1154878.12146496</v>
      </c>
      <c r="O10" s="140">
        <v>0</v>
      </c>
      <c r="P10" s="140">
        <v>0</v>
      </c>
      <c r="Q10" s="140">
        <v>0</v>
      </c>
      <c r="R10" s="140">
        <v>1154878.12146496</v>
      </c>
    </row>
    <row r="11" spans="1:18" ht="39.75" thickBot="1">
      <c r="A11" s="159" t="s">
        <v>254</v>
      </c>
      <c r="B11" s="164" t="s">
        <v>14</v>
      </c>
      <c r="C11" s="140">
        <v>0</v>
      </c>
      <c r="D11" s="139"/>
      <c r="E11" s="140">
        <v>0</v>
      </c>
      <c r="F11" s="140">
        <v>0</v>
      </c>
      <c r="G11" s="139"/>
      <c r="H11" s="140">
        <v>32351.159</v>
      </c>
      <c r="I11" s="140">
        <v>0</v>
      </c>
      <c r="J11" s="140">
        <v>0</v>
      </c>
      <c r="K11" s="140">
        <v>0</v>
      </c>
      <c r="L11" s="140">
        <v>32351.159</v>
      </c>
      <c r="M11" s="139"/>
      <c r="N11" s="140">
        <v>428218.97200000001</v>
      </c>
      <c r="O11" s="140">
        <v>0</v>
      </c>
      <c r="P11" s="140">
        <v>0</v>
      </c>
      <c r="Q11" s="140">
        <v>0</v>
      </c>
      <c r="R11" s="140">
        <v>428218.97200000001</v>
      </c>
    </row>
    <row r="12" spans="1:18" ht="26.65" thickBot="1">
      <c r="A12" s="159" t="s">
        <v>255</v>
      </c>
      <c r="B12" s="164" t="s">
        <v>16</v>
      </c>
      <c r="C12" s="140">
        <v>0</v>
      </c>
      <c r="D12" s="139"/>
      <c r="E12" s="140">
        <v>0</v>
      </c>
      <c r="F12" s="140">
        <v>0</v>
      </c>
      <c r="G12" s="139"/>
      <c r="H12" s="140">
        <v>516972.147726305</v>
      </c>
      <c r="I12" s="140">
        <v>0</v>
      </c>
      <c r="J12" s="140">
        <v>0</v>
      </c>
      <c r="K12" s="140">
        <v>0</v>
      </c>
      <c r="L12" s="140">
        <v>516972.147726305</v>
      </c>
      <c r="M12" s="139"/>
      <c r="N12" s="140">
        <v>726659.14946496009</v>
      </c>
      <c r="O12" s="140">
        <v>0</v>
      </c>
      <c r="P12" s="140">
        <v>0</v>
      </c>
      <c r="Q12" s="140">
        <v>0</v>
      </c>
      <c r="R12" s="140">
        <v>726659.14946496009</v>
      </c>
    </row>
    <row r="13" spans="1:18" ht="13.9" thickBot="1">
      <c r="A13" s="159" t="s">
        <v>256</v>
      </c>
      <c r="B13" s="164" t="s">
        <v>18</v>
      </c>
      <c r="C13" s="140">
        <v>0</v>
      </c>
      <c r="D13" s="140">
        <v>0</v>
      </c>
      <c r="E13" s="263"/>
      <c r="F13" s="272"/>
      <c r="G13" s="140">
        <v>32639.697</v>
      </c>
      <c r="H13" s="263"/>
      <c r="I13" s="264"/>
      <c r="J13" s="140">
        <v>0</v>
      </c>
      <c r="K13" s="140">
        <v>0</v>
      </c>
      <c r="L13" s="140">
        <v>32639.697</v>
      </c>
      <c r="M13" s="139"/>
      <c r="N13" s="263"/>
      <c r="O13" s="264"/>
      <c r="P13" s="140">
        <v>0</v>
      </c>
      <c r="Q13" s="140">
        <v>0</v>
      </c>
      <c r="R13" s="140">
        <v>63854.308999999994</v>
      </c>
    </row>
    <row r="14" spans="1:18" ht="13.9" thickBot="1">
      <c r="A14" s="159" t="s">
        <v>257</v>
      </c>
      <c r="B14" s="161"/>
      <c r="C14" s="221"/>
      <c r="D14" s="139"/>
      <c r="E14" s="263"/>
      <c r="F14" s="272"/>
      <c r="G14" s="163"/>
      <c r="H14" s="272"/>
      <c r="I14" s="264"/>
      <c r="J14" s="139"/>
      <c r="K14" s="139"/>
      <c r="L14" s="139"/>
      <c r="M14" s="139"/>
      <c r="N14" s="265"/>
      <c r="O14" s="266"/>
      <c r="P14" s="163"/>
      <c r="Q14" s="163"/>
      <c r="R14" s="163"/>
    </row>
    <row r="15" spans="1:18" ht="13.9" thickBot="1">
      <c r="A15" s="159" t="s">
        <v>258</v>
      </c>
      <c r="B15" s="164" t="s">
        <v>20</v>
      </c>
      <c r="C15" s="140">
        <v>0</v>
      </c>
      <c r="D15" s="165"/>
      <c r="E15" s="263"/>
      <c r="F15" s="264"/>
      <c r="G15" s="140">
        <v>0</v>
      </c>
      <c r="H15" s="272"/>
      <c r="I15" s="264"/>
      <c r="J15" s="140">
        <v>0</v>
      </c>
      <c r="K15" s="140">
        <v>0</v>
      </c>
      <c r="L15" s="140">
        <v>0</v>
      </c>
      <c r="M15" s="162"/>
      <c r="N15" s="267"/>
      <c r="O15" s="268"/>
      <c r="P15" s="140">
        <v>0</v>
      </c>
      <c r="Q15" s="140">
        <v>0</v>
      </c>
      <c r="R15" s="140">
        <v>0</v>
      </c>
    </row>
    <row r="16" spans="1:18" ht="13.9" thickBot="1">
      <c r="A16" s="159" t="s">
        <v>259</v>
      </c>
      <c r="B16" s="164" t="s">
        <v>22</v>
      </c>
      <c r="C16" s="140">
        <v>0</v>
      </c>
      <c r="D16" s="163"/>
      <c r="E16" s="140">
        <v>0</v>
      </c>
      <c r="F16" s="140">
        <v>0</v>
      </c>
      <c r="G16" s="140">
        <v>0</v>
      </c>
      <c r="H16" s="140">
        <v>0</v>
      </c>
      <c r="I16" s="140">
        <v>0</v>
      </c>
      <c r="J16" s="140">
        <v>0</v>
      </c>
      <c r="K16" s="140">
        <v>0</v>
      </c>
      <c r="L16" s="140">
        <v>0</v>
      </c>
      <c r="M16" s="163"/>
      <c r="N16" s="140">
        <v>0</v>
      </c>
      <c r="O16" s="140">
        <v>0</v>
      </c>
      <c r="P16" s="140">
        <v>0</v>
      </c>
      <c r="Q16" s="140">
        <v>0</v>
      </c>
      <c r="R16" s="140">
        <v>0</v>
      </c>
    </row>
    <row r="17" spans="1:18" ht="13.9" thickBot="1">
      <c r="A17" s="159" t="s">
        <v>94</v>
      </c>
      <c r="B17" s="164" t="s">
        <v>24</v>
      </c>
      <c r="C17" s="140">
        <v>0</v>
      </c>
      <c r="D17" s="140">
        <v>0</v>
      </c>
      <c r="E17" s="263"/>
      <c r="F17" s="264"/>
      <c r="G17" s="140">
        <v>0</v>
      </c>
      <c r="H17" s="263"/>
      <c r="I17" s="264"/>
      <c r="J17" s="140">
        <v>0</v>
      </c>
      <c r="K17" s="140">
        <v>0</v>
      </c>
      <c r="L17" s="140">
        <v>0</v>
      </c>
      <c r="M17" s="140">
        <v>0</v>
      </c>
      <c r="N17" s="263"/>
      <c r="O17" s="264"/>
      <c r="P17" s="140">
        <v>0</v>
      </c>
      <c r="Q17" s="140">
        <v>0</v>
      </c>
      <c r="R17" s="140">
        <v>0</v>
      </c>
    </row>
    <row r="18" spans="1:18" ht="13.9" thickBot="1">
      <c r="A18" s="159" t="s">
        <v>260</v>
      </c>
      <c r="B18" s="166" t="s">
        <v>38</v>
      </c>
      <c r="C18" s="140">
        <v>0</v>
      </c>
      <c r="D18" s="140">
        <v>5493705.6057457598</v>
      </c>
      <c r="E18" s="263"/>
      <c r="F18" s="264"/>
      <c r="G18" s="140">
        <v>581963.00372630497</v>
      </c>
      <c r="H18" s="263"/>
      <c r="I18" s="264"/>
      <c r="J18" s="140">
        <v>0</v>
      </c>
      <c r="K18" s="140">
        <v>0</v>
      </c>
      <c r="L18" s="140">
        <v>6075668.6094720652</v>
      </c>
      <c r="M18" s="140">
        <v>1218732.4304649602</v>
      </c>
      <c r="N18" s="263"/>
      <c r="O18" s="264"/>
      <c r="P18" s="140">
        <v>0</v>
      </c>
      <c r="Q18" s="140">
        <v>0</v>
      </c>
      <c r="R18" s="140">
        <v>1218732.4304649602</v>
      </c>
    </row>
    <row r="19" spans="1:18" ht="17.25">
      <c r="A19" s="167"/>
    </row>
    <row r="20" spans="1:18">
      <c r="A20" s="78" t="s">
        <v>597</v>
      </c>
    </row>
    <row r="21" spans="1:18">
      <c r="A21" s="168"/>
      <c r="B21" s="168"/>
    </row>
    <row r="22" spans="1:18">
      <c r="A22" s="168"/>
      <c r="B22" s="168"/>
    </row>
    <row r="23" spans="1:18">
      <c r="A23" s="168"/>
      <c r="B23" s="168"/>
    </row>
    <row r="24" spans="1:18">
      <c r="A24" s="169"/>
      <c r="B24" s="169"/>
    </row>
    <row r="25" spans="1:18">
      <c r="A25" s="169"/>
      <c r="B25" s="169"/>
    </row>
    <row r="26" spans="1:18">
      <c r="A26" s="169"/>
      <c r="B26" s="168"/>
    </row>
    <row r="27" spans="1:18">
      <c r="A27" s="169"/>
      <c r="B27" s="168"/>
    </row>
    <row r="28" spans="1:18">
      <c r="A28" s="169"/>
      <c r="B28" s="169"/>
    </row>
    <row r="29" spans="1:18">
      <c r="A29" s="169"/>
      <c r="B29" s="169"/>
    </row>
    <row r="30" spans="1:18">
      <c r="A30" s="169"/>
      <c r="B30" s="169"/>
    </row>
    <row r="31" spans="1:18">
      <c r="A31" s="169"/>
      <c r="B31" s="169"/>
    </row>
    <row r="32" spans="1:18">
      <c r="A32" s="169"/>
      <c r="B32" s="168"/>
    </row>
    <row r="33" spans="1:2">
      <c r="A33" s="169"/>
      <c r="B33" s="169"/>
    </row>
    <row r="34" spans="1:2">
      <c r="A34" s="169"/>
      <c r="B34" s="169"/>
    </row>
    <row r="35" spans="1:2">
      <c r="A35" s="169"/>
      <c r="B35" s="169"/>
    </row>
    <row r="36" spans="1:2">
      <c r="A36" s="169"/>
      <c r="B36" s="169"/>
    </row>
    <row r="37" spans="1:2">
      <c r="A37" s="170"/>
      <c r="B37" s="171"/>
    </row>
  </sheetData>
  <mergeCells count="32">
    <mergeCell ref="A1:B2"/>
    <mergeCell ref="C3:C4"/>
    <mergeCell ref="D3:F3"/>
    <mergeCell ref="G3:I3"/>
    <mergeCell ref="J3:J4"/>
    <mergeCell ref="E17:F17"/>
    <mergeCell ref="H17:I17"/>
    <mergeCell ref="E18:F18"/>
    <mergeCell ref="H18:I18"/>
    <mergeCell ref="E15:F15"/>
    <mergeCell ref="H15:I15"/>
    <mergeCell ref="E13:F13"/>
    <mergeCell ref="H13:I13"/>
    <mergeCell ref="E14:F14"/>
    <mergeCell ref="H14:I14"/>
    <mergeCell ref="L3:L4"/>
    <mergeCell ref="E6:F6"/>
    <mergeCell ref="H6:I6"/>
    <mergeCell ref="E7:F7"/>
    <mergeCell ref="H7:I7"/>
    <mergeCell ref="K3:K4"/>
    <mergeCell ref="P3:P4"/>
    <mergeCell ref="Q3:Q4"/>
    <mergeCell ref="R3:R4"/>
    <mergeCell ref="N18:O18"/>
    <mergeCell ref="N6:O6"/>
    <mergeCell ref="N7:O7"/>
    <mergeCell ref="N13:O13"/>
    <mergeCell ref="N14:O14"/>
    <mergeCell ref="N15:O15"/>
    <mergeCell ref="N17:O17"/>
    <mergeCell ref="M3:O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6"/>
  <sheetViews>
    <sheetView workbookViewId="0">
      <selection activeCell="A5" sqref="A5"/>
    </sheetView>
  </sheetViews>
  <sheetFormatPr defaultRowHeight="14.25"/>
  <cols>
    <col min="1" max="1" width="54.265625" bestFit="1" customWidth="1"/>
    <col min="3" max="3" width="10.59765625" bestFit="1" customWidth="1"/>
    <col min="4" max="7" width="12.3984375" bestFit="1" customWidth="1"/>
    <col min="8" max="8" width="10.86328125" bestFit="1" customWidth="1"/>
    <col min="9" max="9" width="12.3984375" bestFit="1" customWidth="1"/>
    <col min="10" max="10" width="13.59765625" bestFit="1" customWidth="1"/>
    <col min="11" max="11" width="9" bestFit="1" customWidth="1"/>
  </cols>
  <sheetData>
    <row r="1" spans="1:11" ht="46.15" customHeight="1">
      <c r="A1" s="2" t="s">
        <v>264</v>
      </c>
      <c r="C1">
        <v>1</v>
      </c>
      <c r="D1">
        <f>1+C1</f>
        <v>2</v>
      </c>
      <c r="E1">
        <f t="shared" ref="E1:K1" si="0">1+D1</f>
        <v>3</v>
      </c>
      <c r="F1">
        <f t="shared" si="0"/>
        <v>4</v>
      </c>
      <c r="G1">
        <f t="shared" si="0"/>
        <v>5</v>
      </c>
      <c r="H1">
        <f t="shared" si="0"/>
        <v>6</v>
      </c>
      <c r="I1">
        <f t="shared" si="0"/>
        <v>7</v>
      </c>
      <c r="J1">
        <f t="shared" si="0"/>
        <v>8</v>
      </c>
      <c r="K1">
        <f t="shared" si="0"/>
        <v>9</v>
      </c>
    </row>
    <row r="2" spans="1:11" ht="46.15" customHeight="1" thickBot="1">
      <c r="A2" s="2" t="s">
        <v>265</v>
      </c>
    </row>
    <row r="3" spans="1:11" ht="46.15" customHeight="1" thickBot="1">
      <c r="A3" s="3"/>
      <c r="B3" s="3"/>
      <c r="C3" s="278" t="s">
        <v>266</v>
      </c>
      <c r="D3" s="251"/>
      <c r="E3" s="251"/>
      <c r="F3" s="251"/>
      <c r="G3" s="251"/>
      <c r="H3" s="251"/>
      <c r="I3" s="251"/>
      <c r="J3" s="251"/>
      <c r="K3" s="252"/>
    </row>
    <row r="4" spans="1:11" ht="73.900000000000006" customHeight="1" thickBot="1">
      <c r="A4" s="3"/>
      <c r="B4" s="3"/>
      <c r="C4" s="4" t="s">
        <v>152</v>
      </c>
      <c r="D4" s="4" t="s">
        <v>153</v>
      </c>
      <c r="E4" s="4" t="s">
        <v>154</v>
      </c>
      <c r="F4" s="4" t="s">
        <v>155</v>
      </c>
      <c r="G4" s="4" t="s">
        <v>156</v>
      </c>
      <c r="H4" s="4" t="s">
        <v>157</v>
      </c>
      <c r="I4" s="4" t="s">
        <v>158</v>
      </c>
      <c r="J4" s="4" t="s">
        <v>159</v>
      </c>
      <c r="K4" s="4" t="s">
        <v>160</v>
      </c>
    </row>
    <row r="5" spans="1:11" ht="73.900000000000006" customHeight="1" thickBot="1">
      <c r="A5" s="3"/>
      <c r="B5" s="3"/>
      <c r="C5" s="4" t="s">
        <v>161</v>
      </c>
      <c r="D5" s="4" t="s">
        <v>162</v>
      </c>
      <c r="E5" s="4" t="s">
        <v>163</v>
      </c>
      <c r="F5" s="4" t="s">
        <v>164</v>
      </c>
      <c r="G5" s="4" t="s">
        <v>165</v>
      </c>
      <c r="H5" s="4" t="s">
        <v>166</v>
      </c>
      <c r="I5" s="4" t="s">
        <v>167</v>
      </c>
      <c r="J5" s="4" t="s">
        <v>168</v>
      </c>
      <c r="K5" s="4" t="s">
        <v>196</v>
      </c>
    </row>
    <row r="6" spans="1:11" ht="46.15" customHeight="1" thickBot="1">
      <c r="A6" s="4" t="s">
        <v>249</v>
      </c>
      <c r="B6" s="4" t="s">
        <v>239</v>
      </c>
      <c r="C6" s="18">
        <v>0</v>
      </c>
      <c r="D6" s="18">
        <v>0</v>
      </c>
      <c r="E6" s="18">
        <v>0</v>
      </c>
      <c r="F6" s="18">
        <v>0</v>
      </c>
      <c r="G6" s="18">
        <v>0</v>
      </c>
      <c r="H6" s="18">
        <v>0</v>
      </c>
      <c r="I6" s="18">
        <v>0</v>
      </c>
      <c r="J6" s="18">
        <v>0</v>
      </c>
      <c r="K6" s="18">
        <v>0</v>
      </c>
    </row>
    <row r="7" spans="1:11" ht="46.15" customHeight="1" thickBot="1">
      <c r="A7" s="4" t="s">
        <v>250</v>
      </c>
      <c r="B7" s="4" t="s">
        <v>8</v>
      </c>
      <c r="C7" s="18">
        <v>0</v>
      </c>
      <c r="D7" s="18">
        <v>0</v>
      </c>
      <c r="E7" s="18">
        <v>0</v>
      </c>
      <c r="F7" s="18">
        <v>0</v>
      </c>
      <c r="G7" s="18">
        <v>0</v>
      </c>
      <c r="H7" s="18">
        <v>0</v>
      </c>
      <c r="I7" s="18">
        <v>0</v>
      </c>
      <c r="J7" s="18">
        <v>0</v>
      </c>
      <c r="K7" s="18">
        <v>0</v>
      </c>
    </row>
    <row r="8" spans="1:11" ht="46.15" customHeight="1" thickBot="1">
      <c r="A8" s="4" t="s">
        <v>252</v>
      </c>
      <c r="B8" s="3"/>
      <c r="C8" s="18"/>
      <c r="D8" s="3"/>
      <c r="E8" s="3"/>
      <c r="F8" s="3"/>
      <c r="G8" s="3"/>
      <c r="H8" s="3"/>
      <c r="I8" s="3"/>
      <c r="J8" s="3"/>
      <c r="K8" s="3"/>
    </row>
    <row r="9" spans="1:11" ht="46.15" customHeight="1" thickBot="1">
      <c r="A9" s="4" t="s">
        <v>259</v>
      </c>
      <c r="B9" s="3"/>
      <c r="C9" s="18"/>
      <c r="D9" s="3"/>
      <c r="E9" s="3"/>
      <c r="F9" s="3"/>
      <c r="G9" s="3"/>
      <c r="H9" s="3"/>
      <c r="I9" s="3"/>
      <c r="J9" s="3"/>
      <c r="K9" s="3"/>
    </row>
    <row r="10" spans="1:11" ht="46.15" customHeight="1" thickBot="1">
      <c r="A10" s="4" t="s">
        <v>267</v>
      </c>
      <c r="B10" s="3"/>
      <c r="C10" s="3"/>
      <c r="D10" s="3"/>
      <c r="E10" s="3"/>
      <c r="F10" s="3"/>
      <c r="G10" s="3"/>
      <c r="H10" s="3"/>
      <c r="I10" s="3"/>
      <c r="J10" s="3"/>
      <c r="K10" s="3"/>
    </row>
    <row r="11" spans="1:11" ht="46.15" customHeight="1" thickBot="1">
      <c r="A11" s="4" t="s">
        <v>223</v>
      </c>
      <c r="B11" s="4" t="s">
        <v>10</v>
      </c>
      <c r="C11" s="21">
        <v>4481.9889999999996</v>
      </c>
      <c r="D11" s="21">
        <v>251649.155</v>
      </c>
      <c r="E11" s="21">
        <v>61814.2</v>
      </c>
      <c r="F11" s="21">
        <v>2182985.8309999998</v>
      </c>
      <c r="G11" s="21">
        <v>886308.72600000002</v>
      </c>
      <c r="H11" s="21">
        <v>46052.353999999999</v>
      </c>
      <c r="I11" s="21">
        <v>1122170.4990000001</v>
      </c>
      <c r="J11" s="21">
        <v>210201.33900000001</v>
      </c>
      <c r="K11" s="21">
        <v>3261.8879999999999</v>
      </c>
    </row>
    <row r="12" spans="1:11" ht="46.15" customHeight="1" thickBot="1">
      <c r="A12" s="4" t="s">
        <v>268</v>
      </c>
      <c r="B12" s="4" t="s">
        <v>26</v>
      </c>
      <c r="C12" s="21">
        <v>0</v>
      </c>
      <c r="D12" s="21">
        <v>0</v>
      </c>
      <c r="E12" s="21">
        <v>0</v>
      </c>
      <c r="F12" s="21">
        <v>0</v>
      </c>
      <c r="G12" s="21">
        <v>0</v>
      </c>
      <c r="H12" s="21">
        <v>15529.898999999999</v>
      </c>
      <c r="I12" s="21">
        <v>14115.856</v>
      </c>
      <c r="J12" s="21">
        <v>-6826.5020000000004</v>
      </c>
      <c r="K12" s="21">
        <v>0</v>
      </c>
    </row>
    <row r="13" spans="1:11" ht="46.15" customHeight="1" thickBot="1">
      <c r="A13" s="4" t="s">
        <v>269</v>
      </c>
      <c r="B13" s="4" t="s">
        <v>28</v>
      </c>
      <c r="C13" s="21">
        <v>4481.9889999999996</v>
      </c>
      <c r="D13" s="21">
        <v>251649.155</v>
      </c>
      <c r="E13" s="21">
        <v>61814.2</v>
      </c>
      <c r="F13" s="21">
        <v>2182985.8309999998</v>
      </c>
      <c r="G13" s="21">
        <v>886308.72600000002</v>
      </c>
      <c r="H13" s="21">
        <v>30522.455000000002</v>
      </c>
      <c r="I13" s="21">
        <v>1108054.6429999999</v>
      </c>
      <c r="J13" s="21">
        <v>217027.84099999999</v>
      </c>
      <c r="K13" s="21">
        <v>3261.8879999999999</v>
      </c>
    </row>
    <row r="14" spans="1:11" ht="46.15" customHeight="1" thickBot="1">
      <c r="A14" s="4" t="s">
        <v>270</v>
      </c>
      <c r="B14" s="3"/>
      <c r="C14" s="22"/>
      <c r="D14" s="22"/>
      <c r="E14" s="22"/>
      <c r="F14" s="22"/>
      <c r="G14" s="22"/>
      <c r="H14" s="22"/>
      <c r="I14" s="22"/>
      <c r="J14" s="22"/>
      <c r="K14" s="22"/>
    </row>
    <row r="15" spans="1:11" ht="46.15" customHeight="1" thickBot="1">
      <c r="A15" s="4" t="s">
        <v>223</v>
      </c>
      <c r="B15" s="4" t="s">
        <v>30</v>
      </c>
      <c r="C15" s="21">
        <v>10218.509</v>
      </c>
      <c r="D15" s="21">
        <v>813064.19300000009</v>
      </c>
      <c r="E15" s="21">
        <v>1948971.6240000001</v>
      </c>
      <c r="F15" s="21">
        <v>7048421.9649999999</v>
      </c>
      <c r="G15" s="21">
        <v>321407.55900000001</v>
      </c>
      <c r="H15" s="21">
        <v>168499.93700000001</v>
      </c>
      <c r="I15" s="21">
        <v>1329810.372</v>
      </c>
      <c r="J15" s="21">
        <v>1892088.4990000001</v>
      </c>
      <c r="K15" s="21">
        <v>0</v>
      </c>
    </row>
    <row r="16" spans="1:11" ht="46.15" customHeight="1" thickBot="1">
      <c r="A16" s="4" t="s">
        <v>268</v>
      </c>
      <c r="B16" s="4" t="s">
        <v>46</v>
      </c>
      <c r="C16" s="21">
        <v>0</v>
      </c>
      <c r="D16" s="21">
        <v>0</v>
      </c>
      <c r="E16" s="21">
        <v>0</v>
      </c>
      <c r="F16" s="21">
        <v>0</v>
      </c>
      <c r="G16" s="21">
        <v>0</v>
      </c>
      <c r="H16" s="21">
        <v>32718.559000000001</v>
      </c>
      <c r="I16" s="21">
        <v>367153.05200000003</v>
      </c>
      <c r="J16" s="21">
        <v>52000.016999999993</v>
      </c>
      <c r="K16" s="21">
        <v>0</v>
      </c>
    </row>
    <row r="17" spans="1:11" ht="46.15" customHeight="1" thickBot="1">
      <c r="A17" s="4" t="s">
        <v>271</v>
      </c>
      <c r="B17" s="4" t="s">
        <v>48</v>
      </c>
      <c r="C17" s="21">
        <v>10218.509</v>
      </c>
      <c r="D17" s="21">
        <v>813064.19300000009</v>
      </c>
      <c r="E17" s="21">
        <v>1948971.6240000001</v>
      </c>
      <c r="F17" s="21">
        <v>7048421.9649999999</v>
      </c>
      <c r="G17" s="21">
        <v>321407.55900000001</v>
      </c>
      <c r="H17" s="21">
        <v>135781.378</v>
      </c>
      <c r="I17" s="21">
        <v>962657.32</v>
      </c>
      <c r="J17" s="21">
        <v>1840088.4820000001</v>
      </c>
      <c r="K17" s="21">
        <v>0</v>
      </c>
    </row>
    <row r="18" spans="1:11" ht="46.15" customHeight="1" thickBot="1">
      <c r="A18" s="4" t="s">
        <v>272</v>
      </c>
      <c r="B18" s="4" t="s">
        <v>50</v>
      </c>
      <c r="C18" s="21">
        <v>14700.498</v>
      </c>
      <c r="D18" s="21">
        <v>1064713.3480000002</v>
      </c>
      <c r="E18" s="21">
        <v>2010785.824</v>
      </c>
      <c r="F18" s="21">
        <v>9231407.7960000001</v>
      </c>
      <c r="G18" s="21">
        <v>1207716.2849999999</v>
      </c>
      <c r="H18" s="21">
        <v>214552.291</v>
      </c>
      <c r="I18" s="21">
        <v>2451980.8709999998</v>
      </c>
      <c r="J18" s="21">
        <v>2102289.838</v>
      </c>
      <c r="K18" s="21">
        <v>3261.8879999999999</v>
      </c>
    </row>
    <row r="19" spans="1:11" ht="46.15" customHeight="1" thickBot="1">
      <c r="A19" s="4" t="s">
        <v>273</v>
      </c>
      <c r="B19" s="4" t="s">
        <v>52</v>
      </c>
      <c r="C19" s="21">
        <v>14700.498</v>
      </c>
      <c r="D19" s="21">
        <v>1064713.3480000002</v>
      </c>
      <c r="E19" s="21">
        <v>2010785.824</v>
      </c>
      <c r="F19" s="21">
        <v>9231407.7960000001</v>
      </c>
      <c r="G19" s="21">
        <v>1207716.2849999999</v>
      </c>
      <c r="H19" s="21">
        <v>166303.83300000001</v>
      </c>
      <c r="I19" s="21">
        <v>2070711.963</v>
      </c>
      <c r="J19" s="21">
        <v>2057116.3230000001</v>
      </c>
      <c r="K19" s="21">
        <v>3261.8879999999999</v>
      </c>
    </row>
    <row r="20" spans="1:11" ht="46.15" customHeight="1" thickBot="1">
      <c r="A20" s="4" t="s">
        <v>94</v>
      </c>
      <c r="B20" s="4" t="s">
        <v>54</v>
      </c>
      <c r="C20" s="21">
        <v>599.46500000000003</v>
      </c>
      <c r="D20" s="21">
        <v>45891.627000000008</v>
      </c>
      <c r="E20" s="21">
        <v>108847.64199999998</v>
      </c>
      <c r="F20" s="21">
        <v>399518.20899999997</v>
      </c>
      <c r="G20" s="21">
        <v>18226.705999999998</v>
      </c>
      <c r="H20" s="21">
        <v>9557.598</v>
      </c>
      <c r="I20" s="21">
        <v>75429.319000000003</v>
      </c>
      <c r="J20" s="21">
        <v>107392.549</v>
      </c>
      <c r="K20" s="21">
        <v>0</v>
      </c>
    </row>
    <row r="21" spans="1:11" ht="46.15" customHeight="1" thickBot="1">
      <c r="A21" s="4" t="s">
        <v>257</v>
      </c>
      <c r="B21" s="3"/>
      <c r="C21" s="22"/>
      <c r="D21" s="22"/>
      <c r="E21" s="22"/>
      <c r="F21" s="22"/>
      <c r="G21" s="22"/>
      <c r="H21" s="22"/>
      <c r="I21" s="22"/>
      <c r="J21" s="22"/>
      <c r="K21" s="22"/>
    </row>
    <row r="22" spans="1:11" ht="46.15" customHeight="1" thickBot="1">
      <c r="A22" s="4" t="s">
        <v>258</v>
      </c>
      <c r="B22" s="4" t="s">
        <v>56</v>
      </c>
      <c r="C22" s="21">
        <v>0</v>
      </c>
      <c r="D22" s="21">
        <v>0</v>
      </c>
      <c r="E22" s="21">
        <v>0</v>
      </c>
      <c r="F22" s="21">
        <v>0</v>
      </c>
      <c r="G22" s="21">
        <v>0</v>
      </c>
      <c r="H22" s="21">
        <v>0</v>
      </c>
      <c r="I22" s="21">
        <v>0</v>
      </c>
      <c r="J22" s="21">
        <v>0</v>
      </c>
      <c r="K22" s="21">
        <v>0</v>
      </c>
    </row>
    <row r="23" spans="1:11" ht="46.15" customHeight="1" thickBot="1">
      <c r="A23" s="4" t="s">
        <v>259</v>
      </c>
      <c r="B23" s="4" t="s">
        <v>58</v>
      </c>
      <c r="C23" s="21">
        <v>0</v>
      </c>
      <c r="D23" s="21">
        <v>0</v>
      </c>
      <c r="E23" s="21">
        <v>0</v>
      </c>
      <c r="F23" s="21">
        <v>0</v>
      </c>
      <c r="G23" s="21">
        <v>0</v>
      </c>
      <c r="H23" s="21">
        <v>0</v>
      </c>
      <c r="I23" s="21">
        <v>0</v>
      </c>
      <c r="J23" s="21">
        <v>0</v>
      </c>
      <c r="K23" s="21">
        <v>0</v>
      </c>
    </row>
    <row r="24" spans="1:11" ht="46.15" customHeight="1" thickBot="1">
      <c r="A24" s="4" t="s">
        <v>94</v>
      </c>
      <c r="B24" s="4" t="s">
        <v>60</v>
      </c>
      <c r="C24" s="21">
        <v>0</v>
      </c>
      <c r="D24" s="21">
        <v>0</v>
      </c>
      <c r="E24" s="21">
        <v>0</v>
      </c>
      <c r="F24" s="21">
        <v>0</v>
      </c>
      <c r="G24" s="21">
        <v>0</v>
      </c>
      <c r="H24" s="21">
        <v>0</v>
      </c>
      <c r="I24" s="21">
        <v>0</v>
      </c>
      <c r="J24" s="21">
        <v>0</v>
      </c>
      <c r="K24" s="21">
        <v>0</v>
      </c>
    </row>
    <row r="25" spans="1:11" ht="46.15" customHeight="1" thickBot="1">
      <c r="A25" s="4" t="s">
        <v>260</v>
      </c>
      <c r="B25" s="3"/>
      <c r="C25" s="22"/>
      <c r="D25" s="22"/>
      <c r="E25" s="22"/>
      <c r="F25" s="22"/>
      <c r="G25" s="22"/>
      <c r="H25" s="22"/>
      <c r="I25" s="22"/>
      <c r="J25" s="22"/>
      <c r="K25" s="22"/>
    </row>
    <row r="26" spans="1:11" ht="46.15" customHeight="1" thickBot="1">
      <c r="A26" s="4" t="s">
        <v>260</v>
      </c>
      <c r="B26" s="4" t="s">
        <v>62</v>
      </c>
      <c r="C26" s="21">
        <v>15299.963</v>
      </c>
      <c r="D26" s="21">
        <v>1110604.9750000003</v>
      </c>
      <c r="E26" s="21">
        <v>2119633.466</v>
      </c>
      <c r="F26" s="21">
        <v>9630926.0050000008</v>
      </c>
      <c r="G26" s="21">
        <v>1225942.9909999999</v>
      </c>
      <c r="H26" s="21">
        <v>224109.889</v>
      </c>
      <c r="I26" s="21">
        <v>2527410.19</v>
      </c>
      <c r="J26" s="21">
        <v>2209682.3870000001</v>
      </c>
      <c r="K26" s="21">
        <v>3261.8879999999999</v>
      </c>
    </row>
    <row r="27" spans="1:11" ht="46.15" customHeight="1" thickBot="1">
      <c r="A27" s="4" t="s">
        <v>274</v>
      </c>
      <c r="B27" s="4" t="s">
        <v>64</v>
      </c>
      <c r="C27" s="21">
        <v>0</v>
      </c>
      <c r="D27" s="21">
        <v>0</v>
      </c>
      <c r="E27" s="21">
        <v>0</v>
      </c>
      <c r="F27" s="21">
        <v>0</v>
      </c>
      <c r="G27" s="21">
        <v>0</v>
      </c>
      <c r="H27" s="21">
        <v>48248.457999999999</v>
      </c>
      <c r="I27" s="21">
        <v>381268.908</v>
      </c>
      <c r="J27" s="21">
        <v>45173.514999999992</v>
      </c>
      <c r="K27" s="21">
        <v>0</v>
      </c>
    </row>
    <row r="28" spans="1:11" ht="46.15" customHeight="1" thickBot="1">
      <c r="A28" s="4" t="s">
        <v>275</v>
      </c>
      <c r="B28" s="4" t="s">
        <v>66</v>
      </c>
      <c r="C28" s="21">
        <v>15299.963</v>
      </c>
      <c r="D28" s="21">
        <v>1110604.9750000003</v>
      </c>
      <c r="E28" s="21">
        <v>2119633.466</v>
      </c>
      <c r="F28" s="21">
        <v>9630926.0050000008</v>
      </c>
      <c r="G28" s="21">
        <v>1225942.9909999999</v>
      </c>
      <c r="H28" s="21">
        <v>175861.43100000001</v>
      </c>
      <c r="I28" s="21">
        <v>2146141.2820000001</v>
      </c>
      <c r="J28" s="21">
        <v>2164508.872</v>
      </c>
      <c r="K28" s="21">
        <v>3261.8879999999999</v>
      </c>
    </row>
    <row r="29" spans="1:11" ht="46.15" customHeight="1">
      <c r="A29" s="8"/>
    </row>
    <row r="30" spans="1:11" ht="46.15" customHeight="1" thickBot="1">
      <c r="A30" s="8"/>
      <c r="C30">
        <v>10</v>
      </c>
      <c r="D30">
        <f>C30+1</f>
        <v>11</v>
      </c>
      <c r="E30">
        <f t="shared" ref="E30:I30" si="1">D30+1</f>
        <v>12</v>
      </c>
      <c r="F30">
        <f t="shared" si="1"/>
        <v>13</v>
      </c>
      <c r="G30">
        <f t="shared" si="1"/>
        <v>14</v>
      </c>
      <c r="H30">
        <f t="shared" si="1"/>
        <v>15</v>
      </c>
      <c r="I30">
        <f t="shared" si="1"/>
        <v>16</v>
      </c>
      <c r="J30">
        <f>I30+1</f>
        <v>17</v>
      </c>
    </row>
    <row r="31" spans="1:11" ht="46.15" customHeight="1" thickBot="1">
      <c r="A31" s="3"/>
      <c r="B31" s="3"/>
      <c r="C31" s="278" t="s">
        <v>266</v>
      </c>
      <c r="D31" s="251"/>
      <c r="E31" s="252"/>
      <c r="F31" s="278" t="s">
        <v>276</v>
      </c>
      <c r="G31" s="251"/>
      <c r="H31" s="251"/>
      <c r="I31" s="252"/>
      <c r="J31" s="279" t="s">
        <v>277</v>
      </c>
    </row>
    <row r="32" spans="1:11" ht="46.15" customHeight="1" thickBot="1">
      <c r="A32" s="3"/>
      <c r="B32" s="3"/>
      <c r="C32" s="4" t="s">
        <v>189</v>
      </c>
      <c r="D32" s="4" t="s">
        <v>190</v>
      </c>
      <c r="E32" s="4" t="s">
        <v>191</v>
      </c>
      <c r="F32" s="4" t="s">
        <v>278</v>
      </c>
      <c r="G32" s="4" t="s">
        <v>279</v>
      </c>
      <c r="H32" s="4" t="s">
        <v>280</v>
      </c>
      <c r="I32" s="4" t="s">
        <v>281</v>
      </c>
      <c r="J32" s="280"/>
    </row>
    <row r="33" spans="1:10" ht="46.15" customHeight="1" thickBot="1">
      <c r="A33" s="3"/>
      <c r="B33" s="3"/>
      <c r="C33" s="4" t="s">
        <v>197</v>
      </c>
      <c r="D33" s="4" t="s">
        <v>198</v>
      </c>
      <c r="E33" s="4" t="s">
        <v>199</v>
      </c>
      <c r="F33" s="4" t="s">
        <v>200</v>
      </c>
      <c r="G33" s="4" t="s">
        <v>201</v>
      </c>
      <c r="H33" s="4" t="s">
        <v>202</v>
      </c>
      <c r="I33" s="4" t="s">
        <v>240</v>
      </c>
      <c r="J33" s="4" t="s">
        <v>241</v>
      </c>
    </row>
    <row r="34" spans="1:10" ht="46.15" customHeight="1" thickBot="1">
      <c r="A34" s="4" t="s">
        <v>249</v>
      </c>
      <c r="B34" s="4" t="s">
        <v>239</v>
      </c>
      <c r="C34" s="21">
        <v>0</v>
      </c>
      <c r="D34" s="21">
        <v>0</v>
      </c>
      <c r="E34" s="21">
        <v>0</v>
      </c>
      <c r="F34" s="21">
        <v>0</v>
      </c>
      <c r="G34" s="21">
        <v>0</v>
      </c>
      <c r="H34" s="21">
        <v>0</v>
      </c>
      <c r="I34" s="21">
        <v>0</v>
      </c>
      <c r="J34" s="21">
        <v>0</v>
      </c>
    </row>
    <row r="35" spans="1:10" ht="46.15" customHeight="1" thickBot="1">
      <c r="A35" s="4" t="s">
        <v>250</v>
      </c>
      <c r="B35" s="4" t="s">
        <v>8</v>
      </c>
      <c r="C35" s="21">
        <v>0</v>
      </c>
      <c r="D35" s="21">
        <v>0</v>
      </c>
      <c r="E35" s="21">
        <v>0</v>
      </c>
      <c r="F35" s="21">
        <v>0</v>
      </c>
      <c r="G35" s="21">
        <v>0</v>
      </c>
      <c r="H35" s="21">
        <v>0</v>
      </c>
      <c r="I35" s="21">
        <v>0</v>
      </c>
      <c r="J35" s="21">
        <v>0</v>
      </c>
    </row>
    <row r="36" spans="1:10" ht="46.15" customHeight="1" thickBot="1">
      <c r="A36" s="4" t="s">
        <v>252</v>
      </c>
      <c r="B36" s="3"/>
      <c r="C36" s="3"/>
      <c r="D36" s="3"/>
      <c r="E36" s="3"/>
      <c r="F36" s="3"/>
      <c r="G36" s="3"/>
      <c r="H36" s="3"/>
      <c r="I36" s="3"/>
      <c r="J36" s="3"/>
    </row>
    <row r="37" spans="1:10" ht="46.15" customHeight="1" thickBot="1">
      <c r="A37" s="4" t="s">
        <v>259</v>
      </c>
      <c r="B37" s="3"/>
      <c r="C37" s="3"/>
      <c r="D37" s="3"/>
      <c r="E37" s="3"/>
      <c r="F37" s="3"/>
      <c r="G37" s="3"/>
      <c r="H37" s="3"/>
      <c r="I37" s="3"/>
      <c r="J37" s="3"/>
    </row>
    <row r="38" spans="1:10" ht="46.15" customHeight="1" thickBot="1">
      <c r="A38" s="4" t="s">
        <v>267</v>
      </c>
      <c r="B38" s="3"/>
      <c r="C38" s="3"/>
      <c r="D38" s="3"/>
      <c r="E38" s="3"/>
      <c r="F38" s="3"/>
      <c r="G38" s="3"/>
      <c r="H38" s="3"/>
      <c r="I38" s="3"/>
      <c r="J38" s="3"/>
    </row>
    <row r="39" spans="1:10" ht="46.15" customHeight="1" thickBot="1">
      <c r="A39" s="4" t="s">
        <v>223</v>
      </c>
      <c r="B39" s="4" t="s">
        <v>10</v>
      </c>
      <c r="C39" s="21">
        <v>0</v>
      </c>
      <c r="D39" s="21">
        <v>0</v>
      </c>
      <c r="E39" s="21">
        <v>0</v>
      </c>
      <c r="F39" s="21">
        <v>0</v>
      </c>
      <c r="G39" s="21">
        <v>0</v>
      </c>
      <c r="H39" s="21">
        <v>0</v>
      </c>
      <c r="I39" s="21">
        <v>0</v>
      </c>
      <c r="J39" s="21">
        <v>4768925.9809999997</v>
      </c>
    </row>
    <row r="40" spans="1:10" ht="46.15" customHeight="1" thickBot="1">
      <c r="A40" s="4" t="s">
        <v>268</v>
      </c>
      <c r="B40" s="4" t="s">
        <v>26</v>
      </c>
      <c r="C40" s="21">
        <v>0</v>
      </c>
      <c r="D40" s="21">
        <v>0</v>
      </c>
      <c r="E40" s="21">
        <v>0</v>
      </c>
      <c r="F40" s="21">
        <v>0</v>
      </c>
      <c r="G40" s="21">
        <v>0</v>
      </c>
      <c r="H40" s="21">
        <v>0</v>
      </c>
      <c r="I40" s="21">
        <v>0</v>
      </c>
      <c r="J40" s="21">
        <v>22819.253000000001</v>
      </c>
    </row>
    <row r="41" spans="1:10" ht="46.15" customHeight="1" thickBot="1">
      <c r="A41" s="4" t="s">
        <v>269</v>
      </c>
      <c r="B41" s="4" t="s">
        <v>28</v>
      </c>
      <c r="C41" s="21">
        <v>0</v>
      </c>
      <c r="D41" s="21">
        <v>0</v>
      </c>
      <c r="E41" s="21">
        <v>0</v>
      </c>
      <c r="F41" s="21">
        <v>0</v>
      </c>
      <c r="G41" s="21">
        <v>0</v>
      </c>
      <c r="H41" s="21">
        <v>0</v>
      </c>
      <c r="I41" s="21">
        <v>0</v>
      </c>
      <c r="J41" s="21">
        <v>4746106.7280000001</v>
      </c>
    </row>
    <row r="42" spans="1:10" ht="46.15" customHeight="1" thickBot="1">
      <c r="A42" s="4" t="s">
        <v>270</v>
      </c>
      <c r="B42" s="3"/>
      <c r="C42" s="3"/>
      <c r="D42" s="3"/>
      <c r="E42" s="3"/>
      <c r="F42" s="3"/>
      <c r="G42" s="3"/>
      <c r="H42" s="3"/>
      <c r="I42" s="3"/>
      <c r="J42" s="3"/>
    </row>
    <row r="43" spans="1:10" ht="46.15" customHeight="1" thickBot="1">
      <c r="A43" s="4" t="s">
        <v>223</v>
      </c>
      <c r="B43" s="4" t="s">
        <v>30</v>
      </c>
      <c r="C43" s="21">
        <v>0</v>
      </c>
      <c r="D43" s="21">
        <v>0</v>
      </c>
      <c r="E43" s="21">
        <v>0</v>
      </c>
      <c r="F43" s="21">
        <v>0</v>
      </c>
      <c r="G43" s="21">
        <v>0</v>
      </c>
      <c r="H43" s="21">
        <v>0</v>
      </c>
      <c r="I43" s="21">
        <v>71379.376999999993</v>
      </c>
      <c r="J43" s="21">
        <v>13603862.035</v>
      </c>
    </row>
    <row r="44" spans="1:10" ht="46.15" customHeight="1" thickBot="1">
      <c r="A44" s="4" t="s">
        <v>268</v>
      </c>
      <c r="B44" s="4" t="s">
        <v>46</v>
      </c>
      <c r="C44" s="21">
        <v>0</v>
      </c>
      <c r="D44" s="21">
        <v>0</v>
      </c>
      <c r="E44" s="21">
        <v>0</v>
      </c>
      <c r="F44" s="21">
        <v>0</v>
      </c>
      <c r="G44" s="21">
        <v>0</v>
      </c>
      <c r="H44" s="21">
        <v>0</v>
      </c>
      <c r="I44" s="21">
        <v>0</v>
      </c>
      <c r="J44" s="21">
        <v>451871.62800000003</v>
      </c>
    </row>
    <row r="45" spans="1:10" ht="46.15" customHeight="1" thickBot="1">
      <c r="A45" s="4" t="s">
        <v>271</v>
      </c>
      <c r="B45" s="4" t="s">
        <v>48</v>
      </c>
      <c r="C45" s="21">
        <v>0</v>
      </c>
      <c r="D45" s="21">
        <v>0</v>
      </c>
      <c r="E45" s="21">
        <v>0</v>
      </c>
      <c r="F45" s="21">
        <v>0</v>
      </c>
      <c r="G45" s="21">
        <v>0</v>
      </c>
      <c r="H45" s="21">
        <v>0</v>
      </c>
      <c r="I45" s="21">
        <v>71379.376999999993</v>
      </c>
      <c r="J45" s="21">
        <v>13151990.407</v>
      </c>
    </row>
    <row r="46" spans="1:10" ht="46.15" customHeight="1" thickBot="1">
      <c r="A46" s="4" t="s">
        <v>272</v>
      </c>
      <c r="B46" s="4" t="s">
        <v>50</v>
      </c>
      <c r="C46" s="21">
        <v>0</v>
      </c>
      <c r="D46" s="21">
        <v>0</v>
      </c>
      <c r="E46" s="21">
        <v>0</v>
      </c>
      <c r="F46" s="21">
        <v>0</v>
      </c>
      <c r="G46" s="21">
        <v>0</v>
      </c>
      <c r="H46" s="21">
        <v>0</v>
      </c>
      <c r="I46" s="21">
        <v>71379.376999999993</v>
      </c>
      <c r="J46" s="21">
        <v>18372788.015999999</v>
      </c>
    </row>
    <row r="47" spans="1:10" ht="46.15" customHeight="1" thickBot="1">
      <c r="A47" s="4" t="s">
        <v>273</v>
      </c>
      <c r="B47" s="4" t="s">
        <v>52</v>
      </c>
      <c r="C47" s="21">
        <v>0</v>
      </c>
      <c r="D47" s="21">
        <v>0</v>
      </c>
      <c r="E47" s="21">
        <v>0</v>
      </c>
      <c r="F47" s="21">
        <v>0</v>
      </c>
      <c r="G47" s="21">
        <v>0</v>
      </c>
      <c r="H47" s="21">
        <v>0</v>
      </c>
      <c r="I47" s="21">
        <v>71379.376999999993</v>
      </c>
      <c r="J47" s="21">
        <v>17898097.135000002</v>
      </c>
    </row>
    <row r="48" spans="1:10" ht="46.15" customHeight="1" thickBot="1">
      <c r="A48" s="4" t="s">
        <v>94</v>
      </c>
      <c r="B48" s="4" t="s">
        <v>54</v>
      </c>
      <c r="C48" s="21">
        <v>0</v>
      </c>
      <c r="D48" s="21">
        <v>0</v>
      </c>
      <c r="E48" s="21">
        <v>0</v>
      </c>
      <c r="F48" s="21">
        <v>0</v>
      </c>
      <c r="G48" s="21">
        <v>0</v>
      </c>
      <c r="H48" s="21">
        <v>0</v>
      </c>
      <c r="I48" s="21">
        <v>4048.7710000000002</v>
      </c>
      <c r="J48" s="21">
        <v>769511.88600000006</v>
      </c>
    </row>
    <row r="49" spans="1:10" ht="46.15" customHeight="1" thickBot="1">
      <c r="A49" s="4" t="s">
        <v>257</v>
      </c>
      <c r="B49" s="3"/>
      <c r="C49" s="3"/>
      <c r="D49" s="3"/>
      <c r="E49" s="3"/>
      <c r="F49" s="3"/>
      <c r="G49" s="3"/>
      <c r="H49" s="3"/>
      <c r="I49" s="3"/>
      <c r="J49" s="3"/>
    </row>
    <row r="50" spans="1:10" ht="46.15" customHeight="1" thickBot="1">
      <c r="A50" s="4" t="s">
        <v>258</v>
      </c>
      <c r="B50" s="4" t="s">
        <v>56</v>
      </c>
      <c r="C50" s="21">
        <v>0</v>
      </c>
      <c r="D50" s="21">
        <v>0</v>
      </c>
      <c r="E50" s="21">
        <v>0</v>
      </c>
      <c r="F50" s="21">
        <v>0</v>
      </c>
      <c r="G50" s="21">
        <v>0</v>
      </c>
      <c r="H50" s="21">
        <v>0</v>
      </c>
      <c r="I50" s="21">
        <v>0</v>
      </c>
      <c r="J50" s="21">
        <v>0</v>
      </c>
    </row>
    <row r="51" spans="1:10" ht="46.15" customHeight="1" thickBot="1">
      <c r="A51" s="4" t="s">
        <v>259</v>
      </c>
      <c r="B51" s="4" t="s">
        <v>58</v>
      </c>
      <c r="C51" s="21">
        <v>0</v>
      </c>
      <c r="D51" s="21">
        <v>0</v>
      </c>
      <c r="E51" s="21">
        <v>0</v>
      </c>
      <c r="F51" s="21">
        <v>0</v>
      </c>
      <c r="G51" s="21">
        <v>0</v>
      </c>
      <c r="H51" s="21">
        <v>0</v>
      </c>
      <c r="I51" s="21">
        <v>0</v>
      </c>
      <c r="J51" s="21">
        <v>0</v>
      </c>
    </row>
    <row r="52" spans="1:10" ht="46.15" customHeight="1" thickBot="1">
      <c r="A52" s="4" t="s">
        <v>94</v>
      </c>
      <c r="B52" s="4" t="s">
        <v>60</v>
      </c>
      <c r="C52" s="21">
        <v>0</v>
      </c>
      <c r="D52" s="21">
        <v>0</v>
      </c>
      <c r="E52" s="21">
        <v>0</v>
      </c>
      <c r="F52" s="21">
        <v>0</v>
      </c>
      <c r="G52" s="21">
        <v>0</v>
      </c>
      <c r="H52" s="21">
        <v>0</v>
      </c>
      <c r="I52" s="21">
        <v>0</v>
      </c>
      <c r="J52" s="21">
        <v>0</v>
      </c>
    </row>
    <row r="53" spans="1:10" ht="46.15" customHeight="1" thickBot="1">
      <c r="A53" s="4" t="s">
        <v>260</v>
      </c>
      <c r="B53" s="3"/>
      <c r="C53" s="3"/>
      <c r="D53" s="3"/>
      <c r="E53" s="3"/>
      <c r="F53" s="3"/>
      <c r="G53" s="3"/>
      <c r="H53" s="3"/>
      <c r="I53" s="3"/>
      <c r="J53" s="3"/>
    </row>
    <row r="54" spans="1:10" ht="46.15" customHeight="1" thickBot="1">
      <c r="A54" s="4" t="s">
        <v>260</v>
      </c>
      <c r="B54" s="4" t="s">
        <v>62</v>
      </c>
      <c r="C54" s="21">
        <v>0</v>
      </c>
      <c r="D54" s="21">
        <v>0</v>
      </c>
      <c r="E54" s="21">
        <v>0</v>
      </c>
      <c r="F54" s="21">
        <v>0</v>
      </c>
      <c r="G54" s="21">
        <v>0</v>
      </c>
      <c r="H54" s="21">
        <v>0</v>
      </c>
      <c r="I54" s="21">
        <v>75428.148000000001</v>
      </c>
      <c r="J54" s="21">
        <v>19142299.901999999</v>
      </c>
    </row>
    <row r="55" spans="1:10" ht="46.15" customHeight="1" thickBot="1">
      <c r="A55" s="4" t="s">
        <v>274</v>
      </c>
      <c r="B55" s="4" t="s">
        <v>64</v>
      </c>
      <c r="C55" s="21">
        <v>0</v>
      </c>
      <c r="D55" s="21">
        <v>0</v>
      </c>
      <c r="E55" s="21">
        <v>0</v>
      </c>
      <c r="F55" s="21">
        <v>0</v>
      </c>
      <c r="G55" s="21">
        <v>0</v>
      </c>
      <c r="H55" s="21">
        <v>0</v>
      </c>
      <c r="I55" s="21">
        <v>0</v>
      </c>
      <c r="J55" s="21">
        <v>474690.88099999999</v>
      </c>
    </row>
    <row r="56" spans="1:10" ht="46.15" customHeight="1" thickBot="1">
      <c r="A56" s="4" t="s">
        <v>275</v>
      </c>
      <c r="B56" s="4" t="s">
        <v>66</v>
      </c>
      <c r="C56" s="21">
        <v>0</v>
      </c>
      <c r="D56" s="21">
        <v>0</v>
      </c>
      <c r="E56" s="21">
        <v>0</v>
      </c>
      <c r="F56" s="21">
        <v>0</v>
      </c>
      <c r="G56" s="21">
        <v>0</v>
      </c>
      <c r="H56" s="21">
        <v>0</v>
      </c>
      <c r="I56" s="21">
        <v>75428.148000000001</v>
      </c>
      <c r="J56" s="21">
        <v>18667609.021000002</v>
      </c>
    </row>
  </sheetData>
  <mergeCells count="4">
    <mergeCell ref="C3:K3"/>
    <mergeCell ref="C31:E31"/>
    <mergeCell ref="F31:I31"/>
    <mergeCell ref="J31:J3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2"/>
  <sheetViews>
    <sheetView showGridLines="0" workbookViewId="0">
      <selection activeCell="C37" sqref="C37"/>
    </sheetView>
  </sheetViews>
  <sheetFormatPr defaultColWidth="8.86328125" defaultRowHeight="11.65"/>
  <cols>
    <col min="1" max="1" width="69" style="11" bestFit="1" customWidth="1"/>
    <col min="2" max="2" width="8.86328125" style="11"/>
    <col min="3" max="3" width="13.265625" style="11" bestFit="1" customWidth="1"/>
    <col min="4" max="12" width="10.59765625" style="11" customWidth="1"/>
    <col min="13" max="13" width="14.265625" style="11" customWidth="1"/>
    <col min="14" max="15" width="8.86328125" style="11"/>
    <col min="16" max="16" width="14.3984375" style="11" bestFit="1" customWidth="1"/>
    <col min="17" max="17" width="8.86328125" style="11"/>
    <col min="18" max="18" width="13.265625" style="11" bestFit="1" customWidth="1"/>
    <col min="19" max="16384" width="8.86328125" style="11"/>
  </cols>
  <sheetData>
    <row r="1" spans="1:18">
      <c r="A1" s="12" t="s">
        <v>282</v>
      </c>
    </row>
    <row r="2" spans="1:18">
      <c r="A2" s="12" t="s">
        <v>283</v>
      </c>
    </row>
    <row r="3" spans="1:18" ht="12" thickBot="1">
      <c r="A3" s="12" t="s">
        <v>284</v>
      </c>
    </row>
    <row r="4" spans="1:18" ht="12" thickBot="1">
      <c r="A4" s="23" t="s">
        <v>285</v>
      </c>
      <c r="B4" s="24" t="s">
        <v>286</v>
      </c>
      <c r="C4" s="25"/>
    </row>
    <row r="5" spans="1:18">
      <c r="A5" s="26"/>
    </row>
    <row r="6" spans="1:18">
      <c r="A6" s="26"/>
    </row>
    <row r="7" spans="1:18">
      <c r="A7" s="12" t="s">
        <v>287</v>
      </c>
    </row>
    <row r="8" spans="1:18" ht="12" thickBot="1">
      <c r="A8" s="27" t="s">
        <v>288</v>
      </c>
    </row>
    <row r="9" spans="1:18" ht="37.9" customHeight="1" thickBot="1">
      <c r="A9" s="25"/>
      <c r="B9" s="25"/>
      <c r="C9" s="283" t="s">
        <v>289</v>
      </c>
      <c r="D9" s="284"/>
      <c r="E9" s="284"/>
      <c r="F9" s="284"/>
      <c r="G9" s="284"/>
      <c r="H9" s="284"/>
      <c r="I9" s="284"/>
      <c r="J9" s="284"/>
      <c r="K9" s="284"/>
      <c r="L9" s="284"/>
      <c r="M9" s="285"/>
      <c r="N9" s="25"/>
      <c r="O9" s="25"/>
      <c r="P9" s="281" t="s">
        <v>290</v>
      </c>
      <c r="Q9" s="25"/>
      <c r="R9" s="281" t="s">
        <v>291</v>
      </c>
    </row>
    <row r="10" spans="1:18" ht="12" thickBot="1">
      <c r="A10" s="25"/>
      <c r="B10" s="28" t="s">
        <v>292</v>
      </c>
      <c r="C10" s="28">
        <v>0</v>
      </c>
      <c r="D10" s="28">
        <v>1</v>
      </c>
      <c r="E10" s="28">
        <v>2</v>
      </c>
      <c r="F10" s="28">
        <v>3</v>
      </c>
      <c r="G10" s="28">
        <v>4</v>
      </c>
      <c r="H10" s="28">
        <v>5</v>
      </c>
      <c r="I10" s="28">
        <v>6</v>
      </c>
      <c r="J10" s="28">
        <v>7</v>
      </c>
      <c r="K10" s="28">
        <v>8</v>
      </c>
      <c r="L10" s="28">
        <v>9</v>
      </c>
      <c r="M10" s="28" t="s">
        <v>293</v>
      </c>
      <c r="N10" s="25"/>
      <c r="O10" s="25"/>
      <c r="P10" s="282"/>
      <c r="Q10" s="25"/>
      <c r="R10" s="282"/>
    </row>
    <row r="11" spans="1:18" ht="12" thickBot="1">
      <c r="A11" s="25"/>
      <c r="B11" s="25"/>
      <c r="C11" s="28" t="s">
        <v>2</v>
      </c>
      <c r="D11" s="28" t="s">
        <v>161</v>
      </c>
      <c r="E11" s="28" t="s">
        <v>162</v>
      </c>
      <c r="F11" s="28" t="s">
        <v>163</v>
      </c>
      <c r="G11" s="28" t="s">
        <v>164</v>
      </c>
      <c r="H11" s="28" t="s">
        <v>165</v>
      </c>
      <c r="I11" s="28" t="s">
        <v>166</v>
      </c>
      <c r="J11" s="28" t="s">
        <v>167</v>
      </c>
      <c r="K11" s="28" t="s">
        <v>168</v>
      </c>
      <c r="L11" s="28" t="s">
        <v>196</v>
      </c>
      <c r="M11" s="28" t="s">
        <v>197</v>
      </c>
      <c r="N11" s="25"/>
      <c r="O11" s="25"/>
      <c r="P11" s="28" t="s">
        <v>240</v>
      </c>
      <c r="Q11" s="25"/>
      <c r="R11" s="28" t="s">
        <v>241</v>
      </c>
    </row>
    <row r="12" spans="1:18" ht="12" thickBot="1">
      <c r="A12" s="28" t="s">
        <v>294</v>
      </c>
      <c r="B12" s="24" t="s">
        <v>18</v>
      </c>
      <c r="C12" s="37">
        <v>5866533.38552</v>
      </c>
      <c r="D12" s="37">
        <v>3462904.13417</v>
      </c>
      <c r="E12" s="37">
        <v>2219829.36</v>
      </c>
      <c r="F12" s="37">
        <v>1221184.402</v>
      </c>
      <c r="G12" s="37">
        <v>669031.40500000003</v>
      </c>
      <c r="H12" s="37">
        <v>416690.73200000002</v>
      </c>
      <c r="I12" s="37">
        <v>224708.65700000001</v>
      </c>
      <c r="J12" s="37">
        <v>230519.163</v>
      </c>
      <c r="K12" s="37">
        <v>124589.292</v>
      </c>
      <c r="L12" s="37">
        <v>57003.911999999997</v>
      </c>
      <c r="M12" s="36">
        <v>68766.239000000001</v>
      </c>
      <c r="N12" s="25"/>
      <c r="O12" s="24" t="s">
        <v>18</v>
      </c>
      <c r="P12" s="30">
        <f>M12</f>
        <v>68766.239000000001</v>
      </c>
      <c r="Q12" s="25"/>
      <c r="R12" s="30">
        <f>SUM(C12:M12)</f>
        <v>14561760.68169</v>
      </c>
    </row>
    <row r="13" spans="1:18" ht="12" thickBot="1">
      <c r="A13" s="28" t="s">
        <v>295</v>
      </c>
      <c r="B13" s="24" t="s">
        <v>30</v>
      </c>
      <c r="C13" s="29">
        <v>3302799.80688</v>
      </c>
      <c r="D13" s="29">
        <v>1777619.2939300002</v>
      </c>
      <c r="E13" s="29">
        <v>1672220.6730000002</v>
      </c>
      <c r="F13" s="29">
        <v>594667.23699999996</v>
      </c>
      <c r="G13" s="29">
        <v>192491.079</v>
      </c>
      <c r="H13" s="29">
        <v>103961.353</v>
      </c>
      <c r="I13" s="29">
        <v>176373.745</v>
      </c>
      <c r="J13" s="29">
        <v>37628.595999999998</v>
      </c>
      <c r="K13" s="29">
        <v>69802.851999999999</v>
      </c>
      <c r="L13" s="29">
        <v>24794.258000000002</v>
      </c>
      <c r="M13" s="25"/>
      <c r="N13" s="25"/>
      <c r="O13" s="24" t="s">
        <v>30</v>
      </c>
      <c r="P13" s="30">
        <f>L13</f>
        <v>24794.258000000002</v>
      </c>
      <c r="Q13" s="25"/>
      <c r="R13" s="30">
        <f t="shared" ref="R13:R22" si="0">SUM(C13:M13)</f>
        <v>7952358.8938100012</v>
      </c>
    </row>
    <row r="14" spans="1:18" ht="12" thickBot="1">
      <c r="A14" s="28" t="s">
        <v>296</v>
      </c>
      <c r="B14" s="24" t="s">
        <v>32</v>
      </c>
      <c r="C14" s="29">
        <v>3753024.2969999998</v>
      </c>
      <c r="D14" s="29">
        <v>1847029.8204999999</v>
      </c>
      <c r="E14" s="29">
        <v>1383533.844</v>
      </c>
      <c r="F14" s="29">
        <v>562795.83900000004</v>
      </c>
      <c r="G14" s="29">
        <v>276248.03499999997</v>
      </c>
      <c r="H14" s="29">
        <v>132211.23699999999</v>
      </c>
      <c r="I14" s="29">
        <v>195796.139</v>
      </c>
      <c r="J14" s="29">
        <v>48205.928999999996</v>
      </c>
      <c r="K14" s="29">
        <v>14710.023999999999</v>
      </c>
      <c r="L14" s="25"/>
      <c r="M14" s="25"/>
      <c r="N14" s="25"/>
      <c r="O14" s="24" t="s">
        <v>32</v>
      </c>
      <c r="P14" s="30">
        <f>K14</f>
        <v>14710.023999999999</v>
      </c>
      <c r="Q14" s="25"/>
      <c r="R14" s="30">
        <f t="shared" si="0"/>
        <v>8213555.1645</v>
      </c>
    </row>
    <row r="15" spans="1:18" ht="12" thickBot="1">
      <c r="A15" s="28" t="s">
        <v>297</v>
      </c>
      <c r="B15" s="24" t="s">
        <v>34</v>
      </c>
      <c r="C15" s="29">
        <v>3348161.3050000002</v>
      </c>
      <c r="D15" s="29">
        <v>1587755.189</v>
      </c>
      <c r="E15" s="29">
        <v>1134089.8430000001</v>
      </c>
      <c r="F15" s="29">
        <v>514363.11900000001</v>
      </c>
      <c r="G15" s="29">
        <v>414476.49800000002</v>
      </c>
      <c r="H15" s="29">
        <v>138505.274</v>
      </c>
      <c r="I15" s="29">
        <v>62772.294000000002</v>
      </c>
      <c r="J15" s="29">
        <v>32738.456999999999</v>
      </c>
      <c r="K15" s="25"/>
      <c r="L15" s="25"/>
      <c r="M15" s="25"/>
      <c r="N15" s="25"/>
      <c r="O15" s="24" t="s">
        <v>34</v>
      </c>
      <c r="P15" s="30">
        <f>J15</f>
        <v>32738.456999999999</v>
      </c>
      <c r="Q15" s="25"/>
      <c r="R15" s="30">
        <f t="shared" si="0"/>
        <v>7232861.9790000003</v>
      </c>
    </row>
    <row r="16" spans="1:18" ht="12" thickBot="1">
      <c r="A16" s="28" t="s">
        <v>298</v>
      </c>
      <c r="B16" s="24" t="s">
        <v>36</v>
      </c>
      <c r="C16" s="29">
        <v>3071081.3735400001</v>
      </c>
      <c r="D16" s="29">
        <v>1409809.686</v>
      </c>
      <c r="E16" s="29">
        <v>1116779.12378</v>
      </c>
      <c r="F16" s="29">
        <v>485490.51899999997</v>
      </c>
      <c r="G16" s="29">
        <v>344370.65500000003</v>
      </c>
      <c r="H16" s="29">
        <v>112523.663</v>
      </c>
      <c r="I16" s="29">
        <v>76540.039000000004</v>
      </c>
      <c r="J16" s="25"/>
      <c r="K16" s="25"/>
      <c r="L16" s="25"/>
      <c r="M16" s="25"/>
      <c r="N16" s="25"/>
      <c r="O16" s="24" t="s">
        <v>36</v>
      </c>
      <c r="P16" s="30">
        <f>I16</f>
        <v>76540.039000000004</v>
      </c>
      <c r="Q16" s="25"/>
      <c r="R16" s="30">
        <f t="shared" si="0"/>
        <v>6616595.05932</v>
      </c>
    </row>
    <row r="17" spans="1:18" ht="12" thickBot="1">
      <c r="A17" s="28" t="s">
        <v>299</v>
      </c>
      <c r="B17" s="24" t="s">
        <v>38</v>
      </c>
      <c r="C17" s="29">
        <v>3260468.7749999999</v>
      </c>
      <c r="D17" s="29">
        <v>1459514.60677</v>
      </c>
      <c r="E17" s="29">
        <v>1384646.6850000001</v>
      </c>
      <c r="F17" s="29">
        <v>525746.06900000002</v>
      </c>
      <c r="G17" s="29">
        <v>194878.95699999999</v>
      </c>
      <c r="H17" s="29">
        <v>247073.88099999999</v>
      </c>
      <c r="I17" s="25"/>
      <c r="J17" s="25"/>
      <c r="K17" s="25"/>
      <c r="L17" s="25"/>
      <c r="M17" s="25"/>
      <c r="N17" s="25"/>
      <c r="O17" s="24" t="s">
        <v>38</v>
      </c>
      <c r="P17" s="30">
        <f>H17</f>
        <v>247073.88099999999</v>
      </c>
      <c r="Q17" s="25"/>
      <c r="R17" s="30">
        <f t="shared" si="0"/>
        <v>7072328.973770001</v>
      </c>
    </row>
    <row r="18" spans="1:18" ht="12" thickBot="1">
      <c r="A18" s="28" t="s">
        <v>300</v>
      </c>
      <c r="B18" s="24" t="s">
        <v>40</v>
      </c>
      <c r="C18" s="29">
        <v>3912337.7557200002</v>
      </c>
      <c r="D18" s="29">
        <v>1819376.402</v>
      </c>
      <c r="E18" s="29">
        <v>1372751.1089999999</v>
      </c>
      <c r="F18" s="29">
        <v>521707.071</v>
      </c>
      <c r="G18" s="29">
        <v>259055.29199999999</v>
      </c>
      <c r="H18" s="25"/>
      <c r="I18" s="25"/>
      <c r="J18" s="25"/>
      <c r="K18" s="25"/>
      <c r="L18" s="25"/>
      <c r="M18" s="25"/>
      <c r="N18" s="25"/>
      <c r="O18" s="24" t="s">
        <v>40</v>
      </c>
      <c r="P18" s="30">
        <f>G18</f>
        <v>259055.29199999999</v>
      </c>
      <c r="Q18" s="25"/>
      <c r="R18" s="30">
        <f t="shared" si="0"/>
        <v>7885227.6297200015</v>
      </c>
    </row>
    <row r="19" spans="1:18" ht="12" thickBot="1">
      <c r="A19" s="28" t="s">
        <v>301</v>
      </c>
      <c r="B19" s="24" t="s">
        <v>42</v>
      </c>
      <c r="C19" s="29">
        <v>3755274.4569999999</v>
      </c>
      <c r="D19" s="29">
        <v>1923946.8659999999</v>
      </c>
      <c r="E19" s="29">
        <v>1490736.4280000001</v>
      </c>
      <c r="F19" s="29">
        <v>1009282.357</v>
      </c>
      <c r="G19" s="25"/>
      <c r="H19" s="25"/>
      <c r="I19" s="25"/>
      <c r="J19" s="25"/>
      <c r="K19" s="25"/>
      <c r="L19" s="25"/>
      <c r="M19" s="25"/>
      <c r="N19" s="25"/>
      <c r="O19" s="24" t="s">
        <v>42</v>
      </c>
      <c r="P19" s="30">
        <f>F19</f>
        <v>1009282.357</v>
      </c>
      <c r="Q19" s="25"/>
      <c r="R19" s="30">
        <f t="shared" si="0"/>
        <v>8179240.108</v>
      </c>
    </row>
    <row r="20" spans="1:18" ht="12" thickBot="1">
      <c r="A20" s="28" t="s">
        <v>302</v>
      </c>
      <c r="B20" s="24" t="s">
        <v>44</v>
      </c>
      <c r="C20" s="29">
        <v>4153190.39</v>
      </c>
      <c r="D20" s="29">
        <v>1997192.378</v>
      </c>
      <c r="E20" s="29">
        <v>1509790.9739999999</v>
      </c>
      <c r="F20" s="25"/>
      <c r="G20" s="25"/>
      <c r="H20" s="25"/>
      <c r="I20" s="25"/>
      <c r="J20" s="25"/>
      <c r="K20" s="25"/>
      <c r="L20" s="25"/>
      <c r="M20" s="25"/>
      <c r="N20" s="25"/>
      <c r="O20" s="24" t="s">
        <v>44</v>
      </c>
      <c r="P20" s="30">
        <f>E20</f>
        <v>1509790.9739999999</v>
      </c>
      <c r="Q20" s="25"/>
      <c r="R20" s="30">
        <f t="shared" si="0"/>
        <v>7660173.7420000006</v>
      </c>
    </row>
    <row r="21" spans="1:18" ht="12" thickBot="1">
      <c r="A21" s="28" t="s">
        <v>303</v>
      </c>
      <c r="B21" s="24" t="s">
        <v>46</v>
      </c>
      <c r="C21" s="29">
        <v>5309083.0719999997</v>
      </c>
      <c r="D21" s="29">
        <v>2363681.8250000002</v>
      </c>
      <c r="E21" s="25"/>
      <c r="F21" s="25"/>
      <c r="G21" s="25"/>
      <c r="H21" s="25"/>
      <c r="I21" s="25"/>
      <c r="J21" s="25"/>
      <c r="K21" s="25"/>
      <c r="L21" s="25"/>
      <c r="M21" s="25"/>
      <c r="N21" s="25"/>
      <c r="O21" s="24" t="s">
        <v>46</v>
      </c>
      <c r="P21" s="30">
        <f>D21</f>
        <v>2363681.8250000002</v>
      </c>
      <c r="Q21" s="25"/>
      <c r="R21" s="30">
        <f t="shared" si="0"/>
        <v>7672764.8969999999</v>
      </c>
    </row>
    <row r="22" spans="1:18" ht="12" thickBot="1">
      <c r="A22" s="28" t="s">
        <v>304</v>
      </c>
      <c r="B22" s="24" t="s">
        <v>48</v>
      </c>
      <c r="C22" s="29">
        <v>4649785.8458700003</v>
      </c>
      <c r="D22" s="25"/>
      <c r="E22" s="25"/>
      <c r="F22" s="25"/>
      <c r="G22" s="25"/>
      <c r="H22" s="25"/>
      <c r="I22" s="25"/>
      <c r="J22" s="25"/>
      <c r="K22" s="25"/>
      <c r="L22" s="25"/>
      <c r="M22" s="25"/>
      <c r="N22" s="25"/>
      <c r="O22" s="24" t="s">
        <v>48</v>
      </c>
      <c r="P22" s="30">
        <f>C22</f>
        <v>4649785.8458700003</v>
      </c>
      <c r="Q22" s="25"/>
      <c r="R22" s="30">
        <f t="shared" si="0"/>
        <v>4649785.8458700003</v>
      </c>
    </row>
    <row r="23" spans="1:18" ht="12" thickBot="1">
      <c r="A23" s="25"/>
      <c r="B23" s="25"/>
      <c r="C23" s="25"/>
      <c r="D23" s="25"/>
      <c r="E23" s="25"/>
      <c r="F23" s="25"/>
      <c r="G23" s="25"/>
      <c r="H23" s="25"/>
      <c r="I23" s="25"/>
      <c r="J23" s="25"/>
      <c r="K23" s="25"/>
      <c r="L23" s="25"/>
      <c r="M23" s="25"/>
      <c r="N23" s="24" t="s">
        <v>188</v>
      </c>
      <c r="O23" s="24" t="s">
        <v>50</v>
      </c>
      <c r="P23" s="30">
        <f>SUM(P12:P22)</f>
        <v>10256219.19187</v>
      </c>
      <c r="Q23" s="25"/>
      <c r="R23" s="25"/>
    </row>
    <row r="24" spans="1:18">
      <c r="A24" s="26"/>
      <c r="D24" s="38">
        <f>E24-1</f>
        <v>2007</v>
      </c>
      <c r="E24" s="38">
        <f>F24-1</f>
        <v>2008</v>
      </c>
      <c r="F24" s="38">
        <f>G24-1</f>
        <v>2009</v>
      </c>
      <c r="G24" s="38">
        <f>H24-1</f>
        <v>2010</v>
      </c>
      <c r="H24" s="38">
        <f>I24-1</f>
        <v>2011</v>
      </c>
      <c r="I24" s="38">
        <v>2012</v>
      </c>
      <c r="J24" s="38">
        <v>2013</v>
      </c>
      <c r="K24" s="38">
        <v>2014</v>
      </c>
      <c r="L24" s="38">
        <v>2015</v>
      </c>
      <c r="M24" s="33">
        <v>2016</v>
      </c>
    </row>
    <row r="25" spans="1:18">
      <c r="A25" s="26"/>
      <c r="D25" s="39">
        <f>D12+C13</f>
        <v>6765703.9410500005</v>
      </c>
      <c r="E25" s="39">
        <f>E12+D13+C14</f>
        <v>7750472.9509299994</v>
      </c>
      <c r="F25" s="39">
        <f>F12+E13+D14+C15</f>
        <v>8088596.2005000003</v>
      </c>
      <c r="G25" s="39">
        <f>G12+F13+E14+D15+C16</f>
        <v>7306069.0485399999</v>
      </c>
      <c r="H25" s="39">
        <f>H12+G13+F14+E15+D16+C17</f>
        <v>6976345.9539999999</v>
      </c>
      <c r="I25" s="39">
        <f>I12+H13+G14+F15+E16+D17+C18</f>
        <v>7607912.6502700001</v>
      </c>
      <c r="J25" s="39">
        <f>J12+I13+H14+G15+F16+E17+D18+C19</f>
        <v>8398368.7060000002</v>
      </c>
      <c r="K25" s="39">
        <f>K12+J13+I14+H15+G16+F17+E18+D19+C20</f>
        <v>8816524.3900000006</v>
      </c>
      <c r="L25" s="39">
        <f>L12+K13+J14+I15+H16+G17+F18+E19+D20+C21</f>
        <v>9863906.5559999999</v>
      </c>
      <c r="M25" s="35">
        <f>P23</f>
        <v>10256219.19187</v>
      </c>
      <c r="P25" s="31"/>
    </row>
    <row r="26" spans="1:18">
      <c r="A26" s="12" t="s">
        <v>305</v>
      </c>
      <c r="D26" s="38"/>
      <c r="E26" s="38"/>
      <c r="F26" s="38"/>
      <c r="G26" s="38"/>
      <c r="H26" s="38"/>
      <c r="I26" s="40">
        <v>7652768</v>
      </c>
      <c r="J26" s="39">
        <v>8430177</v>
      </c>
      <c r="K26" s="40">
        <v>8819632</v>
      </c>
      <c r="L26" s="41">
        <v>9832869</v>
      </c>
      <c r="M26" s="35">
        <v>10285736</v>
      </c>
      <c r="P26" s="32"/>
    </row>
    <row r="27" spans="1:18" ht="12" thickBot="1">
      <c r="A27" s="27" t="s">
        <v>288</v>
      </c>
      <c r="D27" s="39">
        <f>D25-D26</f>
        <v>6765703.9410500005</v>
      </c>
      <c r="E27" s="39">
        <f t="shared" ref="E27:M27" si="1">E25-E26</f>
        <v>7750472.9509299994</v>
      </c>
      <c r="F27" s="39">
        <f t="shared" si="1"/>
        <v>8088596.2005000003</v>
      </c>
      <c r="G27" s="39">
        <f t="shared" si="1"/>
        <v>7306069.0485399999</v>
      </c>
      <c r="H27" s="39">
        <f t="shared" si="1"/>
        <v>6976345.9539999999</v>
      </c>
      <c r="I27" s="39">
        <f t="shared" si="1"/>
        <v>-44855.3497299999</v>
      </c>
      <c r="J27" s="39">
        <f t="shared" si="1"/>
        <v>-31808.293999999762</v>
      </c>
      <c r="K27" s="39">
        <f t="shared" si="1"/>
        <v>-3107.609999999404</v>
      </c>
      <c r="L27" s="39">
        <f t="shared" si="1"/>
        <v>31037.555999999866</v>
      </c>
      <c r="M27" s="34">
        <f t="shared" si="1"/>
        <v>-29516.808129999787</v>
      </c>
    </row>
    <row r="28" spans="1:18" ht="24.6" customHeight="1" thickBot="1">
      <c r="A28" s="25"/>
      <c r="B28" s="25"/>
      <c r="C28" s="283" t="s">
        <v>289</v>
      </c>
      <c r="D28" s="284"/>
      <c r="E28" s="284"/>
      <c r="F28" s="284"/>
      <c r="G28" s="284"/>
      <c r="H28" s="284"/>
      <c r="I28" s="284"/>
      <c r="J28" s="284"/>
      <c r="K28" s="284"/>
      <c r="L28" s="284"/>
      <c r="M28" s="285"/>
      <c r="N28" s="25"/>
      <c r="O28" s="25"/>
      <c r="P28" s="281" t="s">
        <v>306</v>
      </c>
    </row>
    <row r="29" spans="1:18" ht="12" thickBot="1">
      <c r="A29" s="25"/>
      <c r="B29" s="28" t="s">
        <v>292</v>
      </c>
      <c r="C29" s="28">
        <v>0</v>
      </c>
      <c r="D29" s="28">
        <v>1</v>
      </c>
      <c r="E29" s="28">
        <v>2</v>
      </c>
      <c r="F29" s="28">
        <v>3</v>
      </c>
      <c r="G29" s="28">
        <v>4</v>
      </c>
      <c r="H29" s="28">
        <v>5</v>
      </c>
      <c r="I29" s="28">
        <v>6</v>
      </c>
      <c r="J29" s="28">
        <v>7</v>
      </c>
      <c r="K29" s="28">
        <v>8</v>
      </c>
      <c r="L29" s="28">
        <v>9</v>
      </c>
      <c r="M29" s="28" t="s">
        <v>293</v>
      </c>
      <c r="N29" s="25"/>
      <c r="O29" s="25"/>
      <c r="P29" s="282"/>
    </row>
    <row r="30" spans="1:18" ht="12" thickBot="1">
      <c r="A30" s="25"/>
      <c r="B30" s="25"/>
      <c r="C30" s="28" t="s">
        <v>203</v>
      </c>
      <c r="D30" s="28" t="s">
        <v>214</v>
      </c>
      <c r="E30" s="28" t="s">
        <v>215</v>
      </c>
      <c r="F30" s="28" t="s">
        <v>216</v>
      </c>
      <c r="G30" s="28" t="s">
        <v>217</v>
      </c>
      <c r="H30" s="28" t="s">
        <v>218</v>
      </c>
      <c r="I30" s="28" t="s">
        <v>219</v>
      </c>
      <c r="J30" s="28" t="s">
        <v>220</v>
      </c>
      <c r="K30" s="28" t="s">
        <v>221</v>
      </c>
      <c r="L30" s="28" t="s">
        <v>307</v>
      </c>
      <c r="M30" s="28" t="s">
        <v>222</v>
      </c>
      <c r="N30" s="25"/>
      <c r="O30" s="25"/>
      <c r="P30" s="28" t="s">
        <v>308</v>
      </c>
    </row>
    <row r="31" spans="1:18" ht="12" thickBot="1">
      <c r="A31" s="28" t="s">
        <v>294</v>
      </c>
      <c r="B31" s="24" t="s">
        <v>18</v>
      </c>
      <c r="C31" s="25"/>
      <c r="D31" s="25"/>
      <c r="E31" s="25"/>
      <c r="F31" s="25"/>
      <c r="G31" s="25"/>
      <c r="H31" s="25"/>
      <c r="I31" s="25"/>
      <c r="J31" s="25"/>
      <c r="K31" s="25"/>
      <c r="L31" s="25"/>
      <c r="M31" s="25"/>
      <c r="N31" s="25"/>
      <c r="O31" s="24" t="s">
        <v>18</v>
      </c>
      <c r="P31" s="25"/>
    </row>
    <row r="32" spans="1:18" ht="12" thickBot="1">
      <c r="A32" s="28" t="s">
        <v>295</v>
      </c>
      <c r="B32" s="24" t="s">
        <v>30</v>
      </c>
      <c r="C32" s="25"/>
      <c r="D32" s="25"/>
      <c r="E32" s="25"/>
      <c r="F32" s="25"/>
      <c r="G32" s="25"/>
      <c r="H32" s="25"/>
      <c r="I32" s="25"/>
      <c r="J32" s="25"/>
      <c r="K32" s="25"/>
      <c r="L32" s="25"/>
      <c r="M32" s="25"/>
      <c r="N32" s="25"/>
      <c r="O32" s="24" t="s">
        <v>30</v>
      </c>
      <c r="P32" s="25"/>
    </row>
    <row r="33" spans="1:16" ht="12" thickBot="1">
      <c r="A33" s="28" t="s">
        <v>296</v>
      </c>
      <c r="B33" s="24" t="s">
        <v>32</v>
      </c>
      <c r="C33" s="25"/>
      <c r="D33" s="25"/>
      <c r="E33" s="25"/>
      <c r="F33" s="25"/>
      <c r="G33" s="25"/>
      <c r="H33" s="25"/>
      <c r="I33" s="25"/>
      <c r="J33" s="25"/>
      <c r="K33" s="25"/>
      <c r="L33" s="25"/>
      <c r="M33" s="25"/>
      <c r="N33" s="25"/>
      <c r="O33" s="24" t="s">
        <v>32</v>
      </c>
      <c r="P33" s="25"/>
    </row>
    <row r="34" spans="1:16" ht="12" thickBot="1">
      <c r="A34" s="28" t="s">
        <v>297</v>
      </c>
      <c r="B34" s="24" t="s">
        <v>34</v>
      </c>
      <c r="C34" s="25"/>
      <c r="D34" s="25"/>
      <c r="E34" s="25"/>
      <c r="F34" s="25"/>
      <c r="G34" s="25"/>
      <c r="H34" s="25"/>
      <c r="I34" s="25"/>
      <c r="J34" s="25"/>
      <c r="K34" s="25"/>
      <c r="L34" s="25"/>
      <c r="M34" s="25"/>
      <c r="N34" s="25"/>
      <c r="O34" s="24" t="s">
        <v>34</v>
      </c>
      <c r="P34" s="25"/>
    </row>
    <row r="35" spans="1:16" ht="12" thickBot="1">
      <c r="A35" s="28" t="s">
        <v>298</v>
      </c>
      <c r="B35" s="24" t="s">
        <v>36</v>
      </c>
      <c r="C35" s="25"/>
      <c r="D35" s="25"/>
      <c r="E35" s="25"/>
      <c r="F35" s="25"/>
      <c r="G35" s="25"/>
      <c r="H35" s="25"/>
      <c r="I35" s="25"/>
      <c r="J35" s="25"/>
      <c r="K35" s="25"/>
      <c r="L35" s="25"/>
      <c r="M35" s="25"/>
      <c r="N35" s="25"/>
      <c r="O35" s="24" t="s">
        <v>36</v>
      </c>
      <c r="P35" s="25"/>
    </row>
    <row r="36" spans="1:16" ht="12" thickBot="1">
      <c r="A36" s="28" t="s">
        <v>299</v>
      </c>
      <c r="B36" s="24" t="s">
        <v>38</v>
      </c>
      <c r="C36" s="25"/>
      <c r="D36" s="25"/>
      <c r="E36" s="25"/>
      <c r="F36" s="25"/>
      <c r="G36" s="25"/>
      <c r="H36" s="25"/>
      <c r="I36" s="25"/>
      <c r="J36" s="25"/>
      <c r="K36" s="25"/>
      <c r="L36" s="25"/>
      <c r="M36" s="25"/>
      <c r="N36" s="25"/>
      <c r="O36" s="24" t="s">
        <v>38</v>
      </c>
      <c r="P36" s="25"/>
    </row>
    <row r="37" spans="1:16" ht="12" thickBot="1">
      <c r="A37" s="28" t="s">
        <v>300</v>
      </c>
      <c r="B37" s="24" t="s">
        <v>40</v>
      </c>
      <c r="C37" s="25"/>
      <c r="D37" s="25"/>
      <c r="E37" s="25"/>
      <c r="F37" s="25"/>
      <c r="G37" s="25"/>
      <c r="H37" s="25"/>
      <c r="I37" s="25"/>
      <c r="J37" s="25"/>
      <c r="K37" s="25"/>
      <c r="L37" s="25"/>
      <c r="M37" s="25"/>
      <c r="N37" s="25"/>
      <c r="O37" s="24" t="s">
        <v>40</v>
      </c>
      <c r="P37" s="25"/>
    </row>
    <row r="38" spans="1:16" ht="12" thickBot="1">
      <c r="A38" s="28" t="s">
        <v>301</v>
      </c>
      <c r="B38" s="24" t="s">
        <v>42</v>
      </c>
      <c r="C38" s="25"/>
      <c r="D38" s="25"/>
      <c r="E38" s="25"/>
      <c r="F38" s="25"/>
      <c r="G38" s="25"/>
      <c r="H38" s="25"/>
      <c r="I38" s="25"/>
      <c r="J38" s="25"/>
      <c r="K38" s="25"/>
      <c r="L38" s="25"/>
      <c r="M38" s="25"/>
      <c r="N38" s="25"/>
      <c r="O38" s="24" t="s">
        <v>42</v>
      </c>
      <c r="P38" s="25"/>
    </row>
    <row r="39" spans="1:16" ht="12" thickBot="1">
      <c r="A39" s="28" t="s">
        <v>302</v>
      </c>
      <c r="B39" s="24" t="s">
        <v>44</v>
      </c>
      <c r="C39" s="25"/>
      <c r="D39" s="25"/>
      <c r="E39" s="25"/>
      <c r="F39" s="25"/>
      <c r="G39" s="25"/>
      <c r="H39" s="25"/>
      <c r="I39" s="25"/>
      <c r="J39" s="25"/>
      <c r="K39" s="25"/>
      <c r="L39" s="25"/>
      <c r="M39" s="25"/>
      <c r="N39" s="25"/>
      <c r="O39" s="24" t="s">
        <v>44</v>
      </c>
      <c r="P39" s="25"/>
    </row>
    <row r="40" spans="1:16" ht="12" thickBot="1">
      <c r="A40" s="28" t="s">
        <v>303</v>
      </c>
      <c r="B40" s="24" t="s">
        <v>46</v>
      </c>
      <c r="C40" s="25"/>
      <c r="D40" s="25"/>
      <c r="E40" s="25"/>
      <c r="F40" s="25"/>
      <c r="G40" s="25"/>
      <c r="H40" s="25"/>
      <c r="I40" s="25"/>
      <c r="J40" s="25"/>
      <c r="K40" s="25"/>
      <c r="L40" s="25"/>
      <c r="M40" s="25"/>
      <c r="N40" s="25"/>
      <c r="O40" s="24" t="s">
        <v>46</v>
      </c>
      <c r="P40" s="25"/>
    </row>
    <row r="41" spans="1:16" ht="12" thickBot="1">
      <c r="A41" s="28" t="s">
        <v>304</v>
      </c>
      <c r="B41" s="24" t="s">
        <v>48</v>
      </c>
      <c r="C41" s="25"/>
      <c r="D41" s="25"/>
      <c r="E41" s="25"/>
      <c r="F41" s="25"/>
      <c r="G41" s="25"/>
      <c r="H41" s="25"/>
      <c r="I41" s="25"/>
      <c r="J41" s="25"/>
      <c r="K41" s="25"/>
      <c r="L41" s="25"/>
      <c r="M41" s="25"/>
      <c r="N41" s="25"/>
      <c r="O41" s="24" t="s">
        <v>48</v>
      </c>
      <c r="P41" s="25"/>
    </row>
    <row r="42" spans="1:16" ht="12" thickBot="1">
      <c r="A42" s="25"/>
      <c r="B42" s="25"/>
      <c r="C42" s="25"/>
      <c r="D42" s="25"/>
      <c r="E42" s="25"/>
      <c r="F42" s="25"/>
      <c r="G42" s="25"/>
      <c r="H42" s="25"/>
      <c r="I42" s="25"/>
      <c r="J42" s="25"/>
      <c r="K42" s="25"/>
      <c r="L42" s="25"/>
      <c r="M42" s="25"/>
      <c r="N42" s="24" t="s">
        <v>188</v>
      </c>
      <c r="O42" s="24" t="s">
        <v>50</v>
      </c>
      <c r="P42" s="25"/>
    </row>
  </sheetData>
  <mergeCells count="5">
    <mergeCell ref="P9:P10"/>
    <mergeCell ref="R9:R10"/>
    <mergeCell ref="C28:M28"/>
    <mergeCell ref="P28:P29"/>
    <mergeCell ref="C9:M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
  <sheetViews>
    <sheetView showGridLines="0" workbookViewId="0">
      <selection activeCell="C2" sqref="C2"/>
    </sheetView>
  </sheetViews>
  <sheetFormatPr defaultRowHeight="14.25"/>
  <cols>
    <col min="1" max="1" width="74" bestFit="1" customWidth="1"/>
    <col min="3" max="7" width="16" customWidth="1"/>
  </cols>
  <sheetData>
    <row r="1" spans="1:7" ht="17.649999999999999">
      <c r="A1" s="2" t="s">
        <v>309</v>
      </c>
      <c r="C1" t="s">
        <v>592</v>
      </c>
    </row>
    <row r="2" spans="1:7" ht="18" thickBot="1">
      <c r="A2" s="2" t="s">
        <v>310</v>
      </c>
    </row>
    <row r="3" spans="1:7" ht="62.25" thickBot="1">
      <c r="A3" s="3"/>
      <c r="B3" s="3"/>
      <c r="C3" s="4" t="s">
        <v>311</v>
      </c>
      <c r="D3" s="4" t="s">
        <v>312</v>
      </c>
      <c r="E3" s="4" t="s">
        <v>313</v>
      </c>
      <c r="F3" s="4" t="s">
        <v>314</v>
      </c>
      <c r="G3" s="4" t="s">
        <v>315</v>
      </c>
    </row>
    <row r="4" spans="1:7" ht="14.65" thickBot="1">
      <c r="A4" s="3"/>
      <c r="B4" s="3"/>
      <c r="C4" s="4" t="s">
        <v>2</v>
      </c>
      <c r="D4" s="4" t="s">
        <v>162</v>
      </c>
      <c r="E4" s="4" t="s">
        <v>164</v>
      </c>
      <c r="F4" s="4" t="s">
        <v>166</v>
      </c>
      <c r="G4" s="4" t="s">
        <v>168</v>
      </c>
    </row>
    <row r="5" spans="1:7" ht="14.65" thickBot="1">
      <c r="A5" s="4" t="s">
        <v>316</v>
      </c>
      <c r="B5" s="4" t="s">
        <v>239</v>
      </c>
      <c r="C5" s="3"/>
      <c r="D5" s="3"/>
      <c r="E5" s="3"/>
      <c r="F5" s="3"/>
      <c r="G5" s="3"/>
    </row>
    <row r="6" spans="1:7" ht="14.65" thickBot="1">
      <c r="A6" s="4" t="s">
        <v>317</v>
      </c>
      <c r="B6" s="4" t="s">
        <v>251</v>
      </c>
      <c r="C6" s="3"/>
      <c r="D6" s="3"/>
      <c r="E6" s="3"/>
      <c r="F6" s="3"/>
      <c r="G6" s="3"/>
    </row>
    <row r="7" spans="1:7" ht="14.65" thickBot="1">
      <c r="A7" s="4" t="s">
        <v>318</v>
      </c>
      <c r="B7" s="4" t="s">
        <v>8</v>
      </c>
      <c r="C7" s="3"/>
      <c r="D7" s="3"/>
      <c r="E7" s="3"/>
      <c r="F7" s="3"/>
      <c r="G7" s="3"/>
    </row>
    <row r="8" spans="1:7" ht="14.65" thickBot="1">
      <c r="A8" s="4" t="s">
        <v>319</v>
      </c>
      <c r="B8" s="4" t="s">
        <v>16</v>
      </c>
      <c r="C8" s="3"/>
      <c r="D8" s="3"/>
      <c r="E8" s="3"/>
      <c r="F8" s="3"/>
      <c r="G8" s="3"/>
    </row>
    <row r="9" spans="1:7" ht="14.65" thickBot="1">
      <c r="A9" s="4" t="s">
        <v>320</v>
      </c>
      <c r="B9" s="4" t="s">
        <v>18</v>
      </c>
      <c r="C9" s="3"/>
      <c r="D9" s="3"/>
      <c r="E9" s="3"/>
      <c r="F9" s="3"/>
      <c r="G9" s="3"/>
    </row>
    <row r="10" spans="1:7" ht="14.65" thickBot="1">
      <c r="A10" s="4" t="s">
        <v>321</v>
      </c>
      <c r="B10" s="4" t="s">
        <v>20</v>
      </c>
      <c r="C10" s="3"/>
      <c r="D10" s="3"/>
      <c r="E10" s="3"/>
      <c r="F10" s="3"/>
      <c r="G10"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kjal" ma:contentTypeID="0x010100D84BAF2D797BBB4AAA88D8095D94640600C79A9997B50B78499A9C427EDAA1DAC5007E08DFCBE0637D4FAC862C30A2FBF4BE" ma:contentTypeVersion="5" ma:contentTypeDescription="" ma:contentTypeScope="" ma:versionID="72ec093d2dbd7fadd050d9f9c7a742eb">
  <xsd:schema xmlns:xsd="http://www.w3.org/2001/XMLSchema" xmlns:xs="http://www.w3.org/2001/XMLSchema" xmlns:p="http://schemas.microsoft.com/office/2006/metadata/properties" xmlns:ns3="9ff7376b-360b-41cf-9c1c-4ef655f4ea60" xmlns:ns4="78289ee7-e11b-4220-b7b2-fe13e6d6d67d" targetNamespace="http://schemas.microsoft.com/office/2006/metadata/properties" ma:root="true" ma:fieldsID="311640c092f09d0ec919fbe54c681b8c" ns3:_="" ns4:_="">
    <xsd:import namespace="9ff7376b-360b-41cf-9c1c-4ef655f4ea60"/>
    <xsd:import namespace="78289ee7-e11b-4220-b7b2-fe13e6d6d67d"/>
    <xsd:element name="properties">
      <xsd:complexType>
        <xsd:sequence>
          <xsd:element name="documentManagement">
            <xsd:complexType>
              <xsd:all>
                <xsd:element ref="ns3:TaxCatchAll"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7376b-360b-41cf-9c1c-4ef655f4ea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56ca1f6-805f-40f0-9863-85091b50757e}" ma:internalName="TaxCatchAll" ma:showField="CatchAllData" ma:web="9ff7376b-360b-41cf-9c1c-4ef655f4ea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289ee7-e11b-4220-b7b2-fe13e6d6d67d" elementFormDefault="qualified">
    <xsd:import namespace="http://schemas.microsoft.com/office/2006/documentManagement/types"/>
    <xsd:import namespace="http://schemas.microsoft.com/office/infopath/2007/PartnerControls"/>
    <xsd:element name="lcf76f155ced4ddcb4097134ff3c332f" ma:index="10"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da6c1b6-60f5-49f3-83c7-f8909c9b3f1d" ContentTypeId="0x010100D84BAF2D797BBB4AAA88D8095D946406"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9ff7376b-360b-41cf-9c1c-4ef655f4ea60" xsi:nil="true"/>
    <lcf76f155ced4ddcb4097134ff3c332f xmlns="78289ee7-e11b-4220-b7b2-fe13e6d6d67d" xsi:nil="true"/>
  </documentManagement>
</p:properties>
</file>

<file path=customXml/itemProps1.xml><?xml version="1.0" encoding="utf-8"?>
<ds:datastoreItem xmlns:ds="http://schemas.openxmlformats.org/officeDocument/2006/customXml" ds:itemID="{8C2C4849-9A12-4319-AB69-5CD05BC93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f7376b-360b-41cf-9c1c-4ef655f4ea60"/>
    <ds:schemaRef ds:uri="78289ee7-e11b-4220-b7b2-fe13e6d6d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0F01B5-E55F-4BB0-91E6-94C66C15149E}">
  <ds:schemaRefs>
    <ds:schemaRef ds:uri="Microsoft.SharePoint.Taxonomy.ContentTypeSync"/>
  </ds:schemaRefs>
</ds:datastoreItem>
</file>

<file path=customXml/itemProps3.xml><?xml version="1.0" encoding="utf-8"?>
<ds:datastoreItem xmlns:ds="http://schemas.openxmlformats.org/officeDocument/2006/customXml" ds:itemID="{3E40B182-CC81-41C6-812C-337CDBC7C42E}">
  <ds:schemaRefs>
    <ds:schemaRef ds:uri="http://schemas.microsoft.com/sharepoint/v3/contenttype/forms"/>
  </ds:schemaRefs>
</ds:datastoreItem>
</file>

<file path=customXml/itemProps4.xml><?xml version="1.0" encoding="utf-8"?>
<ds:datastoreItem xmlns:ds="http://schemas.openxmlformats.org/officeDocument/2006/customXml" ds:itemID="{111C1FB9-3514-4A62-9FE7-A3E02A605255}">
  <ds:schemaRefs>
    <ds:schemaRef ds:uri="http://purl.org/dc/dcmitype/"/>
    <ds:schemaRef ds:uri="9ff7376b-360b-41cf-9c1c-4ef655f4ea60"/>
    <ds:schemaRef ds:uri="http://schemas.microsoft.com/office/2006/documentManagement/types"/>
    <ds:schemaRef ds:uri="78289ee7-e11b-4220-b7b2-fe13e6d6d67d"/>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697ee384-4160-4bb0-9c1a-b6d0848f21da}" enabled="1" method="Standard" siteId="{14fe2ccb-6b57-4559-af0a-435bd99863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Yfirlit samstæða</vt:lpstr>
      <vt:lpstr>Yfirlit solo</vt:lpstr>
      <vt:lpstr>S.02.01.02</vt:lpstr>
      <vt:lpstr>S.05.01.02</vt:lpstr>
      <vt:lpstr>S.05.02.01</vt:lpstr>
      <vt:lpstr>S.12.01.02</vt:lpstr>
      <vt:lpstr>S.17.01.02</vt:lpstr>
      <vt:lpstr>S.19.01.21</vt:lpstr>
      <vt:lpstr>S.22.01.21</vt:lpstr>
      <vt:lpstr>S.22.01.22</vt:lpstr>
      <vt:lpstr>S.23.01.01</vt:lpstr>
      <vt:lpstr>S.23.01.22</vt:lpstr>
      <vt:lpstr>S.25.01.21</vt:lpstr>
      <vt:lpstr>S.25.02.21</vt:lpstr>
      <vt:lpstr>S.25.01.22</vt:lpstr>
      <vt:lpstr>S.25.02.22</vt:lpstr>
      <vt:lpstr>S.25.03.21</vt:lpstr>
      <vt:lpstr>S.25.03.22</vt:lpstr>
      <vt:lpstr>S.28.01.01</vt:lpstr>
      <vt:lpstr>S.28.02.01</vt:lpstr>
      <vt:lpstr>S.32.01.22</vt:lpstr>
    </vt:vector>
  </TitlesOfParts>
  <Company>Sjóvá-Almennar líftryggingar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Gísli Halldór Ingimundarson</dc:creator>
  <cp:keywords/>
  <cp:lastModifiedBy>Þórir Óskarsson</cp:lastModifiedBy>
  <dcterms:created xsi:type="dcterms:W3CDTF">2017-05-16T22:39:04Z</dcterms:created>
  <dcterms:modified xsi:type="dcterms:W3CDTF">2025-03-20T10:57:47Z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SharepointFolder">
    <vt:bool>false</vt:bool>
  </property>
  <property fmtid="{D5CDD505-2E9C-101B-9397-08002B2CF9AE}" pid="3" name="ContentTypeId">
    <vt:lpwstr>0x010100D84BAF2D797BBB4AAA88D8095D94640600C79A9997B50B78499A9C427EDAA1DAC5007E08DFCBE0637D4FAC862C30A2FBF4BE</vt:lpwstr>
  </property>
  <property fmtid="{D5CDD505-2E9C-101B-9397-08002B2CF9AE}" pid="4" name="TaxKeyword">
    <vt:lpwstr/>
  </property>
  <property fmtid="{D5CDD505-2E9C-101B-9397-08002B2CF9AE}" pid="5" name="IsSharepointDoc">
    <vt:bool>false</vt:bool>
  </property>
  <property fmtid="{D5CDD505-2E9C-101B-9397-08002B2CF9AE}" pid="6" name="IsNewSharepointDoc">
    <vt:bool>false</vt:bool>
  </property>
  <property fmtid="{D5CDD505-2E9C-101B-9397-08002B2CF9AE}" pid="7" name="TaxCatchAll">
    <vt:lpwstr/>
  </property>
  <property fmtid="{D5CDD505-2E9C-101B-9397-08002B2CF9AE}" pid="8" name="TaxKeywordTaxHTField">
    <vt:lpwstr/>
  </property>
  <property fmtid="{D5CDD505-2E9C-101B-9397-08002B2CF9AE}" pid="9" name="MediaServiceImageTags">
    <vt:lpwstr/>
  </property>
  <property fmtid="{D5CDD505-2E9C-101B-9397-08002B2CF9AE}" pid="10" name="MSIP_Label_2e8fc45c-b699-4735-bcf0-31dd03211fe4_Enabled">
    <vt:lpwstr>true</vt:lpwstr>
  </property>
  <property fmtid="{D5CDD505-2E9C-101B-9397-08002B2CF9AE}" pid="11" name="MSIP_Label_2e8fc45c-b699-4735-bcf0-31dd03211fe4_SetDate">
    <vt:lpwstr>2024-03-20T14:53:22Z</vt:lpwstr>
  </property>
  <property fmtid="{D5CDD505-2E9C-101B-9397-08002B2CF9AE}" pid="12" name="MSIP_Label_2e8fc45c-b699-4735-bcf0-31dd03211fe4_Method">
    <vt:lpwstr>Standard</vt:lpwstr>
  </property>
  <property fmtid="{D5CDD505-2E9C-101B-9397-08002B2CF9AE}" pid="13" name="MSIP_Label_2e8fc45c-b699-4735-bcf0-31dd03211fe4_Name">
    <vt:lpwstr>defa4170-0d19-0005-0004-bc88714345d2</vt:lpwstr>
  </property>
  <property fmtid="{D5CDD505-2E9C-101B-9397-08002B2CF9AE}" pid="14" name="MSIP_Label_2e8fc45c-b699-4735-bcf0-31dd03211fe4_SiteId">
    <vt:lpwstr>14fe2ccb-6b57-4559-af0a-435bd998631e</vt:lpwstr>
  </property>
  <property fmtid="{D5CDD505-2E9C-101B-9397-08002B2CF9AE}" pid="15" name="MSIP_Label_2e8fc45c-b699-4735-bcf0-31dd03211fe4_ActionId">
    <vt:lpwstr>08836b80-b77e-4070-9d04-f708272db3f9</vt:lpwstr>
  </property>
  <property fmtid="{D5CDD505-2E9C-101B-9397-08002B2CF9AE}" pid="16" name="MSIP_Label_2e8fc45c-b699-4735-bcf0-31dd03211fe4_ContentBits">
    <vt:lpwstr>0</vt:lpwstr>
  </property>
</Properties>
</file>