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-my.sharepoint.com/personal/christine_disch_arcadis_com/Documents/Desktop/"/>
    </mc:Choice>
  </mc:AlternateContent>
  <xr:revisionPtr revIDLastSave="0" documentId="8_{CD0D3DE8-E216-4DE7-9994-E57DE385F227}" xr6:coauthVersionLast="46" xr6:coauthVersionMax="46" xr10:uidLastSave="{00000000-0000-0000-0000-000000000000}"/>
  <bookViews>
    <workbookView xWindow="-120" yWindow="-120" windowWidth="29040" windowHeight="15840" xr2:uid="{99FF45D6-7393-421F-920E-1B709FDADB7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24" i="1"/>
  <c r="B25" i="1"/>
  <c r="B26" i="1"/>
  <c r="B22" i="1"/>
  <c r="H28" i="1"/>
  <c r="H23" i="1"/>
  <c r="H18" i="1"/>
  <c r="H13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F4" i="1"/>
  <c r="G4" i="1" s="1"/>
  <c r="I13" i="1" l="1"/>
  <c r="J13" i="1" s="1"/>
  <c r="I28" i="1"/>
  <c r="J28" i="1" s="1"/>
  <c r="I23" i="1"/>
  <c r="J23" i="1" s="1"/>
  <c r="I18" i="1"/>
  <c r="J18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</calcChain>
</file>

<file path=xl/sharedStrings.xml><?xml version="1.0" encoding="utf-8"?>
<sst xmlns="http://schemas.openxmlformats.org/spreadsheetml/2006/main" count="24" uniqueCount="10">
  <si>
    <t>SBB</t>
  </si>
  <si>
    <t>Trade date</t>
  </si>
  <si>
    <t>Value Date</t>
  </si>
  <si>
    <t># shares</t>
  </si>
  <si>
    <t>Share price</t>
  </si>
  <si>
    <t>Costs</t>
  </si>
  <si>
    <t>Cum Shares</t>
  </si>
  <si>
    <t>Cum Costs</t>
  </si>
  <si>
    <t>from Thursday to Thursday</t>
  </si>
  <si>
    <t>average Share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</si>
</sst>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 * #,##0_ ;_ * \-#,##0_ ;_ * &quot;-&quot;??_ ;_ @_ "/>
    <numFmt numFmtId="166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3" fillId="0" borderId="0"/>
    <xf numFmtId="0" fontId="1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3">
    <xf numFmtId="0" fontId="0" fillId="0" borderId="0" xfId="0"/>
    <xf numFmtId="16" fontId="0" fillId="0" borderId="0" xfId="0" applyNumberFormat="1"/>
    <xf numFmtId="44" fontId="0" fillId="0" borderId="0" xfId="2" applyNumberFormat="1" applyFont="1"/>
    <xf numFmtId="0" fontId="2" fillId="0" borderId="0" xfId="0" applyFont="1"/>
    <xf numFmtId="44" fontId="2" fillId="0" borderId="0" xfId="2" applyNumberFormat="1" applyFont="1"/>
    <xf numFmtId="165" fontId="0" fillId="0" borderId="0" xfId="1" applyNumberFormat="1" applyFont="1"/>
    <xf numFmtId="165" fontId="2" fillId="0" borderId="0" xfId="1" applyNumberFormat="1" applyFont="1"/>
    <xf numFmtId="43" fontId="0" fillId="0" borderId="0" xfId="1" applyFont="1"/>
    <xf numFmtId="44" fontId="0" fillId="0" borderId="0" xfId="0" applyNumberFormat="1"/>
    <xf numFmtId="3" fontId="0" fillId="0" borderId="0" xfId="0" applyNumberFormat="1"/>
    <xf numFmtId="0" fontId="2" fillId="0" borderId="0" xfId="0" applyFont="1" applyAlignment="1">
      <alignment horizontal="center"/>
    </xf>
    <xf numFmtId="44" fontId="2" fillId="0" borderId="0" xfId="2" applyNumberFormat="1" applyFont="1" applyAlignment="1">
      <alignment horizontal="center"/>
    </xf>
    <xf numFmtId="0" fontId="2" fillId="0" borderId="0" xfId="0" applyFont="1" applyAlignment="1">
      <alignment horizontal="left"/>
    </xf>
  </cellXfs>
  <cellStyles count="21">
    <cellStyle name="Comma" xfId="1" builtinId="3"/>
    <cellStyle name="Comma 2" xfId="5" xr:uid="{3C3B9633-3570-488D-BA70-802BED70231E}"/>
    <cellStyle name="Comma 2 2" xfId="6" xr:uid="{AC233B54-6B15-481F-A945-617799F93D80}"/>
    <cellStyle name="Comma 2 3" xfId="19" xr:uid="{ED69DB50-7828-4BCF-B5CF-6D65901C189D}"/>
    <cellStyle name="Comma 2 4" xfId="20" xr:uid="{B2ABE64D-38BA-4E72-A91B-D10C90EB357B}"/>
    <cellStyle name="Comma 3" xfId="4" xr:uid="{277A3A27-E472-4B9A-B31F-AFFADF7FC709}"/>
    <cellStyle name="Currency" xfId="2" builtinId="4"/>
    <cellStyle name="Currency 2" xfId="8" xr:uid="{8E6B1EC4-CE4E-4329-BB2B-C9EEB7A3070D}"/>
    <cellStyle name="Currency 3" xfId="7" xr:uid="{545492AF-2C19-4D6E-9B65-6D57686CBFA4}"/>
    <cellStyle name="Hyperlink 2" xfId="9" xr:uid="{8A5BDFFC-AEC1-4B4A-8A9F-E5F9F7A3B73E}"/>
    <cellStyle name="Neutral 2" xfId="10" xr:uid="{F5BACE6A-BFEE-4C2C-B70A-453C3A0D76D0}"/>
    <cellStyle name="Normal" xfId="0" builtinId="0"/>
    <cellStyle name="Normal 2" xfId="11" xr:uid="{F4FAB225-51BE-4EC2-981C-0FEEFF879F77}"/>
    <cellStyle name="Normal 3" xfId="12" xr:uid="{6D93D0E0-41B9-4ACB-B2E5-490501F0E007}"/>
    <cellStyle name="Normal 4" xfId="13" xr:uid="{5BA1317D-05C3-4A03-828A-C8847FE1B9C9}"/>
    <cellStyle name="Normal 5" xfId="14" xr:uid="{A13BE383-28A4-4D57-9550-2F4278D790E9}"/>
    <cellStyle name="Normal 6" xfId="3" xr:uid="{7EAB26E4-087D-42FD-AFA1-1CDF4891271C}"/>
    <cellStyle name="Percent 2" xfId="16" xr:uid="{1702881A-953A-41B6-B0A7-6B46A616DDCA}"/>
    <cellStyle name="Percent 3" xfId="17" xr:uid="{5504E3BA-5A05-43AF-AC7D-15B7D1BB9F5C}"/>
    <cellStyle name="Percent 4" xfId="18" xr:uid="{6A003A63-7015-463B-B09C-2FB18386159A}"/>
    <cellStyle name="Percent 5" xfId="15" xr:uid="{2397FB0F-C79D-4B62-809C-3A2DBE7CC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5353-8B2E-4F35-B310-11A5A1D95EC7}">
  <dimension ref="A1:K28"/>
  <sheetViews>
    <sheetView tabSelected="1" workbookViewId="0">
      <selection activeCell="C31" sqref="C31"/>
    </sheetView>
  </sheetViews>
  <sheetFormatPr defaultRowHeight="15"/>
  <cols>
    <col min="1" max="1" width="11.28515625" customWidth="1"/>
    <col min="2" max="2" width="12.42578125" customWidth="1"/>
    <col min="4" max="4" width="11.28515625" style="5" bestFit="1" customWidth="1"/>
    <col min="5" max="5" width="10.85546875" bestFit="1" customWidth="1"/>
    <col min="6" max="6" width="17.42578125" style="2" customWidth="1"/>
    <col min="7" max="7" width="19.85546875" style="2" customWidth="1"/>
    <col min="9" max="9" width="14" bestFit="1" customWidth="1"/>
    <col min="10" max="10" width="18" bestFit="1" customWidth="1"/>
  </cols>
  <sheetData>
    <row r="1" spans="1:11">
      <c r="A1" t="s">
        <v>0</v>
      </c>
    </row>
    <row r="3" spans="1:11">
      <c r="A3" s="3" t="s">
        <v>1</v>
      </c>
      <c r="B3" s="3" t="s">
        <v>2</v>
      </c>
      <c r="C3" s="3" t="s">
        <v>3</v>
      </c>
      <c r="D3" s="6" t="s">
        <v>6</v>
      </c>
      <c r="E3" s="3" t="s">
        <v>4</v>
      </c>
      <c r="F3" s="4" t="s">
        <v>5</v>
      </c>
      <c r="G3" s="4" t="s">
        <v>7</v>
      </c>
    </row>
    <row r="4" spans="1:11">
      <c r="A4" s="1">
        <v>44246</v>
      </c>
      <c r="B4" s="1">
        <v>44248</v>
      </c>
      <c r="C4">
        <v>38043</v>
      </c>
      <c r="D4" s="5">
        <f>C4</f>
        <v>38043</v>
      </c>
      <c r="E4">
        <v>28.232900000000001</v>
      </c>
      <c r="F4" s="2">
        <f>C4*E4</f>
        <v>1074064.2147000001</v>
      </c>
      <c r="G4" s="2">
        <f>F4</f>
        <v>1074064.2147000001</v>
      </c>
    </row>
    <row r="5" spans="1:11">
      <c r="A5" s="1">
        <v>44249</v>
      </c>
      <c r="B5" s="1">
        <v>44251</v>
      </c>
      <c r="C5">
        <v>16289</v>
      </c>
      <c r="D5" s="5">
        <f>D4+C5</f>
        <v>54332</v>
      </c>
      <c r="E5">
        <v>28.416699999999999</v>
      </c>
      <c r="F5" s="2">
        <f t="shared" ref="F5:F28" si="0">C5*E5</f>
        <v>462879.6263</v>
      </c>
      <c r="G5" s="2">
        <f>G4+F5</f>
        <v>1536943.841</v>
      </c>
      <c r="I5" s="7"/>
    </row>
    <row r="6" spans="1:11">
      <c r="A6" s="1">
        <v>44250</v>
      </c>
      <c r="B6" s="1">
        <v>44252</v>
      </c>
      <c r="C6">
        <v>26616</v>
      </c>
      <c r="D6" s="5">
        <f t="shared" ref="D6:D28" si="1">D5+C6</f>
        <v>80948</v>
      </c>
      <c r="E6">
        <v>28.2758</v>
      </c>
      <c r="F6" s="2">
        <f t="shared" si="0"/>
        <v>752588.69279999996</v>
      </c>
      <c r="G6" s="2">
        <f t="shared" ref="G6:G28" si="2">G5+F6</f>
        <v>2289532.5337999999</v>
      </c>
    </row>
    <row r="7" spans="1:11">
      <c r="A7" s="1">
        <v>44251</v>
      </c>
      <c r="B7" s="1">
        <v>44253</v>
      </c>
      <c r="C7">
        <v>26671</v>
      </c>
      <c r="D7" s="5">
        <f t="shared" si="1"/>
        <v>107619</v>
      </c>
      <c r="E7">
        <v>28.4619</v>
      </c>
      <c r="F7" s="2">
        <f t="shared" si="0"/>
        <v>759107.33490000002</v>
      </c>
      <c r="G7" s="2">
        <f t="shared" si="2"/>
        <v>3048639.8687</v>
      </c>
    </row>
    <row r="8" spans="1:11">
      <c r="A8" s="1">
        <v>44252</v>
      </c>
      <c r="B8" s="1">
        <v>44256</v>
      </c>
      <c r="C8">
        <v>23627</v>
      </c>
      <c r="D8" s="5">
        <f t="shared" si="1"/>
        <v>131246</v>
      </c>
      <c r="E8">
        <v>28.953700000000001</v>
      </c>
      <c r="F8" s="2">
        <f t="shared" si="0"/>
        <v>684089.0699</v>
      </c>
      <c r="G8" s="2">
        <f t="shared" si="2"/>
        <v>3732728.9386</v>
      </c>
    </row>
    <row r="9" spans="1:11">
      <c r="A9" s="1">
        <v>44253</v>
      </c>
      <c r="B9" s="1">
        <v>44257</v>
      </c>
      <c r="C9">
        <v>12539</v>
      </c>
      <c r="D9" s="5">
        <f t="shared" si="1"/>
        <v>143785</v>
      </c>
      <c r="E9">
        <v>28.2578</v>
      </c>
      <c r="F9" s="2">
        <f t="shared" si="0"/>
        <v>354324.55420000001</v>
      </c>
      <c r="G9" s="2">
        <f t="shared" si="2"/>
        <v>4087053.4928000001</v>
      </c>
    </row>
    <row r="10" spans="1:11">
      <c r="A10" s="1">
        <v>44256</v>
      </c>
      <c r="B10" s="1">
        <v>44258</v>
      </c>
      <c r="C10">
        <v>26702</v>
      </c>
      <c r="D10" s="5">
        <f t="shared" si="1"/>
        <v>170487</v>
      </c>
      <c r="E10">
        <v>28.7987</v>
      </c>
      <c r="F10" s="2">
        <f t="shared" si="0"/>
        <v>768982.88740000001</v>
      </c>
      <c r="G10" s="2">
        <f t="shared" si="2"/>
        <v>4856036.3802000005</v>
      </c>
    </row>
    <row r="11" spans="1:11">
      <c r="A11" s="1">
        <v>44257</v>
      </c>
      <c r="B11" s="1">
        <v>44259</v>
      </c>
      <c r="C11">
        <v>20458</v>
      </c>
      <c r="D11" s="5">
        <f t="shared" si="1"/>
        <v>190945</v>
      </c>
      <c r="E11">
        <v>28.603000000000002</v>
      </c>
      <c r="F11" s="2">
        <f t="shared" si="0"/>
        <v>585160.174</v>
      </c>
      <c r="G11" s="2">
        <f t="shared" si="2"/>
        <v>5441196.5542000001</v>
      </c>
    </row>
    <row r="12" spans="1:11">
      <c r="A12" s="1">
        <v>44258</v>
      </c>
      <c r="B12" s="1">
        <v>44260</v>
      </c>
      <c r="C12">
        <v>16118</v>
      </c>
      <c r="D12" s="5">
        <f t="shared" si="1"/>
        <v>207063</v>
      </c>
      <c r="E12">
        <v>28.8111</v>
      </c>
      <c r="F12" s="2">
        <f t="shared" si="0"/>
        <v>464377.30979999999</v>
      </c>
      <c r="G12" s="2">
        <f t="shared" si="2"/>
        <v>5905573.8640000001</v>
      </c>
      <c r="H12" s="10" t="s">
        <v>3</v>
      </c>
      <c r="I12" s="11" t="s">
        <v>5</v>
      </c>
      <c r="J12" s="12" t="s">
        <v>9</v>
      </c>
    </row>
    <row r="13" spans="1:11">
      <c r="A13" s="1">
        <v>44259</v>
      </c>
      <c r="B13" s="1">
        <v>44263</v>
      </c>
      <c r="C13">
        <v>45467</v>
      </c>
      <c r="D13" s="5">
        <f t="shared" si="1"/>
        <v>252530</v>
      </c>
      <c r="E13">
        <v>28.456299999999999</v>
      </c>
      <c r="F13" s="2">
        <f t="shared" si="0"/>
        <v>1293822.5921</v>
      </c>
      <c r="G13" s="2">
        <f t="shared" si="2"/>
        <v>7199396.4561000001</v>
      </c>
      <c r="H13" s="9">
        <f>SUM(C9:C13)</f>
        <v>121284</v>
      </c>
      <c r="I13" s="8">
        <f>SUM(F9:F13)</f>
        <v>3466667.5175000001</v>
      </c>
      <c r="J13" s="8">
        <f>I13/H13</f>
        <v>28.583057266416017</v>
      </c>
      <c r="K13" t="s">
        <v>8</v>
      </c>
    </row>
    <row r="14" spans="1:11">
      <c r="A14" s="1">
        <v>44260</v>
      </c>
      <c r="B14" s="1">
        <v>44264</v>
      </c>
      <c r="C14">
        <v>27077</v>
      </c>
      <c r="D14" s="5">
        <f t="shared" si="1"/>
        <v>279607</v>
      </c>
      <c r="E14">
        <v>28.1084</v>
      </c>
      <c r="F14" s="2">
        <f t="shared" si="0"/>
        <v>761091.14679999999</v>
      </c>
      <c r="G14" s="2">
        <f t="shared" si="2"/>
        <v>7960487.6029000003</v>
      </c>
    </row>
    <row r="15" spans="1:11">
      <c r="A15" s="1">
        <v>44263</v>
      </c>
      <c r="B15" s="1">
        <v>44265</v>
      </c>
      <c r="C15">
        <v>6415</v>
      </c>
      <c r="D15" s="5">
        <f t="shared" si="1"/>
        <v>286022</v>
      </c>
      <c r="E15">
        <v>28.556000000000001</v>
      </c>
      <c r="F15" s="2">
        <f t="shared" si="0"/>
        <v>183186.74000000002</v>
      </c>
      <c r="G15" s="2">
        <f t="shared" si="2"/>
        <v>8143674.3429000005</v>
      </c>
    </row>
    <row r="16" spans="1:11">
      <c r="A16" s="1">
        <v>44264</v>
      </c>
      <c r="B16" s="1">
        <v>44266</v>
      </c>
      <c r="C16">
        <v>5442</v>
      </c>
      <c r="D16" s="5">
        <f t="shared" si="1"/>
        <v>291464</v>
      </c>
      <c r="E16">
        <v>29.476299999999998</v>
      </c>
      <c r="F16" s="2">
        <f t="shared" si="0"/>
        <v>160410.0246</v>
      </c>
      <c r="G16" s="2">
        <f t="shared" si="2"/>
        <v>8304084.3675000006</v>
      </c>
    </row>
    <row r="17" spans="1:11">
      <c r="A17" s="1">
        <v>44265</v>
      </c>
      <c r="B17" s="1">
        <v>44267</v>
      </c>
      <c r="C17">
        <v>9488</v>
      </c>
      <c r="D17" s="5">
        <f t="shared" si="1"/>
        <v>300952</v>
      </c>
      <c r="E17">
        <v>29.832699999999999</v>
      </c>
      <c r="F17" s="2">
        <f t="shared" si="0"/>
        <v>283052.65759999998</v>
      </c>
      <c r="G17" s="2">
        <f t="shared" si="2"/>
        <v>8587137.0251000002</v>
      </c>
      <c r="H17" s="10" t="s">
        <v>3</v>
      </c>
      <c r="I17" s="11" t="s">
        <v>5</v>
      </c>
      <c r="J17" s="12" t="s">
        <v>9</v>
      </c>
    </row>
    <row r="18" spans="1:11">
      <c r="A18" s="1">
        <v>44266</v>
      </c>
      <c r="B18" s="1">
        <v>44270</v>
      </c>
      <c r="C18">
        <v>23769</v>
      </c>
      <c r="D18" s="5">
        <f t="shared" si="1"/>
        <v>324721</v>
      </c>
      <c r="E18">
        <v>30.288599999999999</v>
      </c>
      <c r="F18" s="2">
        <f t="shared" si="0"/>
        <v>719929.73340000003</v>
      </c>
      <c r="G18" s="2">
        <f t="shared" si="2"/>
        <v>9307066.7585000005</v>
      </c>
      <c r="H18" s="9">
        <f>SUM(C14:C18)</f>
        <v>72191</v>
      </c>
      <c r="I18" s="8">
        <f>SUM(F14:F18)</f>
        <v>2107670.3024000004</v>
      </c>
      <c r="J18" s="8">
        <f>I18/H18</f>
        <v>29.195748810793596</v>
      </c>
      <c r="K18" t="s">
        <v>8</v>
      </c>
    </row>
    <row r="19" spans="1:11">
      <c r="A19" s="1">
        <v>44267</v>
      </c>
      <c r="B19" s="1">
        <v>44271</v>
      </c>
      <c r="C19">
        <v>9822</v>
      </c>
      <c r="D19" s="5">
        <f t="shared" si="1"/>
        <v>334543</v>
      </c>
      <c r="E19">
        <v>30.190300000000001</v>
      </c>
      <c r="F19" s="2">
        <f t="shared" si="0"/>
        <v>296529.12660000002</v>
      </c>
      <c r="G19" s="2">
        <f t="shared" si="2"/>
        <v>9603595.8850999996</v>
      </c>
    </row>
    <row r="20" spans="1:11">
      <c r="A20" s="1">
        <v>44270</v>
      </c>
      <c r="B20" s="1">
        <v>44272</v>
      </c>
      <c r="C20">
        <v>5995</v>
      </c>
      <c r="D20" s="5">
        <f t="shared" si="1"/>
        <v>340538</v>
      </c>
      <c r="E20">
        <v>30.383800000000001</v>
      </c>
      <c r="F20" s="2">
        <f t="shared" si="0"/>
        <v>182150.88099999999</v>
      </c>
      <c r="G20" s="2">
        <f t="shared" si="2"/>
        <v>9785746.7660999987</v>
      </c>
    </row>
    <row r="21" spans="1:11">
      <c r="A21" s="1">
        <v>44271</v>
      </c>
      <c r="B21" s="1">
        <v>44273</v>
      </c>
      <c r="C21">
        <v>10000</v>
      </c>
      <c r="D21" s="5">
        <f t="shared" si="1"/>
        <v>350538</v>
      </c>
      <c r="E21">
        <v>31.323599999999999</v>
      </c>
      <c r="F21" s="2">
        <f t="shared" si="0"/>
        <v>313236</v>
      </c>
      <c r="G21" s="2">
        <f t="shared" si="2"/>
        <v>10098982.766099999</v>
      </c>
    </row>
    <row r="22" spans="1:11">
      <c r="A22" s="1">
        <v>44272</v>
      </c>
      <c r="B22" s="1">
        <f>A24</f>
        <v>44274</v>
      </c>
      <c r="C22">
        <v>14789</v>
      </c>
      <c r="D22" s="5">
        <f t="shared" si="1"/>
        <v>365327</v>
      </c>
      <c r="E22">
        <v>32.171599999999998</v>
      </c>
      <c r="F22" s="2">
        <f t="shared" si="0"/>
        <v>475785.79239999998</v>
      </c>
      <c r="G22" s="2">
        <f t="shared" si="2"/>
        <v>10574768.558499999</v>
      </c>
      <c r="H22" s="10" t="s">
        <v>3</v>
      </c>
      <c r="I22" s="11" t="s">
        <v>5</v>
      </c>
      <c r="J22" s="12" t="s">
        <v>9</v>
      </c>
    </row>
    <row r="23" spans="1:11">
      <c r="A23" s="1">
        <v>44273</v>
      </c>
      <c r="B23" s="1">
        <f t="shared" ref="B23:B28" si="3">A25</f>
        <v>44277</v>
      </c>
      <c r="C23">
        <v>11346</v>
      </c>
      <c r="D23" s="5">
        <f t="shared" si="1"/>
        <v>376673</v>
      </c>
      <c r="E23">
        <v>32.3767</v>
      </c>
      <c r="F23" s="2">
        <f t="shared" si="0"/>
        <v>367346.03820000001</v>
      </c>
      <c r="G23" s="2">
        <f t="shared" si="2"/>
        <v>10942114.5967</v>
      </c>
      <c r="H23" s="9">
        <f>SUM(C19:C23)</f>
        <v>51952</v>
      </c>
      <c r="I23" s="8">
        <f>SUM(F19:F23)</f>
        <v>1635047.8382000001</v>
      </c>
      <c r="J23" s="8">
        <f>I23/H23</f>
        <v>31.472278992146599</v>
      </c>
      <c r="K23" t="s">
        <v>8</v>
      </c>
    </row>
    <row r="24" spans="1:11">
      <c r="A24" s="1">
        <v>44274</v>
      </c>
      <c r="B24" s="1">
        <f t="shared" si="3"/>
        <v>44278</v>
      </c>
      <c r="C24">
        <v>11660</v>
      </c>
      <c r="D24" s="5">
        <f t="shared" si="1"/>
        <v>388333</v>
      </c>
      <c r="E24">
        <v>32.428600000000003</v>
      </c>
      <c r="F24" s="2">
        <f t="shared" si="0"/>
        <v>378117.47600000002</v>
      </c>
      <c r="G24" s="2">
        <f t="shared" si="2"/>
        <v>11320232.072699999</v>
      </c>
    </row>
    <row r="25" spans="1:11">
      <c r="A25" s="1">
        <v>44277</v>
      </c>
      <c r="B25" s="1">
        <f t="shared" si="3"/>
        <v>44279</v>
      </c>
      <c r="C25">
        <v>46120</v>
      </c>
      <c r="D25" s="5">
        <f t="shared" si="1"/>
        <v>434453</v>
      </c>
      <c r="E25">
        <v>33.027799999999999</v>
      </c>
      <c r="F25" s="2">
        <f t="shared" si="0"/>
        <v>1523242.1359999999</v>
      </c>
      <c r="G25" s="2">
        <f t="shared" si="2"/>
        <v>12843474.208699999</v>
      </c>
    </row>
    <row r="26" spans="1:11">
      <c r="A26" s="1">
        <v>44278</v>
      </c>
      <c r="B26" s="1">
        <f t="shared" si="3"/>
        <v>44280</v>
      </c>
      <c r="C26">
        <v>8720</v>
      </c>
      <c r="D26" s="5">
        <f t="shared" si="1"/>
        <v>443173</v>
      </c>
      <c r="E26">
        <v>32.984999999999999</v>
      </c>
      <c r="F26" s="2">
        <f t="shared" si="0"/>
        <v>287629.2</v>
      </c>
      <c r="G26" s="2">
        <f t="shared" si="2"/>
        <v>13131103.408699999</v>
      </c>
    </row>
    <row r="27" spans="1:11">
      <c r="A27" s="1">
        <v>44279</v>
      </c>
      <c r="B27" s="1">
        <v>44280</v>
      </c>
      <c r="C27">
        <v>1931</v>
      </c>
      <c r="D27" s="5">
        <f t="shared" si="1"/>
        <v>445104</v>
      </c>
      <c r="E27">
        <v>32.9206</v>
      </c>
      <c r="F27" s="2">
        <f t="shared" si="0"/>
        <v>63569.678599999999</v>
      </c>
      <c r="G27" s="2">
        <f t="shared" si="2"/>
        <v>13194673.087299999</v>
      </c>
      <c r="H27" s="10" t="s">
        <v>3</v>
      </c>
      <c r="I27" s="11" t="s">
        <v>5</v>
      </c>
      <c r="J27" s="12" t="s">
        <v>9</v>
      </c>
    </row>
    <row r="28" spans="1:11">
      <c r="A28" s="1">
        <v>44280</v>
      </c>
      <c r="B28" s="1">
        <v>44280</v>
      </c>
      <c r="C28">
        <v>17679</v>
      </c>
      <c r="D28" s="5">
        <f t="shared" si="1"/>
        <v>462783</v>
      </c>
      <c r="E28">
        <v>33.207799999999999</v>
      </c>
      <c r="F28" s="2">
        <f t="shared" si="0"/>
        <v>587080.69620000001</v>
      </c>
      <c r="G28" s="2">
        <f t="shared" si="2"/>
        <v>13781753.783499999</v>
      </c>
      <c r="H28" s="9">
        <f>SUM(C24:C28)</f>
        <v>86110</v>
      </c>
      <c r="I28" s="8">
        <f>SUM(F24:F28)</f>
        <v>2839639.1868000003</v>
      </c>
      <c r="J28" s="8">
        <f>I28/H28</f>
        <v>32.976880580652654</v>
      </c>
      <c r="K28" t="s">
        <v>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Disch, Christine</cp:lastModifiedBy>
  <dcterms:created xsi:type="dcterms:W3CDTF">2020-12-30T17:57:38Z</dcterms:created>
  <dcterms:modified xsi:type="dcterms:W3CDTF">2021-03-25T20:26:58Z</dcterms:modified>
</cp:coreProperties>
</file>