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-my.sharepoint.com/personal/christine_disch_arcadis_com/Documents/Desktop/SBB/"/>
    </mc:Choice>
  </mc:AlternateContent>
  <xr:revisionPtr revIDLastSave="0" documentId="8_{3B3267CA-A981-4641-AAD6-0C74D3BF8588}" xr6:coauthVersionLast="45" xr6:coauthVersionMax="45" xr10:uidLastSave="{00000000-0000-0000-0000-000000000000}"/>
  <bookViews>
    <workbookView xWindow="-120" yWindow="-120" windowWidth="29040" windowHeight="15840" xr2:uid="{99FF45D6-7393-421F-920E-1B709FDADB79}"/>
  </bookViews>
  <sheets>
    <sheet name="week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E5" i="1"/>
  <c r="G5" i="1"/>
  <c r="H5" i="1" s="1"/>
  <c r="H6" i="1" l="1"/>
  <c r="H7" i="1" s="1"/>
  <c r="H8" i="1" s="1"/>
  <c r="E6" i="1"/>
  <c r="E7" i="1" s="1"/>
  <c r="E8" i="1" s="1"/>
  <c r="E13" i="1" l="1"/>
  <c r="G13" i="1" s="1"/>
  <c r="E12" i="1"/>
  <c r="G12" i="1" s="1"/>
  <c r="E11" i="1"/>
  <c r="G11" i="1" s="1"/>
  <c r="E10" i="1"/>
  <c r="G10" i="1" l="1"/>
  <c r="G14" i="1" s="1"/>
  <c r="E14" i="1"/>
</calcChain>
</file>

<file path=xl/sharedStrings.xml><?xml version="1.0" encoding="utf-8"?>
<sst xmlns="http://schemas.openxmlformats.org/spreadsheetml/2006/main" count="9" uniqueCount="9">
  <si>
    <t>Trade date</t>
  </si>
  <si>
    <t>Value Date</t>
  </si>
  <si>
    <t># shares</t>
  </si>
  <si>
    <t>Share price</t>
  </si>
  <si>
    <t>Costs</t>
  </si>
  <si>
    <t>Cum Shares</t>
  </si>
  <si>
    <t>Cum Costs</t>
  </si>
  <si>
    <t>Weighted avg share price</t>
  </si>
  <si>
    <t>Arcadis Share Buyback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</si>
</sst>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44" fontId="2" fillId="0" borderId="0" xfId="2" applyNumberFormat="1" applyFont="1"/>
    <xf numFmtId="164" fontId="0" fillId="0" borderId="0" xfId="1" applyNumberFormat="1" applyFont="1"/>
    <xf numFmtId="164" fontId="2" fillId="0" borderId="0" xfId="1" applyNumberFormat="1" applyFont="1"/>
    <xf numFmtId="43" fontId="0" fillId="0" borderId="0" xfId="1" applyNumberFormat="1" applyFont="1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44" fontId="0" fillId="0" borderId="1" xfId="2" applyNumberFormat="1" applyFont="1" applyBorder="1"/>
    <xf numFmtId="3" fontId="2" fillId="0" borderId="0" xfId="0" applyNumberFormat="1" applyFont="1"/>
    <xf numFmtId="16" fontId="0" fillId="0" borderId="1" xfId="0" applyNumberFormat="1" applyBorder="1"/>
    <xf numFmtId="164" fontId="2" fillId="0" borderId="2" xfId="1" applyNumberFormat="1" applyFont="1" applyBorder="1"/>
    <xf numFmtId="44" fontId="2" fillId="0" borderId="2" xfId="2" applyNumberFormat="1" applyFont="1" applyBorder="1"/>
    <xf numFmtId="43" fontId="0" fillId="0" borderId="1" xfId="1" applyNumberFormat="1" applyFont="1" applyBorder="1"/>
    <xf numFmtId="44" fontId="0" fillId="0" borderId="0" xfId="2" applyNumberFormat="1" applyFont="1" applyBorder="1"/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B2:H14"/>
  <sheetViews>
    <sheetView showGridLines="0" tabSelected="1" workbookViewId="0">
      <selection activeCell="E27" sqref="E27"/>
    </sheetView>
  </sheetViews>
  <sheetFormatPr defaultRowHeight="15" x14ac:dyDescent="0.25"/>
  <cols>
    <col min="1" max="1" width="2.42578125" customWidth="1"/>
    <col min="2" max="2" width="11.28515625" customWidth="1"/>
    <col min="3" max="3" width="12.42578125" customWidth="1"/>
    <col min="5" max="5" width="20.7109375" style="5" customWidth="1"/>
    <col min="6" max="6" width="20.7109375" customWidth="1"/>
    <col min="7" max="8" width="20.7109375" style="2" customWidth="1"/>
  </cols>
  <sheetData>
    <row r="2" spans="2:8" ht="18.75" x14ac:dyDescent="0.3">
      <c r="B2" s="18" t="s">
        <v>8</v>
      </c>
    </row>
    <row r="4" spans="2:8" x14ac:dyDescent="0.25">
      <c r="B4" s="3" t="s">
        <v>0</v>
      </c>
      <c r="C4" s="3" t="s">
        <v>1</v>
      </c>
      <c r="D4" s="3" t="s">
        <v>2</v>
      </c>
      <c r="E4" s="6" t="s">
        <v>5</v>
      </c>
      <c r="F4" s="3" t="s">
        <v>3</v>
      </c>
      <c r="G4" s="4" t="s">
        <v>4</v>
      </c>
      <c r="H4" s="4" t="s">
        <v>6</v>
      </c>
    </row>
    <row r="5" spans="2:8" x14ac:dyDescent="0.25">
      <c r="B5" s="1">
        <v>44195</v>
      </c>
      <c r="C5" s="1">
        <v>44200</v>
      </c>
      <c r="D5" s="8">
        <v>25200</v>
      </c>
      <c r="E5" s="5">
        <f>D5</f>
        <v>25200</v>
      </c>
      <c r="F5">
        <v>27.407699999999998</v>
      </c>
      <c r="G5" s="2">
        <f>D5*F5</f>
        <v>690674.03999999992</v>
      </c>
      <c r="H5" s="2">
        <f>G5</f>
        <v>690674.03999999992</v>
      </c>
    </row>
    <row r="6" spans="2:8" x14ac:dyDescent="0.25">
      <c r="B6" s="1">
        <v>44196</v>
      </c>
      <c r="C6" s="1">
        <v>44201</v>
      </c>
      <c r="D6" s="8">
        <v>7970</v>
      </c>
      <c r="E6" s="5">
        <f>E5+D6</f>
        <v>33170</v>
      </c>
      <c r="F6">
        <v>27.160599999999999</v>
      </c>
      <c r="G6" s="2">
        <f t="shared" ref="G6:G8" si="0">D6*F6</f>
        <v>216469.98199999999</v>
      </c>
      <c r="H6" s="2">
        <f>H5+G6</f>
        <v>907144.02199999988</v>
      </c>
    </row>
    <row r="7" spans="2:8" ht="15.75" thickBot="1" x14ac:dyDescent="0.3">
      <c r="B7" s="1">
        <v>44200</v>
      </c>
      <c r="C7" s="1">
        <v>44202</v>
      </c>
      <c r="D7" s="8">
        <v>11500</v>
      </c>
      <c r="E7" s="5">
        <f t="shared" ref="E7:E8" si="1">E6+D7</f>
        <v>44670</v>
      </c>
      <c r="F7">
        <v>27.5838</v>
      </c>
      <c r="G7" s="2">
        <f t="shared" si="0"/>
        <v>317213.7</v>
      </c>
      <c r="H7" s="2">
        <f>H6+G7</f>
        <v>1224357.7219999998</v>
      </c>
    </row>
    <row r="8" spans="2:8" ht="15.75" thickBot="1" x14ac:dyDescent="0.3">
      <c r="B8" s="13">
        <v>44201</v>
      </c>
      <c r="C8" s="13">
        <v>44203</v>
      </c>
      <c r="D8" s="9">
        <v>10041</v>
      </c>
      <c r="E8" s="14">
        <f t="shared" si="1"/>
        <v>54711</v>
      </c>
      <c r="F8" s="10">
        <v>27.747399999999999</v>
      </c>
      <c r="G8" s="11">
        <f t="shared" si="0"/>
        <v>278611.6434</v>
      </c>
      <c r="H8" s="15">
        <f>H7+G8</f>
        <v>1502969.3653999998</v>
      </c>
    </row>
    <row r="9" spans="2:8" x14ac:dyDescent="0.25">
      <c r="D9" s="12"/>
      <c r="E9" s="8"/>
    </row>
    <row r="10" spans="2:8" x14ac:dyDescent="0.25">
      <c r="B10" t="s">
        <v>7</v>
      </c>
      <c r="E10" s="7">
        <f>E5/$E$8</f>
        <v>0.46060207270932718</v>
      </c>
      <c r="F10">
        <v>27.407699999999998</v>
      </c>
      <c r="G10" s="2">
        <f>E10*F10</f>
        <v>12.624043428195426</v>
      </c>
    </row>
    <row r="11" spans="2:8" x14ac:dyDescent="0.25">
      <c r="E11" s="7">
        <f>D6/E8</f>
        <v>0.1456745444243388</v>
      </c>
      <c r="F11">
        <v>27.160599999999999</v>
      </c>
      <c r="G11" s="2">
        <f>E11*F11</f>
        <v>3.9566080312916965</v>
      </c>
    </row>
    <row r="12" spans="2:8" x14ac:dyDescent="0.25">
      <c r="E12" s="7">
        <f>D7/E8</f>
        <v>0.21019539032370091</v>
      </c>
      <c r="F12">
        <v>27.5838</v>
      </c>
      <c r="G12" s="2">
        <f>E12*F12</f>
        <v>5.7979876076109012</v>
      </c>
    </row>
    <row r="13" spans="2:8" ht="15.75" thickBot="1" x14ac:dyDescent="0.3">
      <c r="B13" s="10"/>
      <c r="C13" s="10"/>
      <c r="D13" s="10"/>
      <c r="E13" s="16">
        <f>D8/E8</f>
        <v>0.18352799254263311</v>
      </c>
      <c r="F13" s="10">
        <v>27.747399999999999</v>
      </c>
      <c r="G13" s="17">
        <f t="shared" ref="G13" si="2">E13*F13</f>
        <v>5.0924246202774572</v>
      </c>
    </row>
    <row r="14" spans="2:8" ht="15.75" thickBot="1" x14ac:dyDescent="0.3">
      <c r="E14" s="5">
        <f>SUM(E10:E13)</f>
        <v>1</v>
      </c>
      <c r="G14" s="15">
        <f>SUM(G10:G13)</f>
        <v>27.471063687375477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2021-01-05T20:12:35Z</dcterms:modified>
</cp:coreProperties>
</file>