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H:\HHI\Finance Group\Regnskaber\2021\Q1\Børsen\"/>
    </mc:Choice>
  </mc:AlternateContent>
  <xr:revisionPtr revIDLastSave="0" documentId="13_ncr:1_{C3F2250E-EE66-4CCA-9B5B-8406CA847707}" xr6:coauthVersionLast="45" xr6:coauthVersionMax="45" xr10:uidLastSave="{00000000-0000-0000-0000-000000000000}"/>
  <workbookProtection workbookAlgorithmName="SHA-512" workbookHashValue="9tNRmx9+jo28TjHoozOPyqoX+kePA/QZdHuxjPTLe++9KyS31k5ctpmVjVcKt7/taIqUu3Bnj5+rL/qiH4YY4Q==" workbookSaltValue="IBsoHlQI+4Ei6VZCPkYTuw==" workbookSpinCount="100000" lockStructure="1"/>
  <bookViews>
    <workbookView xWindow="-108" yWindow="-108" windowWidth="30936" windowHeight="16896" tabRatio="703" xr2:uid="{6B372B97-9668-47B2-B455-2D6D053A7BB9}"/>
  </bookViews>
  <sheets>
    <sheet name="Intro" sheetId="6" r:id="rId1"/>
    <sheet name="Key figures" sheetId="1" r:id="rId2"/>
    <sheet name="Income statement" sheetId="3" r:id="rId3"/>
    <sheet name="Comprehensive Income" sheetId="7" r:id="rId4"/>
    <sheet name="Balance sheet" sheetId="2" r:id="rId5"/>
    <sheet name="Cash-flow statement" sheetId="4" r:id="rId6"/>
  </sheets>
  <definedNames>
    <definedName name="_xlnm.Print_Area" localSheetId="4">'Balance sheet'!$C$7:$AT$72</definedName>
    <definedName name="_xlnm.Print_Area" localSheetId="5">'Cash-flow statement'!$C$7:$XFD$52</definedName>
    <definedName name="_xlnm.Print_Area" localSheetId="3">'Comprehensive Income'!$C$7:$AT$25</definedName>
    <definedName name="_xlnm.Print_Area" localSheetId="2">'Income statement'!$C$7:$AT$44</definedName>
    <definedName name="_xlnm.Print_Area" localSheetId="1">'Key figures'!$C$7:$AU$71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24" i="1" l="1"/>
  <c r="O19" i="2" l="1"/>
  <c r="O17" i="2"/>
  <c r="I17" i="2"/>
  <c r="J17" i="2"/>
  <c r="K19" i="2"/>
  <c r="K17" i="2"/>
  <c r="H19" i="2"/>
  <c r="J15"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tc={6DDD1045-16C1-43C7-895B-DA065C29993F}</author>
    <author>tc={60F6D6E0-03F8-4532-9273-F6A4B20858B5}</author>
    <author>tc={C5C5205A-5F5A-4610-A31C-EE43241C1242}</author>
    <author>tc={599C838C-9C2A-44C3-B04D-71711C700768}</author>
  </authors>
  <commentList>
    <comment ref="C25" authorId="0" shapeId="0" xr:uid="{6DDD1045-16C1-43C7-895B-DA065C29993F}">
      <text>
        <t>[Threaded comment]
Your version of Excel allows you to read this threaded comment; however, any edits to it will get removed if the file is opened in a newer version of Excel. Learn more: https://go.microsoft.com/fwlink/?linkid=870924
Comment:
    Invested capital is measured on a rolling 12-months basis.</t>
      </text>
    </comment>
    <comment ref="C26" authorId="1" shapeId="0" xr:uid="{60F6D6E0-03F8-4532-9273-F6A4B20858B5}">
      <text>
        <t>[Threaded comment]
Your version of Excel allows you to read this threaded comment; however, any edits to it will get removed if the file is opened in a newer version of Excel. Learn more: https://go.microsoft.com/fwlink/?linkid=870924
Comment:
    Investment in property, plant and equipment excludes effects from implementation of IFRS 16.</t>
      </text>
    </comment>
    <comment ref="C30" authorId="2" shapeId="0" xr:uid="{C5C5205A-5F5A-4610-A31C-EE43241C1242}">
      <text>
        <t>[Threaded comment]
Your version of Excel allows you to read this threaded comment; however, any edits to it will get removed if the file is opened in a newer version of Excel. Learn more: https://go.microsoft.com/fwlink/?linkid=870924
Comment:
    Net interest-bearing debt (NIBD) comprise of interest-bearing debt and lease liabilities offset by cash and cash equivalents.</t>
      </text>
    </comment>
    <comment ref="C50" authorId="3" shapeId="0" xr:uid="{599C838C-9C2A-44C3-B04D-71711C700768}">
      <text>
        <t>[Threaded comment]
Your version of Excel allows you to read this threaded comment; however, any edits to it will get removed if the file is opened in a newer version of Excel. Learn more: https://go.microsoft.com/fwlink/?linkid=870924
Comment:
    Due to the acquisitions the method for calculating “Return on invested capital (ROIC)” was changed in 2018 to better reflect a true and fair view. ROIC for 2018 and 2019 has been calculated as “Operating profit (EBIT)” held against the average invested capital (excluding goodwill), both measured on a twelve months basis.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tc={BF32C391-9D50-45B1-9DB6-4D6C750B77C1}</author>
  </authors>
  <commentList>
    <comment ref="C31" authorId="0" shapeId="0" xr:uid="{BF32C391-9D50-45B1-9DB6-4D6C750B77C1}">
      <text>
        <t>[Threaded comment]
Your version of Excel allows you to read this threaded comment; however, any edits to it will get removed if the file is opened in a newer version of Excel. Learn more: https://go.microsoft.com/fwlink/?linkid=870924
Comment:
    Cash flow from acquisitions of property, plant and equipment and intangible assets is offset by financial leases (IFRS 16) of DKK 33 million in 2019.</t>
      </text>
    </comment>
  </commentList>
</comments>
</file>

<file path=xl/sharedStrings.xml><?xml version="1.0" encoding="utf-8"?>
<sst xmlns="http://schemas.openxmlformats.org/spreadsheetml/2006/main" count="603" uniqueCount="169">
  <si>
    <t>Key figures</t>
  </si>
  <si>
    <t>Revenue</t>
  </si>
  <si>
    <t>Gross profit before special items</t>
  </si>
  <si>
    <t>EBITDA before special items</t>
  </si>
  <si>
    <t>EBITDA</t>
  </si>
  <si>
    <t>EBIT before special items</t>
  </si>
  <si>
    <t>EBIT</t>
  </si>
  <si>
    <t>Profit (loss) before tax</t>
  </si>
  <si>
    <t>Profit (loss) after tax</t>
  </si>
  <si>
    <t>Assets</t>
  </si>
  <si>
    <t>Invested capital</t>
  </si>
  <si>
    <t>Investments in property, plant and equipment</t>
  </si>
  <si>
    <t>Net working capital</t>
  </si>
  <si>
    <t>Equity</t>
  </si>
  <si>
    <t>Net interest-bearing debt (NIBD)</t>
  </si>
  <si>
    <t>Cash flow</t>
  </si>
  <si>
    <t>Cash flow from operating activities</t>
  </si>
  <si>
    <t>Cash flow from investing activities</t>
  </si>
  <si>
    <t>Cash flow from financing activities</t>
  </si>
  <si>
    <t>Free cash flow</t>
  </si>
  <si>
    <t>Financial ratios</t>
  </si>
  <si>
    <t>Organic growth</t>
  </si>
  <si>
    <t>Gross margin before special items</t>
  </si>
  <si>
    <t>EBITDA margin before special items</t>
  </si>
  <si>
    <t>EBITDA margin</t>
  </si>
  <si>
    <t>EBIT margin before special items</t>
  </si>
  <si>
    <t>EBIT margin</t>
  </si>
  <si>
    <t>Return on invested capital (ROIC), excluding goodwill</t>
  </si>
  <si>
    <t>Solvency ratio</t>
  </si>
  <si>
    <t>NIBD/EBITDA before special items ratio</t>
  </si>
  <si>
    <t>ESG measures</t>
  </si>
  <si>
    <t>Average FTEs</t>
  </si>
  <si>
    <t>FTEs end of period (excluding divestments)</t>
  </si>
  <si>
    <t>Frequency of accidents (FRA)</t>
  </si>
  <si>
    <t>Sickness absence (days per FTE)</t>
  </si>
  <si>
    <t>Q3</t>
  </si>
  <si>
    <t>H1</t>
  </si>
  <si>
    <t>Q2</t>
  </si>
  <si>
    <t>Q1</t>
  </si>
  <si>
    <t>FY</t>
  </si>
  <si>
    <t>Q4</t>
  </si>
  <si>
    <t xml:space="preserve">Income statement </t>
  </si>
  <si>
    <t>Amounts in DKKm</t>
  </si>
  <si>
    <t>Balance sheet</t>
  </si>
  <si>
    <r>
      <t>Total energy per m</t>
    </r>
    <r>
      <rPr>
        <vertAlign val="superscript"/>
        <sz val="10"/>
        <color theme="1"/>
        <rFont val="Arial"/>
        <family val="2"/>
      </rPr>
      <t>3</t>
    </r>
    <r>
      <rPr>
        <sz val="10"/>
        <color theme="1"/>
        <rFont val="Arial"/>
        <family val="2"/>
      </rPr>
      <t xml:space="preserve"> (MJ)</t>
    </r>
  </si>
  <si>
    <r>
      <t>Water consumption per m</t>
    </r>
    <r>
      <rPr>
        <vertAlign val="superscript"/>
        <sz val="10"/>
        <color theme="1"/>
        <rFont val="Arial"/>
        <family val="2"/>
      </rPr>
      <t>3</t>
    </r>
    <r>
      <rPr>
        <sz val="10"/>
        <color theme="1"/>
        <rFont val="Arial"/>
        <family val="2"/>
      </rPr>
      <t xml:space="preserve"> (litres)</t>
    </r>
  </si>
  <si>
    <t>Share data</t>
  </si>
  <si>
    <t>Share price, end of period (DKK)</t>
  </si>
  <si>
    <t>Book value per share, end of period (DKK)</t>
  </si>
  <si>
    <t>Diluted earnings per share</t>
  </si>
  <si>
    <t>Earnings per share</t>
  </si>
  <si>
    <t>Goodwill</t>
  </si>
  <si>
    <t>Customer relations</t>
  </si>
  <si>
    <t>Other intangible assets</t>
  </si>
  <si>
    <t>Intangible assets</t>
  </si>
  <si>
    <t>Land and buildings</t>
  </si>
  <si>
    <t>Plant and machinery</t>
  </si>
  <si>
    <t>Other equipment, fixtures and fittings</t>
  </si>
  <si>
    <t>Assets under construction</t>
  </si>
  <si>
    <t>Property, plant and equipment</t>
  </si>
  <si>
    <t>Deferred tax assets</t>
  </si>
  <si>
    <t>Investments in associated companies</t>
  </si>
  <si>
    <t>Other receivables</t>
  </si>
  <si>
    <t>Other non-current assets</t>
  </si>
  <si>
    <t>Total non-current assets</t>
  </si>
  <si>
    <t>Inventories</t>
  </si>
  <si>
    <t>Trade receivables</t>
  </si>
  <si>
    <t>Tax receivables</t>
  </si>
  <si>
    <t>Prepayments</t>
  </si>
  <si>
    <t>Current assets</t>
  </si>
  <si>
    <t>Total assets</t>
  </si>
  <si>
    <t>Share capital</t>
  </si>
  <si>
    <t>Equity and liabilities</t>
  </si>
  <si>
    <t>Translation reserve</t>
  </si>
  <si>
    <t>Retained earnings</t>
  </si>
  <si>
    <t>Equity attributable to H+H International A/S's shareholders</t>
  </si>
  <si>
    <t>Equity attributable to non-controlling interests</t>
  </si>
  <si>
    <t>Pension obligation</t>
  </si>
  <si>
    <t>Provisions</t>
  </si>
  <si>
    <t>Deferred tax liabilities</t>
  </si>
  <si>
    <t>Deferred payment, acquisition of subsidiary</t>
  </si>
  <si>
    <t>Lease liabilities</t>
  </si>
  <si>
    <t>Non-current liabilities</t>
  </si>
  <si>
    <t>Trade payables</t>
  </si>
  <si>
    <t>Income tax</t>
  </si>
  <si>
    <t>Current liabilities</t>
  </si>
  <si>
    <t>Total liabilities</t>
  </si>
  <si>
    <t>Total equity and liabilities</t>
  </si>
  <si>
    <t>Income statement</t>
  </si>
  <si>
    <t>Cost of goods sold</t>
  </si>
  <si>
    <t>Sales costs</t>
  </si>
  <si>
    <t>Administrative costs</t>
  </si>
  <si>
    <t>Other operating income and costs, net</t>
  </si>
  <si>
    <t>Depreciation and amortisation</t>
  </si>
  <si>
    <t>Impairment losses</t>
  </si>
  <si>
    <t>Special items, net</t>
  </si>
  <si>
    <t>Financial income</t>
  </si>
  <si>
    <t>Financial expenses</t>
  </si>
  <si>
    <t>Tax on profit/loss</t>
  </si>
  <si>
    <t>Profit (loss) for the period</t>
  </si>
  <si>
    <t>Profit (loss) for the period attributable to:</t>
  </si>
  <si>
    <t>H+H International A/S's shareholders</t>
  </si>
  <si>
    <t>Non-controlling interests</t>
  </si>
  <si>
    <t>Earnings per share (EPS-basic) (DKK)</t>
  </si>
  <si>
    <t>Diluted earnings per share (EPS-D) (DKK)</t>
  </si>
  <si>
    <t>Financial income, received</t>
  </si>
  <si>
    <t>Financial expenses, paid</t>
  </si>
  <si>
    <t>Depreciation, amortisation and impairment losses</t>
  </si>
  <si>
    <t>Gain on disposal of property, plant and equipment</t>
  </si>
  <si>
    <t>Loss on disposal of property, plant and equipment</t>
  </si>
  <si>
    <t>Other non-cash adjustment of items included in EBIT</t>
  </si>
  <si>
    <t>Change in inventories</t>
  </si>
  <si>
    <t>Change in receivables</t>
  </si>
  <si>
    <t>Change in trade payables and other payables</t>
  </si>
  <si>
    <t>Change in provisions and pension contribution</t>
  </si>
  <si>
    <t>Income tax paid</t>
  </si>
  <si>
    <t>Operating activities</t>
  </si>
  <si>
    <t>Sale of property, plant and equipment</t>
  </si>
  <si>
    <t>Acquisition of enterprises and related deferred payments</t>
  </si>
  <si>
    <t>Divestment of enterprises</t>
  </si>
  <si>
    <t>Acquisition of land and property related to the acquired enterprises</t>
  </si>
  <si>
    <t>Acquisition of property, plant and equipment and intangible assets</t>
  </si>
  <si>
    <t>Investing activities</t>
  </si>
  <si>
    <t>Net proceeds from capital increase</t>
  </si>
  <si>
    <t>Change in borrowings</t>
  </si>
  <si>
    <t>Debt from acquisitions</t>
  </si>
  <si>
    <t>Repayment of lease liabilities</t>
  </si>
  <si>
    <t>Acquisition of treasury shares</t>
  </si>
  <si>
    <t>Financing activities</t>
  </si>
  <si>
    <t>Cash related to the acquired and divested enterprises</t>
  </si>
  <si>
    <t>Foreign exchange adjustments of cash and cash equivalents</t>
  </si>
  <si>
    <t>Introduction</t>
  </si>
  <si>
    <t>Note: Financial ratios and ESG measures have been calculated in accordance with the recommendations from the Danish Society of 
Financial Analysts.</t>
  </si>
  <si>
    <t>Table of contents</t>
  </si>
  <si>
    <t>Cash-flow statement</t>
  </si>
  <si>
    <t>Go back to table of contents</t>
  </si>
  <si>
    <t>A full list of financial reports published by H+H International A/S can be found here.</t>
  </si>
  <si>
    <t>Profit (loss) for the year from discontinued operations</t>
  </si>
  <si>
    <t>Profit (loss) for the year</t>
  </si>
  <si>
    <t>Assets held for sale</t>
  </si>
  <si>
    <t>Total current assets</t>
  </si>
  <si>
    <t>Liabilities relating to assets held for sale</t>
  </si>
  <si>
    <t>Total current liabilities</t>
  </si>
  <si>
    <t>Cash flow from discontinued operations</t>
  </si>
  <si>
    <t>Other comprehensive income:</t>
  </si>
  <si>
    <t>Items that will not be reclassified subsequently to the income statement:</t>
  </si>
  <si>
    <t>Actuarial losses and gains</t>
  </si>
  <si>
    <t>Tax on actuarial losses and gains</t>
  </si>
  <si>
    <t>Other comprehensive income after tax</t>
  </si>
  <si>
    <t>Total comprehensive income for the year</t>
  </si>
  <si>
    <t>Items that may be reclassified subsequently to the income statement:</t>
  </si>
  <si>
    <t>Foreign exchange adjustments, foreign entities</t>
  </si>
  <si>
    <t>Tax on foreign exchange adjustments, foreign entities</t>
  </si>
  <si>
    <t>Other current liabilities</t>
  </si>
  <si>
    <t>Cash flow for the period</t>
  </si>
  <si>
    <t>Cash and cash equivalents at beginning of period</t>
  </si>
  <si>
    <t>Cash and cash equivalents at end of period</t>
  </si>
  <si>
    <t>Cash and cash equivalents</t>
  </si>
  <si>
    <t>Interest-bearing debt</t>
  </si>
  <si>
    <r>
      <rPr>
        <b/>
        <sz val="10"/>
        <color theme="1"/>
        <rFont val="Arial"/>
        <family val="2"/>
      </rPr>
      <t>About H+H</t>
    </r>
    <r>
      <rPr>
        <sz val="10"/>
        <color theme="1"/>
        <rFont val="Arial"/>
        <family val="2"/>
      </rPr>
      <t xml:space="preserve">
H+H is a wall building materials provider. The core activity is production and sale of autoclaved aerated concrete (AAC or aircrete) and  alcium silicate units (CSU or sand lime bricks). The products are building blocks used for wall building primarily in the residential new  building segment. The product range also includes more advanced products such as high-insulating blocks, larger elements and a range of traded goods used for wall building. H+H has 29 factories in Northern and Central Europe with a total annual output of approximately four million cubic metres of wall building materials and a leading position in most of its markets. The Group has more than 1,500 employees. The business is cyclical and H+H is always pursuing organic growth and margin improvements. In addition, restructuring of the markets in Central Europe is on the strategic agenda. The parent company H+H International A/S has its headquarter in Copenhagen,  Denmark and the Company is listed on Nasdaq Copenhagen.</t>
    </r>
  </si>
  <si>
    <t>Change in working capital</t>
  </si>
  <si>
    <t>Dividend to non-controlling interests</t>
  </si>
  <si>
    <t>Acquisition and divestment of enterprices</t>
  </si>
  <si>
    <t>0,4x</t>
  </si>
  <si>
    <t>0.5x</t>
  </si>
  <si>
    <t>,</t>
  </si>
  <si>
    <t>Statement of comprehensive income</t>
  </si>
  <si>
    <t xml:space="preserve">EBITDA </t>
  </si>
  <si>
    <r>
      <rPr>
        <b/>
        <sz val="10"/>
        <color theme="1"/>
        <rFont val="Arial"/>
        <family val="2"/>
      </rPr>
      <t>About this document</t>
    </r>
    <r>
      <rPr>
        <sz val="10"/>
        <color theme="1"/>
        <rFont val="Arial"/>
        <family val="2"/>
      </rPr>
      <t xml:space="preserve">
This document contains historical financial for H+H International A/S. The document is updated on a quarterly basis in connection with the quarterly financial reporting. The document covers quarterly, semi-annual, and annual financial figures, financial ratios, and ESG measures. In general, roundings may cause variances in sums and percentages in the database.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</si>
</sst>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quot;-&quot;"/>
    <numFmt numFmtId="165" formatCode="#,##0%;\(#,##0%\);&quot;-&quot;"/>
    <numFmt numFmtId="166" formatCode="#,##0.0\x;\(#,##0.0\x\);&quot;-&quot;"/>
    <numFmt numFmtId="167" formatCode="#,##0.0;\(#,##0.0\);&quot;-&quot;"/>
    <numFmt numFmtId="168" formatCode="#,##0_);\(#,##0\);0_);@_ "/>
    <numFmt numFmtId="169" formatCode="#,##0.0;\(#,##0.0\);&quot;0&quot;"/>
  </numFmts>
  <fonts count="18" x14ac:knownFonts="1">
    <font>
      <sz val="11"/>
      <color theme="1"/>
      <name val="Calibri"/>
      <family val="2"/>
      <scheme val="minor"/>
    </font>
    <font>
      <sz val="11"/>
      <color theme="1"/>
      <name val="Arial"/>
      <family val="2"/>
    </font>
    <font>
      <sz val="10"/>
      <color theme="1"/>
      <name val="Arial"/>
      <family val="2"/>
    </font>
    <font>
      <b/>
      <sz val="10"/>
      <color theme="0"/>
      <name val="Arial"/>
      <family val="2"/>
    </font>
    <font>
      <b/>
      <i/>
      <sz val="10"/>
      <color theme="0"/>
      <name val="Arial"/>
      <family val="2"/>
    </font>
    <font>
      <vertAlign val="superscript"/>
      <sz val="10"/>
      <color theme="1"/>
      <name val="Arial"/>
      <family val="2"/>
    </font>
    <font>
      <b/>
      <sz val="14"/>
      <color theme="1"/>
      <name val="Arial"/>
      <family val="2"/>
    </font>
    <font>
      <sz val="10"/>
      <name val="Arial"/>
      <family val="2"/>
    </font>
    <font>
      <b/>
      <sz val="10"/>
      <color theme="1"/>
      <name val="Arial"/>
      <family val="2"/>
    </font>
    <font>
      <b/>
      <sz val="11"/>
      <color theme="1"/>
      <name val="Arial"/>
      <family val="2"/>
    </font>
    <font>
      <i/>
      <sz val="9"/>
      <color theme="0" tint="-0.499984740745262"/>
      <name val="Arial"/>
      <family val="2"/>
    </font>
    <font>
      <u/>
      <sz val="11"/>
      <color theme="10"/>
      <name val="Calibri"/>
      <family val="2"/>
      <scheme val="minor"/>
    </font>
    <font>
      <sz val="10"/>
      <color theme="4"/>
      <name val="Arial"/>
      <family val="2"/>
    </font>
    <font>
      <u/>
      <sz val="10"/>
      <color theme="4"/>
      <name val="Arial"/>
      <family val="2"/>
    </font>
    <font>
      <u/>
      <sz val="10"/>
      <color theme="10"/>
      <name val="Arial"/>
      <family val="2"/>
    </font>
    <font>
      <sz val="9"/>
      <color theme="1"/>
      <name val="Calibri"/>
      <family val="2"/>
      <scheme val="minor"/>
    </font>
    <font>
      <b/>
      <sz val="9"/>
      <color theme="1"/>
      <name val="Calibri"/>
      <family val="2"/>
      <scheme val="minor"/>
    </font>
    <font>
      <sz val="9"/>
      <name val="Calibri"/>
      <family val="2"/>
      <scheme val="minor"/>
    </font>
  </fonts>
  <fills count="6">
    <fill>
      <patternFill patternType="none"/>
    </fill>
    <fill>
      <patternFill patternType="gray125"/>
    </fill>
    <fill>
      <gradientFill>
        <stop position="0">
          <color theme="0"/>
        </stop>
        <stop position="0.5">
          <color rgb="FF006653"/>
        </stop>
        <stop position="1">
          <color theme="0"/>
        </stop>
      </gradientFill>
    </fill>
    <fill>
      <patternFill patternType="solid">
        <fgColor rgb="FF006653"/>
        <bgColor indexed="64"/>
      </patternFill>
    </fill>
    <fill>
      <patternFill patternType="solid">
        <fgColor theme="0" tint="-4.9989318521683403E-2"/>
        <bgColor indexed="64"/>
      </patternFill>
    </fill>
    <fill>
      <patternFill patternType="solid">
        <fgColor theme="6" tint="0.59996337778862885"/>
        <bgColor indexed="64"/>
      </patternFill>
    </fill>
  </fills>
  <borders count="9">
    <border>
      <left/>
      <right/>
      <top/>
      <bottom/>
      <diagonal/>
    </border>
    <border>
      <left/>
      <right/>
      <top/>
      <bottom style="medium">
        <color indexed="64"/>
      </bottom>
      <diagonal/>
    </border>
    <border>
      <left/>
      <right/>
      <top/>
      <bottom style="thin">
        <color theme="0"/>
      </bottom>
      <diagonal/>
    </border>
    <border>
      <left/>
      <right/>
      <top/>
      <bottom style="thin">
        <color rgb="FF006653"/>
      </bottom>
      <diagonal/>
    </border>
    <border>
      <left/>
      <right/>
      <top style="thin">
        <color rgb="FF006653"/>
      </top>
      <bottom style="thin">
        <color rgb="FF006653"/>
      </bottom>
      <diagonal/>
    </border>
    <border>
      <left/>
      <right/>
      <top style="thin">
        <color rgb="FF006653"/>
      </top>
      <bottom/>
      <diagonal/>
    </border>
    <border>
      <left/>
      <right/>
      <top style="thin">
        <color rgb="FF006653"/>
      </top>
      <bottom style="medium">
        <color rgb="FF006653"/>
      </bottom>
      <diagonal/>
    </border>
    <border>
      <left/>
      <right/>
      <top style="thin">
        <color indexed="64"/>
      </top>
      <bottom style="thin">
        <color indexed="64"/>
      </bottom>
      <diagonal/>
    </border>
    <border>
      <left/>
      <right/>
      <top/>
      <bottom style="thin">
        <color indexed="64"/>
      </bottom>
      <diagonal/>
    </border>
  </borders>
  <cellStyleXfs count="5">
    <xf numFmtId="0" fontId="0" fillId="0" borderId="0"/>
    <xf numFmtId="0" fontId="11" fillId="0" borderId="0" applyNumberFormat="0" applyFill="0" applyBorder="0" applyAlignment="0" applyProtection="0"/>
    <xf numFmtId="168" fontId="15" fillId="5" borderId="0"/>
    <xf numFmtId="168" fontId="16" fillId="5" borderId="7" applyAlignment="0">
      <alignment vertical="center"/>
    </xf>
    <xf numFmtId="0" fontId="17" fillId="0" borderId="0" applyBorder="0">
      <alignment horizontal="left"/>
    </xf>
  </cellStyleXfs>
  <cellXfs count="110">
    <xf numFmtId="0" fontId="0" fillId="0" borderId="0" xfId="0"/>
    <xf numFmtId="0" fontId="1" fillId="0" borderId="0" xfId="0" applyFont="1" applyAlignment="1">
      <alignment vertical="center"/>
    </xf>
    <xf numFmtId="0" fontId="1" fillId="0" borderId="0" xfId="0" applyFont="1"/>
    <xf numFmtId="0" fontId="2" fillId="0" borderId="0" xfId="0" applyFont="1" applyAlignment="1">
      <alignment vertical="center"/>
    </xf>
    <xf numFmtId="0" fontId="3" fillId="3" borderId="0" xfId="0" applyFont="1" applyFill="1" applyAlignment="1">
      <alignment vertical="center"/>
    </xf>
    <xf numFmtId="0" fontId="4" fillId="3" borderId="0" xfId="0" applyFont="1" applyFill="1" applyAlignment="1">
      <alignment vertical="center"/>
    </xf>
    <xf numFmtId="0" fontId="3" fillId="3" borderId="0" xfId="0" applyFont="1" applyFill="1" applyAlignment="1">
      <alignment horizontal="center" vertical="center"/>
    </xf>
    <xf numFmtId="0" fontId="2" fillId="0" borderId="1" xfId="0" applyFont="1" applyBorder="1" applyAlignment="1">
      <alignment vertical="center"/>
    </xf>
    <xf numFmtId="0" fontId="6" fillId="0" borderId="0" xfId="0" applyFont="1" applyAlignment="1">
      <alignment vertical="center"/>
    </xf>
    <xf numFmtId="164" fontId="2" fillId="0" borderId="0" xfId="0" applyNumberFormat="1" applyFont="1" applyAlignment="1">
      <alignment vertical="center"/>
    </xf>
    <xf numFmtId="164" fontId="2" fillId="0" borderId="0" xfId="0" applyNumberFormat="1" applyFont="1" applyAlignment="1">
      <alignment horizontal="center" vertical="center"/>
    </xf>
    <xf numFmtId="165" fontId="2" fillId="0" borderId="0" xfId="0" applyNumberFormat="1" applyFont="1" applyAlignment="1">
      <alignment horizontal="center" vertical="center"/>
    </xf>
    <xf numFmtId="164" fontId="2" fillId="0" borderId="1" xfId="0" applyNumberFormat="1" applyFont="1" applyBorder="1" applyAlignment="1">
      <alignment horizontal="center" vertical="center"/>
    </xf>
    <xf numFmtId="166" fontId="2" fillId="0" borderId="1" xfId="0" applyNumberFormat="1" applyFont="1" applyBorder="1" applyAlignment="1">
      <alignment horizontal="center" vertical="center"/>
    </xf>
    <xf numFmtId="167" fontId="2" fillId="0" borderId="0" xfId="0" applyNumberFormat="1" applyFont="1" applyAlignment="1">
      <alignment horizontal="center" vertical="center"/>
    </xf>
    <xf numFmtId="167" fontId="2" fillId="0" borderId="1" xfId="0" applyNumberFormat="1" applyFont="1" applyBorder="1" applyAlignment="1">
      <alignment horizontal="center" vertical="center"/>
    </xf>
    <xf numFmtId="164" fontId="2" fillId="4" borderId="0" xfId="0" applyNumberFormat="1" applyFont="1" applyFill="1" applyAlignment="1">
      <alignment horizontal="center" vertical="center"/>
    </xf>
    <xf numFmtId="164" fontId="2" fillId="4" borderId="1" xfId="0" applyNumberFormat="1" applyFont="1" applyFill="1" applyBorder="1" applyAlignment="1">
      <alignment horizontal="center" vertical="center"/>
    </xf>
    <xf numFmtId="165" fontId="2" fillId="4" borderId="0" xfId="0" applyNumberFormat="1" applyFont="1" applyFill="1" applyAlignment="1">
      <alignment horizontal="center" vertical="center"/>
    </xf>
    <xf numFmtId="166" fontId="2" fillId="4" borderId="1" xfId="0" applyNumberFormat="1" applyFont="1" applyFill="1" applyBorder="1" applyAlignment="1">
      <alignment horizontal="center" vertical="center"/>
    </xf>
    <xf numFmtId="167" fontId="2" fillId="4" borderId="0" xfId="0" applyNumberFormat="1" applyFont="1" applyFill="1" applyAlignment="1">
      <alignment horizontal="center" vertical="center"/>
    </xf>
    <xf numFmtId="167" fontId="2" fillId="4" borderId="1" xfId="0" applyNumberFormat="1" applyFont="1" applyFill="1" applyBorder="1" applyAlignment="1">
      <alignment horizontal="center" vertical="center"/>
    </xf>
    <xf numFmtId="0" fontId="8" fillId="0" borderId="0" xfId="0" applyFont="1" applyAlignment="1">
      <alignment vertical="center"/>
    </xf>
    <xf numFmtId="0" fontId="8" fillId="0" borderId="1" xfId="0" applyFont="1" applyBorder="1" applyAlignment="1">
      <alignment vertical="center"/>
    </xf>
    <xf numFmtId="164" fontId="8" fillId="4" borderId="1" xfId="0" applyNumberFormat="1" applyFont="1" applyFill="1" applyBorder="1" applyAlignment="1">
      <alignment horizontal="center" vertical="center"/>
    </xf>
    <xf numFmtId="164" fontId="8" fillId="0" borderId="1" xfId="0" applyNumberFormat="1" applyFont="1" applyBorder="1" applyAlignment="1">
      <alignment horizontal="center" vertical="center"/>
    </xf>
    <xf numFmtId="0" fontId="8" fillId="0" borderId="3" xfId="0" applyFont="1" applyBorder="1" applyAlignment="1">
      <alignment vertical="center"/>
    </xf>
    <xf numFmtId="164" fontId="8" fillId="4" borderId="3" xfId="0" applyNumberFormat="1" applyFont="1" applyFill="1" applyBorder="1" applyAlignment="1">
      <alignment horizontal="center" vertical="center"/>
    </xf>
    <xf numFmtId="164" fontId="8" fillId="0" borderId="3" xfId="0" applyNumberFormat="1" applyFont="1" applyBorder="1" applyAlignment="1">
      <alignment horizontal="center" vertical="center"/>
    </xf>
    <xf numFmtId="0" fontId="8" fillId="0" borderId="4" xfId="0" applyFont="1" applyBorder="1" applyAlignment="1">
      <alignment vertical="center"/>
    </xf>
    <xf numFmtId="164" fontId="8" fillId="4" borderId="4" xfId="0" applyNumberFormat="1" applyFont="1" applyFill="1" applyBorder="1" applyAlignment="1">
      <alignment horizontal="center" vertical="center"/>
    </xf>
    <xf numFmtId="164" fontId="8" fillId="0" borderId="4" xfId="0" applyNumberFormat="1" applyFont="1" applyBorder="1" applyAlignment="1">
      <alignment horizontal="center" vertical="center"/>
    </xf>
    <xf numFmtId="0" fontId="8" fillId="0" borderId="5" xfId="0" applyFont="1" applyBorder="1" applyAlignment="1">
      <alignment vertical="center"/>
    </xf>
    <xf numFmtId="164" fontId="8" fillId="4" borderId="5" xfId="0" applyNumberFormat="1" applyFont="1" applyFill="1" applyBorder="1" applyAlignment="1">
      <alignment horizontal="center" vertical="center"/>
    </xf>
    <xf numFmtId="164" fontId="8" fillId="0" borderId="5" xfId="0" applyNumberFormat="1" applyFont="1" applyBorder="1" applyAlignment="1">
      <alignment horizontal="center" vertical="center"/>
    </xf>
    <xf numFmtId="0" fontId="4" fillId="3" borderId="3" xfId="0" applyFont="1" applyFill="1" applyBorder="1" applyAlignment="1">
      <alignment vertical="center"/>
    </xf>
    <xf numFmtId="0" fontId="3" fillId="3" borderId="3" xfId="0" applyFont="1" applyFill="1" applyBorder="1" applyAlignment="1">
      <alignment horizontal="center" vertical="center"/>
    </xf>
    <xf numFmtId="0" fontId="3" fillId="3" borderId="3" xfId="0" applyFont="1" applyFill="1" applyBorder="1" applyAlignment="1">
      <alignment vertical="center"/>
    </xf>
    <xf numFmtId="0" fontId="2" fillId="0" borderId="3" xfId="0" applyFont="1" applyBorder="1" applyAlignment="1">
      <alignment vertical="center"/>
    </xf>
    <xf numFmtId="164" fontId="2" fillId="4" borderId="3" xfId="0" applyNumberFormat="1" applyFont="1" applyFill="1" applyBorder="1" applyAlignment="1">
      <alignment horizontal="center" vertical="center"/>
    </xf>
    <xf numFmtId="164" fontId="2" fillId="0" borderId="3" xfId="0" applyNumberFormat="1" applyFont="1" applyBorder="1" applyAlignment="1">
      <alignment horizontal="center" vertical="center"/>
    </xf>
    <xf numFmtId="0" fontId="9" fillId="0" borderId="0" xfId="0" applyFont="1" applyAlignment="1">
      <alignment vertical="center"/>
    </xf>
    <xf numFmtId="0" fontId="2" fillId="0" borderId="4" xfId="0" applyFont="1" applyBorder="1" applyAlignment="1">
      <alignment vertical="center"/>
    </xf>
    <xf numFmtId="164" fontId="2" fillId="4" borderId="4" xfId="0" applyNumberFormat="1" applyFont="1" applyFill="1" applyBorder="1" applyAlignment="1">
      <alignment horizontal="center" vertical="center"/>
    </xf>
    <xf numFmtId="164" fontId="2" fillId="0" borderId="4" xfId="0" applyNumberFormat="1" applyFont="1" applyBorder="1" applyAlignment="1">
      <alignment horizontal="center" vertical="center"/>
    </xf>
    <xf numFmtId="0" fontId="8" fillId="0" borderId="0" xfId="0" applyFont="1" applyBorder="1" applyAlignment="1">
      <alignment vertical="center"/>
    </xf>
    <xf numFmtId="164" fontId="8" fillId="4" borderId="0" xfId="0" applyNumberFormat="1" applyFont="1" applyFill="1" applyBorder="1" applyAlignment="1">
      <alignment horizontal="center" vertical="center"/>
    </xf>
    <xf numFmtId="164" fontId="8" fillId="0" borderId="0" xfId="0" applyNumberFormat="1" applyFont="1" applyBorder="1" applyAlignment="1">
      <alignment horizontal="center" vertical="center"/>
    </xf>
    <xf numFmtId="0" fontId="8" fillId="0" borderId="6" xfId="0" applyFont="1" applyBorder="1" applyAlignment="1">
      <alignment vertical="center"/>
    </xf>
    <xf numFmtId="164" fontId="8" fillId="4" borderId="6" xfId="0" applyNumberFormat="1" applyFont="1" applyFill="1" applyBorder="1" applyAlignment="1">
      <alignment horizontal="center" vertical="center"/>
    </xf>
    <xf numFmtId="164" fontId="8" fillId="0" borderId="6" xfId="0" applyNumberFormat="1" applyFont="1" applyBorder="1" applyAlignment="1">
      <alignment horizontal="center" vertical="center"/>
    </xf>
    <xf numFmtId="0" fontId="8" fillId="0" borderId="1" xfId="0" quotePrefix="1" applyFont="1" applyBorder="1" applyAlignment="1">
      <alignment vertical="center"/>
    </xf>
    <xf numFmtId="0" fontId="8" fillId="0" borderId="0" xfId="0" applyFont="1" applyAlignment="1">
      <alignment vertical="center" wrapText="1"/>
    </xf>
    <xf numFmtId="0" fontId="8" fillId="0" borderId="4" xfId="0" applyFont="1" applyBorder="1" applyAlignment="1">
      <alignment vertical="center" wrapText="1"/>
    </xf>
    <xf numFmtId="164" fontId="8" fillId="4" borderId="4" xfId="0" applyNumberFormat="1" applyFont="1" applyFill="1" applyBorder="1" applyAlignment="1">
      <alignment horizontal="center" vertical="center" wrapText="1"/>
    </xf>
    <xf numFmtId="164" fontId="8" fillId="0" borderId="4" xfId="0" applyNumberFormat="1" applyFont="1" applyBorder="1" applyAlignment="1">
      <alignment horizontal="center" vertical="center" wrapText="1"/>
    </xf>
    <xf numFmtId="0" fontId="2" fillId="0" borderId="0" xfId="0" applyFont="1" applyAlignment="1">
      <alignment vertical="center" wrapText="1"/>
    </xf>
    <xf numFmtId="164" fontId="2" fillId="4" borderId="0" xfId="0" applyNumberFormat="1" applyFont="1" applyFill="1" applyAlignment="1">
      <alignment horizontal="center" vertical="center" wrapText="1"/>
    </xf>
    <xf numFmtId="164" fontId="2" fillId="0" borderId="0" xfId="0" applyNumberFormat="1" applyFont="1" applyAlignment="1">
      <alignment horizontal="center" vertical="center" wrapText="1"/>
    </xf>
    <xf numFmtId="0" fontId="10" fillId="0" borderId="0" xfId="0" applyFont="1" applyAlignment="1">
      <alignment vertical="center"/>
    </xf>
    <xf numFmtId="0" fontId="2" fillId="0" borderId="0" xfId="0" applyFont="1" applyAlignment="1">
      <alignment vertical="top"/>
    </xf>
    <xf numFmtId="0" fontId="8" fillId="0" borderId="0" xfId="0" applyFont="1" applyAlignment="1">
      <alignment vertical="top"/>
    </xf>
    <xf numFmtId="0" fontId="12" fillId="0" borderId="0" xfId="0" applyFont="1" applyAlignment="1">
      <alignment vertical="top"/>
    </xf>
    <xf numFmtId="0" fontId="12" fillId="0" borderId="0" xfId="0" applyFont="1" applyAlignment="1">
      <alignment vertical="center"/>
    </xf>
    <xf numFmtId="0" fontId="13" fillId="0" borderId="0" xfId="1" applyFont="1" applyAlignment="1">
      <alignment vertical="top"/>
    </xf>
    <xf numFmtId="0" fontId="14" fillId="0" borderId="0" xfId="1" applyFont="1" applyAlignment="1">
      <alignment vertical="center"/>
    </xf>
    <xf numFmtId="0" fontId="2" fillId="0" borderId="0" xfId="0" applyFont="1" applyBorder="1" applyAlignment="1">
      <alignment vertical="center"/>
    </xf>
    <xf numFmtId="164" fontId="2" fillId="4" borderId="0" xfId="0" applyNumberFormat="1" applyFont="1" applyFill="1" applyBorder="1" applyAlignment="1">
      <alignment horizontal="center" vertical="center"/>
    </xf>
    <xf numFmtId="164" fontId="2" fillId="0" borderId="0" xfId="0" applyNumberFormat="1" applyFont="1" applyBorder="1" applyAlignment="1">
      <alignment horizontal="center" vertical="center"/>
    </xf>
    <xf numFmtId="0" fontId="4" fillId="3" borderId="0" xfId="0" applyFont="1" applyFill="1" applyBorder="1" applyAlignment="1">
      <alignment vertical="center"/>
    </xf>
    <xf numFmtId="0" fontId="3" fillId="3" borderId="0" xfId="0" applyFont="1" applyFill="1" applyBorder="1" applyAlignment="1">
      <alignment horizontal="center" vertical="center"/>
    </xf>
    <xf numFmtId="0" fontId="3" fillId="3" borderId="0" xfId="0" applyFont="1" applyFill="1" applyBorder="1" applyAlignment="1">
      <alignment vertical="center"/>
    </xf>
    <xf numFmtId="164" fontId="8" fillId="0" borderId="1" xfId="0" applyNumberFormat="1" applyFont="1" applyFill="1" applyBorder="1" applyAlignment="1">
      <alignment horizontal="center" vertical="center"/>
    </xf>
    <xf numFmtId="167" fontId="2" fillId="0" borderId="0" xfId="0" applyNumberFormat="1" applyFont="1" applyFill="1" applyAlignment="1">
      <alignment horizontal="center" vertical="center"/>
    </xf>
    <xf numFmtId="167" fontId="2" fillId="0" borderId="1" xfId="0" applyNumberFormat="1" applyFont="1" applyFill="1" applyBorder="1" applyAlignment="1">
      <alignment horizontal="center" vertical="center"/>
    </xf>
    <xf numFmtId="165" fontId="2" fillId="0" borderId="0" xfId="0" applyNumberFormat="1" applyFont="1" applyFill="1" applyAlignment="1">
      <alignment horizontal="center" vertical="center"/>
    </xf>
    <xf numFmtId="0" fontId="2" fillId="0" borderId="0" xfId="0" applyFont="1" applyFill="1" applyAlignment="1">
      <alignment vertical="center"/>
    </xf>
    <xf numFmtId="164" fontId="2" fillId="0" borderId="0" xfId="0" applyNumberFormat="1" applyFont="1" applyFill="1" applyAlignment="1">
      <alignment horizontal="center" vertical="center"/>
    </xf>
    <xf numFmtId="164" fontId="7" fillId="0" borderId="0" xfId="0" applyNumberFormat="1" applyFont="1" applyFill="1" applyAlignment="1">
      <alignment horizontal="center" vertical="center"/>
    </xf>
    <xf numFmtId="167" fontId="2" fillId="0" borderId="0" xfId="0" applyNumberFormat="1" applyFont="1" applyAlignment="1">
      <alignment vertical="center"/>
    </xf>
    <xf numFmtId="0" fontId="2" fillId="0" borderId="8" xfId="0" applyFont="1" applyBorder="1" applyAlignment="1">
      <alignment vertical="center"/>
    </xf>
    <xf numFmtId="164" fontId="2" fillId="4" borderId="8" xfId="0" applyNumberFormat="1" applyFont="1" applyFill="1" applyBorder="1" applyAlignment="1">
      <alignment horizontal="center" vertical="center"/>
    </xf>
    <xf numFmtId="164" fontId="2" fillId="0" borderId="8" xfId="0" applyNumberFormat="1" applyFont="1" applyBorder="1" applyAlignment="1">
      <alignment horizontal="center" vertical="center"/>
    </xf>
    <xf numFmtId="0" fontId="3" fillId="3" borderId="2" xfId="0" applyFont="1" applyFill="1" applyBorder="1" applyAlignment="1">
      <alignment vertical="center"/>
    </xf>
    <xf numFmtId="0" fontId="14" fillId="0" borderId="0" xfId="1" applyFont="1" applyBorder="1" applyAlignment="1">
      <alignment vertical="center"/>
    </xf>
    <xf numFmtId="0" fontId="1" fillId="0" borderId="0" xfId="0" applyFont="1" applyBorder="1" applyAlignment="1">
      <alignment vertical="center"/>
    </xf>
    <xf numFmtId="0" fontId="3" fillId="3" borderId="2" xfId="0" applyFont="1" applyFill="1" applyBorder="1" applyAlignment="1">
      <alignment vertical="center" wrapText="1"/>
    </xf>
    <xf numFmtId="164" fontId="2" fillId="0" borderId="1" xfId="0" applyNumberFormat="1" applyFont="1" applyFill="1" applyBorder="1" applyAlignment="1">
      <alignment horizontal="center" vertical="center"/>
    </xf>
    <xf numFmtId="166" fontId="2" fillId="0" borderId="1" xfId="0" applyNumberFormat="1" applyFont="1" applyFill="1" applyBorder="1" applyAlignment="1">
      <alignment horizontal="center" vertical="center"/>
    </xf>
    <xf numFmtId="164" fontId="2" fillId="0" borderId="0" xfId="0" applyNumberFormat="1" applyFont="1" applyFill="1" applyBorder="1" applyAlignment="1">
      <alignment horizontal="center" vertical="center"/>
    </xf>
    <xf numFmtId="167" fontId="2" fillId="0" borderId="0" xfId="0" applyNumberFormat="1" applyFont="1" applyFill="1" applyBorder="1" applyAlignment="1">
      <alignment horizontal="center" vertical="center"/>
    </xf>
    <xf numFmtId="0" fontId="2" fillId="0" borderId="0" xfId="0" applyFont="1" applyFill="1" applyBorder="1" applyAlignment="1">
      <alignment vertical="center"/>
    </xf>
    <xf numFmtId="165" fontId="2" fillId="0" borderId="0" xfId="0" applyNumberFormat="1" applyFont="1" applyFill="1" applyBorder="1" applyAlignment="1">
      <alignment horizontal="center" vertical="center"/>
    </xf>
    <xf numFmtId="166" fontId="2" fillId="0" borderId="0" xfId="0" applyNumberFormat="1" applyFont="1" applyFill="1" applyBorder="1" applyAlignment="1">
      <alignment horizontal="center" vertical="center"/>
    </xf>
    <xf numFmtId="0" fontId="1" fillId="0" borderId="0" xfId="0" applyFont="1" applyFill="1" applyAlignment="1">
      <alignment vertical="center"/>
    </xf>
    <xf numFmtId="164" fontId="8" fillId="0" borderId="4" xfId="0" applyNumberFormat="1" applyFont="1" applyFill="1" applyBorder="1" applyAlignment="1">
      <alignment horizontal="center" vertical="center"/>
    </xf>
    <xf numFmtId="164" fontId="2" fillId="0" borderId="3" xfId="0" applyNumberFormat="1" applyFont="1" applyFill="1" applyBorder="1" applyAlignment="1">
      <alignment horizontal="center" vertical="center"/>
    </xf>
    <xf numFmtId="164" fontId="8" fillId="0" borderId="3" xfId="0" applyNumberFormat="1" applyFont="1" applyFill="1" applyBorder="1" applyAlignment="1">
      <alignment horizontal="center" vertical="center"/>
    </xf>
    <xf numFmtId="164" fontId="8" fillId="0" borderId="0" xfId="0" applyNumberFormat="1" applyFont="1" applyFill="1" applyBorder="1" applyAlignment="1">
      <alignment horizontal="center" vertical="center"/>
    </xf>
    <xf numFmtId="164" fontId="8" fillId="0" borderId="5" xfId="0" applyNumberFormat="1" applyFont="1" applyFill="1" applyBorder="1" applyAlignment="1">
      <alignment horizontal="center" vertical="center"/>
    </xf>
    <xf numFmtId="0" fontId="3" fillId="3" borderId="2" xfId="0" applyFont="1" applyFill="1" applyBorder="1" applyAlignment="1">
      <alignment horizontal="center" vertical="center"/>
    </xf>
    <xf numFmtId="169" fontId="2" fillId="0" borderId="0" xfId="0" applyNumberFormat="1" applyFont="1" applyAlignment="1">
      <alignment horizontal="center" vertical="center"/>
    </xf>
    <xf numFmtId="169" fontId="2" fillId="0" borderId="1" xfId="0" applyNumberFormat="1" applyFont="1" applyBorder="1" applyAlignment="1">
      <alignment horizontal="center" vertical="center"/>
    </xf>
    <xf numFmtId="0" fontId="0" fillId="2" borderId="0" xfId="0" applyFill="1" applyAlignment="1">
      <alignment horizontal="center"/>
    </xf>
    <xf numFmtId="0" fontId="2" fillId="0" borderId="0" xfId="0" applyFont="1" applyAlignment="1">
      <alignment horizontal="left" vertical="top" wrapText="1"/>
    </xf>
    <xf numFmtId="0" fontId="14" fillId="0" borderId="0" xfId="1" applyFont="1" applyAlignment="1">
      <alignment horizontal="left" vertical="top"/>
    </xf>
    <xf numFmtId="0" fontId="1" fillId="2" borderId="0" xfId="0" applyFont="1" applyFill="1" applyAlignment="1">
      <alignment horizontal="center" vertical="center"/>
    </xf>
    <xf numFmtId="0" fontId="3" fillId="3" borderId="2" xfId="0" applyFont="1" applyFill="1" applyBorder="1" applyAlignment="1">
      <alignment horizontal="center" vertical="center" wrapText="1"/>
    </xf>
    <xf numFmtId="0" fontId="3" fillId="3" borderId="2" xfId="0" applyFont="1" applyFill="1" applyBorder="1" applyAlignment="1">
      <alignment horizontal="center" vertical="center"/>
    </xf>
    <xf numFmtId="0" fontId="0" fillId="2" borderId="0" xfId="0" applyFill="1" applyAlignment="1">
      <alignment horizontal="center" vertical="center"/>
    </xf>
  </cellXfs>
  <cellStyles count="5">
    <cellStyle name="Hyperlink" xfId="1" builtinId="8"/>
    <cellStyle name="Normal" xfId="0" builtinId="0"/>
    <cellStyle name="X number 0 CY" xfId="2" xr:uid="{8DE89C56-7730-4BB4-A244-80180E8C6D6F}"/>
    <cellStyle name="X row caption" xfId="4" xr:uid="{1F0710D2-960D-4A9F-8AE9-BCB2B03CBD96}"/>
    <cellStyle name="X sum CY" xfId="3" xr:uid="{F971E3FF-FBF1-47C6-BC59-E938389F8AAA}"/>
  </cellStyles>
  <dxfs count="0"/>
  <tableStyles count="0" defaultTableStyle="TableStyleMedium2" defaultPivotStyle="PivotStyleLight16"/>
  <colors>
    <mruColors>
      <color rgb="FF0066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7620</xdr:colOff>
      <xdr:row>1</xdr:row>
      <xdr:rowOff>0</xdr:rowOff>
    </xdr:from>
    <xdr:to>
      <xdr:col>2</xdr:col>
      <xdr:colOff>1312545</xdr:colOff>
      <xdr:row>3</xdr:row>
      <xdr:rowOff>170627</xdr:rowOff>
    </xdr:to>
    <xdr:pic>
      <xdr:nvPicPr>
        <xdr:cNvPr id="2" name="Picture 1" descr="H+H 2016">
          <a:extLst>
            <a:ext uri="{FF2B5EF4-FFF2-40B4-BE49-F238E27FC236}">
              <a16:creationId xmlns:a16="http://schemas.microsoft.com/office/drawing/2014/main" id="{F9847271-108E-4797-A49A-3E7630A16C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 y="180975"/>
          <a:ext cx="1312545" cy="5363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1592580</xdr:colOff>
      <xdr:row>0</xdr:row>
      <xdr:rowOff>175260</xdr:rowOff>
    </xdr:from>
    <xdr:to>
      <xdr:col>11</xdr:col>
      <xdr:colOff>434340</xdr:colOff>
      <xdr:row>3</xdr:row>
      <xdr:rowOff>114300</xdr:rowOff>
    </xdr:to>
    <xdr:sp macro="" textlink="">
      <xdr:nvSpPr>
        <xdr:cNvPr id="3" name="TextBox 2">
          <a:extLst>
            <a:ext uri="{FF2B5EF4-FFF2-40B4-BE49-F238E27FC236}">
              <a16:creationId xmlns:a16="http://schemas.microsoft.com/office/drawing/2014/main" id="{EA07A1C3-2F48-4742-AC5B-FB3BD569D881}"/>
            </a:ext>
          </a:extLst>
        </xdr:cNvPr>
        <xdr:cNvSpPr txBox="1"/>
      </xdr:nvSpPr>
      <xdr:spPr>
        <a:xfrm>
          <a:off x="1781175" y="171450"/>
          <a:ext cx="6724650" cy="485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2400">
              <a:latin typeface="Arial" panose="020B0604020202020204" pitchFamily="34" charset="0"/>
              <a:cs typeface="Arial" panose="020B0604020202020204" pitchFamily="34" charset="0"/>
            </a:rPr>
            <a:t>Historical Financial Database</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7620</xdr:colOff>
      <xdr:row>1</xdr:row>
      <xdr:rowOff>0</xdr:rowOff>
    </xdr:from>
    <xdr:to>
      <xdr:col>2</xdr:col>
      <xdr:colOff>1312545</xdr:colOff>
      <xdr:row>3</xdr:row>
      <xdr:rowOff>170627</xdr:rowOff>
    </xdr:to>
    <xdr:pic>
      <xdr:nvPicPr>
        <xdr:cNvPr id="2" name="Picture 1" descr="H+H 2016">
          <a:extLst>
            <a:ext uri="{FF2B5EF4-FFF2-40B4-BE49-F238E27FC236}">
              <a16:creationId xmlns:a16="http://schemas.microsoft.com/office/drawing/2014/main" id="{DD3E8343-0DEE-48DF-BAB2-A8876AD08F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740" y="182880"/>
          <a:ext cx="1318260" cy="5325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1592580</xdr:colOff>
      <xdr:row>0</xdr:row>
      <xdr:rowOff>175260</xdr:rowOff>
    </xdr:from>
    <xdr:to>
      <xdr:col>15</xdr:col>
      <xdr:colOff>434340</xdr:colOff>
      <xdr:row>3</xdr:row>
      <xdr:rowOff>114300</xdr:rowOff>
    </xdr:to>
    <xdr:sp macro="" textlink="">
      <xdr:nvSpPr>
        <xdr:cNvPr id="3" name="TextBox 2">
          <a:extLst>
            <a:ext uri="{FF2B5EF4-FFF2-40B4-BE49-F238E27FC236}">
              <a16:creationId xmlns:a16="http://schemas.microsoft.com/office/drawing/2014/main" id="{7EA01B5E-3DA7-4D71-83EF-1022EE638CD8}"/>
            </a:ext>
          </a:extLst>
        </xdr:cNvPr>
        <xdr:cNvSpPr txBox="1"/>
      </xdr:nvSpPr>
      <xdr:spPr>
        <a:xfrm>
          <a:off x="1790700" y="175260"/>
          <a:ext cx="6278880" cy="487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2400">
              <a:latin typeface="Arial" panose="020B0604020202020204" pitchFamily="34" charset="0"/>
              <a:cs typeface="Arial" panose="020B0604020202020204" pitchFamily="34" charset="0"/>
            </a:rPr>
            <a:t>Historical Financial Database</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7620</xdr:colOff>
      <xdr:row>1</xdr:row>
      <xdr:rowOff>0</xdr:rowOff>
    </xdr:from>
    <xdr:to>
      <xdr:col>2</xdr:col>
      <xdr:colOff>1312545</xdr:colOff>
      <xdr:row>3</xdr:row>
      <xdr:rowOff>170627</xdr:rowOff>
    </xdr:to>
    <xdr:pic>
      <xdr:nvPicPr>
        <xdr:cNvPr id="2" name="Picture 1" descr="H+H 2016">
          <a:extLst>
            <a:ext uri="{FF2B5EF4-FFF2-40B4-BE49-F238E27FC236}">
              <a16:creationId xmlns:a16="http://schemas.microsoft.com/office/drawing/2014/main" id="{1837AC14-BF25-4D6E-B259-6902BFDC07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 y="180975"/>
          <a:ext cx="1306830" cy="5363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1592580</xdr:colOff>
      <xdr:row>0</xdr:row>
      <xdr:rowOff>175260</xdr:rowOff>
    </xdr:from>
    <xdr:to>
      <xdr:col>15</xdr:col>
      <xdr:colOff>434340</xdr:colOff>
      <xdr:row>3</xdr:row>
      <xdr:rowOff>114300</xdr:rowOff>
    </xdr:to>
    <xdr:sp macro="" textlink="">
      <xdr:nvSpPr>
        <xdr:cNvPr id="3" name="TextBox 2">
          <a:extLst>
            <a:ext uri="{FF2B5EF4-FFF2-40B4-BE49-F238E27FC236}">
              <a16:creationId xmlns:a16="http://schemas.microsoft.com/office/drawing/2014/main" id="{79937B84-65E6-4EE6-96E1-5E4A1EF4CB2D}"/>
            </a:ext>
          </a:extLst>
        </xdr:cNvPr>
        <xdr:cNvSpPr txBox="1"/>
      </xdr:nvSpPr>
      <xdr:spPr>
        <a:xfrm>
          <a:off x="1781175" y="171450"/>
          <a:ext cx="6724650" cy="485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2400">
              <a:latin typeface="Arial" panose="020B0604020202020204" pitchFamily="34" charset="0"/>
              <a:cs typeface="Arial" panose="020B0604020202020204" pitchFamily="34" charset="0"/>
            </a:rPr>
            <a:t>Historical Financial Database</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7620</xdr:colOff>
      <xdr:row>1</xdr:row>
      <xdr:rowOff>0</xdr:rowOff>
    </xdr:from>
    <xdr:to>
      <xdr:col>2</xdr:col>
      <xdr:colOff>1316355</xdr:colOff>
      <xdr:row>3</xdr:row>
      <xdr:rowOff>174437</xdr:rowOff>
    </xdr:to>
    <xdr:pic>
      <xdr:nvPicPr>
        <xdr:cNvPr id="2" name="Picture 1" descr="H+H 2016">
          <a:extLst>
            <a:ext uri="{FF2B5EF4-FFF2-40B4-BE49-F238E27FC236}">
              <a16:creationId xmlns:a16="http://schemas.microsoft.com/office/drawing/2014/main" id="{A6F982A9-01FC-43B0-8607-5AF5A4C4DC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 y="180975"/>
          <a:ext cx="1306830" cy="5363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1592580</xdr:colOff>
      <xdr:row>0</xdr:row>
      <xdr:rowOff>175260</xdr:rowOff>
    </xdr:from>
    <xdr:to>
      <xdr:col>15</xdr:col>
      <xdr:colOff>434340</xdr:colOff>
      <xdr:row>3</xdr:row>
      <xdr:rowOff>114300</xdr:rowOff>
    </xdr:to>
    <xdr:sp macro="" textlink="">
      <xdr:nvSpPr>
        <xdr:cNvPr id="3" name="TextBox 2">
          <a:extLst>
            <a:ext uri="{FF2B5EF4-FFF2-40B4-BE49-F238E27FC236}">
              <a16:creationId xmlns:a16="http://schemas.microsoft.com/office/drawing/2014/main" id="{219BF8E7-89AC-4ADB-957D-DA0DBE6BCC0D}"/>
            </a:ext>
          </a:extLst>
        </xdr:cNvPr>
        <xdr:cNvSpPr txBox="1"/>
      </xdr:nvSpPr>
      <xdr:spPr>
        <a:xfrm>
          <a:off x="1781175" y="171450"/>
          <a:ext cx="6724650" cy="485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2400">
              <a:latin typeface="Arial" panose="020B0604020202020204" pitchFamily="34" charset="0"/>
              <a:cs typeface="Arial" panose="020B0604020202020204" pitchFamily="34" charset="0"/>
            </a:rPr>
            <a:t>Historical Financial Database</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7620</xdr:colOff>
      <xdr:row>1</xdr:row>
      <xdr:rowOff>0</xdr:rowOff>
    </xdr:from>
    <xdr:to>
      <xdr:col>2</xdr:col>
      <xdr:colOff>1316355</xdr:colOff>
      <xdr:row>3</xdr:row>
      <xdr:rowOff>174437</xdr:rowOff>
    </xdr:to>
    <xdr:pic>
      <xdr:nvPicPr>
        <xdr:cNvPr id="2" name="Picture 1" descr="H+H 2016">
          <a:extLst>
            <a:ext uri="{FF2B5EF4-FFF2-40B4-BE49-F238E27FC236}">
              <a16:creationId xmlns:a16="http://schemas.microsoft.com/office/drawing/2014/main" id="{E3783ABC-701D-438A-B82B-EDDA91FEAC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740" y="182880"/>
          <a:ext cx="1318260" cy="5325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1592580</xdr:colOff>
      <xdr:row>0</xdr:row>
      <xdr:rowOff>175260</xdr:rowOff>
    </xdr:from>
    <xdr:to>
      <xdr:col>15</xdr:col>
      <xdr:colOff>434340</xdr:colOff>
      <xdr:row>3</xdr:row>
      <xdr:rowOff>114300</xdr:rowOff>
    </xdr:to>
    <xdr:sp macro="" textlink="">
      <xdr:nvSpPr>
        <xdr:cNvPr id="3" name="TextBox 2">
          <a:extLst>
            <a:ext uri="{FF2B5EF4-FFF2-40B4-BE49-F238E27FC236}">
              <a16:creationId xmlns:a16="http://schemas.microsoft.com/office/drawing/2014/main" id="{0AA68FC0-F6DF-4F58-B1EE-0F8D0E334914}"/>
            </a:ext>
          </a:extLst>
        </xdr:cNvPr>
        <xdr:cNvSpPr txBox="1"/>
      </xdr:nvSpPr>
      <xdr:spPr>
        <a:xfrm>
          <a:off x="1790700" y="175260"/>
          <a:ext cx="6278880" cy="487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2400">
              <a:latin typeface="Arial" panose="020B0604020202020204" pitchFamily="34" charset="0"/>
              <a:cs typeface="Arial" panose="020B0604020202020204" pitchFamily="34" charset="0"/>
            </a:rPr>
            <a:t>Historical Financial Database</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7620</xdr:colOff>
      <xdr:row>1</xdr:row>
      <xdr:rowOff>0</xdr:rowOff>
    </xdr:from>
    <xdr:to>
      <xdr:col>2</xdr:col>
      <xdr:colOff>1312545</xdr:colOff>
      <xdr:row>3</xdr:row>
      <xdr:rowOff>170627</xdr:rowOff>
    </xdr:to>
    <xdr:pic>
      <xdr:nvPicPr>
        <xdr:cNvPr id="2" name="Picture 1" descr="H+H 2016">
          <a:extLst>
            <a:ext uri="{FF2B5EF4-FFF2-40B4-BE49-F238E27FC236}">
              <a16:creationId xmlns:a16="http://schemas.microsoft.com/office/drawing/2014/main" id="{44EA8755-A13D-4BAE-A2CF-43E016B998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 y="180975"/>
          <a:ext cx="1306830" cy="5363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1592580</xdr:colOff>
      <xdr:row>0</xdr:row>
      <xdr:rowOff>175260</xdr:rowOff>
    </xdr:from>
    <xdr:to>
      <xdr:col>15</xdr:col>
      <xdr:colOff>434340</xdr:colOff>
      <xdr:row>3</xdr:row>
      <xdr:rowOff>114300</xdr:rowOff>
    </xdr:to>
    <xdr:sp macro="" textlink="">
      <xdr:nvSpPr>
        <xdr:cNvPr id="3" name="TextBox 2">
          <a:extLst>
            <a:ext uri="{FF2B5EF4-FFF2-40B4-BE49-F238E27FC236}">
              <a16:creationId xmlns:a16="http://schemas.microsoft.com/office/drawing/2014/main" id="{8FC03687-EF08-448C-A29E-0D450A0B983A}"/>
            </a:ext>
          </a:extLst>
        </xdr:cNvPr>
        <xdr:cNvSpPr txBox="1"/>
      </xdr:nvSpPr>
      <xdr:spPr>
        <a:xfrm>
          <a:off x="1781175" y="171450"/>
          <a:ext cx="6724650" cy="485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2400">
              <a:latin typeface="Arial" panose="020B0604020202020204" pitchFamily="34" charset="0"/>
              <a:cs typeface="Arial" panose="020B0604020202020204" pitchFamily="34" charset="0"/>
            </a:rPr>
            <a:t>Historical Financial Database</a:t>
          </a:r>
        </a:p>
      </xdr:txBody>
    </xdr:sp>
    <xdr:clientData/>
  </xdr:twoCellAnchor>
</xdr:wsDr>
</file>

<file path=xl/persons/person.xml><?xml version="1.0" encoding="utf-8"?>
<personList xmlns="http://schemas.microsoft.com/office/spreadsheetml/2018/threadedcomments" xmlns:x="http://schemas.openxmlformats.org/spreadsheetml/2006/main">
  <person displayName="Andreas Holkjær" id="{B6255CA7-4306-4501-9399-353C89A20623}" userId="S::aho@hplush.com::c9d7d58c-d529-4d0b-aab8-758d324a0306"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25" dT="2021-01-26T13:56:46.60" personId="{B6255CA7-4306-4501-9399-353C89A20623}" id="{6DDD1045-16C1-43C7-895B-DA065C29993F}">
    <text>Invested capital is measured on a rolling 12-months basis.</text>
  </threadedComment>
  <threadedComment ref="C26" dT="2021-01-25T16:11:23.84" personId="{B6255CA7-4306-4501-9399-353C89A20623}" id="{60F6D6E0-03F8-4532-9273-F6A4B20858B5}">
    <text>Investment in property, plant and equipment excludes effects from implementation of IFRS 16.</text>
  </threadedComment>
  <threadedComment ref="C30" dT="2021-01-26T13:57:07.96" personId="{B6255CA7-4306-4501-9399-353C89A20623}" id="{C5C5205A-5F5A-4610-A31C-EE43241C1242}">
    <text>Net interest-bearing debt (NIBD) comprise of interest-bearing debt and lease liabilities offset by cash and cash equivalents.</text>
  </threadedComment>
  <threadedComment ref="C50" dT="2021-01-25T16:12:03.25" personId="{B6255CA7-4306-4501-9399-353C89A20623}" id="{599C838C-9C2A-44C3-B04D-71711C700768}">
    <text>Due to the acquisitions the method for calculating “Return on invested capital (ROIC)” was changed in 2018 to better reflect a true and fair view. ROIC for 2018 and 2019 has been calculated as “Operating profit (EBIT)” held against the average invested capital (excluding goodwill), both measured on a twelve months basis.</text>
  </threadedComment>
</ThreadedComments>
</file>

<file path=xl/threadedComments/threadedComment2.xml><?xml version="1.0" encoding="utf-8"?>
<ThreadedComments xmlns="http://schemas.microsoft.com/office/spreadsheetml/2018/threadedcomments" xmlns:x="http://schemas.openxmlformats.org/spreadsheetml/2006/main">
  <threadedComment ref="C31" dT="2021-01-25T16:00:33.45" personId="{B6255CA7-4306-4501-9399-353C89A20623}" id="{BF32C391-9D50-45B1-9DB6-4D6C750B77C1}">
    <text>Cash flow from acquisitions of property, plant and equipment and intangible assets is offset by financial leases (IFRS 16) of DKK 33 million in 2019.</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hplush.com/accounts-and-reports"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CCB81-7853-4D3A-A449-DF0D5592D865}">
  <dimension ref="A1:AR26"/>
  <sheetViews>
    <sheetView showGridLines="0" tabSelected="1" workbookViewId="0">
      <selection activeCell="C12" sqref="C12:P12"/>
    </sheetView>
  </sheetViews>
  <sheetFormatPr defaultColWidth="0" defaultRowHeight="13.8" x14ac:dyDescent="0.3"/>
  <cols>
    <col min="1" max="2" width="1.44140625" style="1" customWidth="1"/>
    <col min="3" max="3" width="50.77734375" style="1" customWidth="1"/>
    <col min="4" max="7" width="8.77734375" style="1" customWidth="1"/>
    <col min="8" max="8" width="1.77734375" style="1" customWidth="1"/>
    <col min="9" max="14" width="8.77734375" style="1" customWidth="1"/>
    <col min="15" max="15" width="1.77734375" style="1" customWidth="1"/>
    <col min="16" max="21" width="8.77734375" style="1" customWidth="1"/>
    <col min="22" max="22" width="1.77734375" style="1" customWidth="1"/>
    <col min="23" max="28" width="8.77734375" style="1" customWidth="1"/>
    <col min="29" max="29" width="1.77734375" style="1" customWidth="1"/>
    <col min="30" max="35" width="8.77734375" style="1" customWidth="1"/>
    <col min="36" max="36" width="1.77734375" style="1" customWidth="1"/>
    <col min="37" max="42" width="8.77734375" style="1" customWidth="1"/>
    <col min="43" max="44" width="1.44140625" style="1" customWidth="1"/>
    <col min="45" max="16384" width="8.77734375" style="1" hidden="1"/>
  </cols>
  <sheetData>
    <row r="1" spans="3:16" s="103" customFormat="1" ht="14.4" x14ac:dyDescent="0.3"/>
    <row r="2" spans="3:16" s="103" customFormat="1" ht="14.4" x14ac:dyDescent="0.3"/>
    <row r="3" spans="3:16" s="103" customFormat="1" ht="14.4" x14ac:dyDescent="0.3"/>
    <row r="4" spans="3:16" s="103" customFormat="1" ht="14.4" x14ac:dyDescent="0.3"/>
    <row r="5" spans="3:16" s="103" customFormat="1" ht="14.4" x14ac:dyDescent="0.3"/>
    <row r="6" spans="3:16" x14ac:dyDescent="0.25">
      <c r="C6" s="2"/>
    </row>
    <row r="7" spans="3:16" ht="17.399999999999999" x14ac:dyDescent="0.3">
      <c r="C7" s="8" t="s">
        <v>131</v>
      </c>
    </row>
    <row r="9" spans="3:16" ht="15" customHeight="1" x14ac:dyDescent="0.3">
      <c r="C9" s="104" t="s">
        <v>168</v>
      </c>
      <c r="D9" s="104"/>
      <c r="E9" s="104"/>
      <c r="F9" s="104"/>
      <c r="G9" s="104"/>
      <c r="H9" s="104"/>
      <c r="I9" s="104"/>
      <c r="J9" s="104"/>
      <c r="K9" s="104"/>
      <c r="L9" s="104"/>
      <c r="M9" s="104"/>
      <c r="N9" s="104"/>
      <c r="O9" s="104"/>
      <c r="P9" s="104"/>
    </row>
    <row r="10" spans="3:16" ht="15" customHeight="1" x14ac:dyDescent="0.3">
      <c r="C10" s="104"/>
      <c r="D10" s="104"/>
      <c r="E10" s="104"/>
      <c r="F10" s="104"/>
      <c r="G10" s="104"/>
      <c r="H10" s="104"/>
      <c r="I10" s="104"/>
      <c r="J10" s="104"/>
      <c r="K10" s="104"/>
      <c r="L10" s="104"/>
      <c r="M10" s="104"/>
      <c r="N10" s="104"/>
      <c r="O10" s="104"/>
      <c r="P10" s="104"/>
    </row>
    <row r="11" spans="3:16" ht="15" customHeight="1" x14ac:dyDescent="0.3">
      <c r="C11" s="104"/>
      <c r="D11" s="104"/>
      <c r="E11" s="104"/>
      <c r="F11" s="104"/>
      <c r="G11" s="104"/>
      <c r="H11" s="104"/>
      <c r="I11" s="104"/>
      <c r="J11" s="104"/>
      <c r="K11" s="104"/>
      <c r="L11" s="104"/>
      <c r="M11" s="104"/>
      <c r="N11" s="104"/>
      <c r="O11" s="104"/>
      <c r="P11" s="104"/>
    </row>
    <row r="12" spans="3:16" ht="15" customHeight="1" x14ac:dyDescent="0.3">
      <c r="C12" s="105" t="s">
        <v>136</v>
      </c>
      <c r="D12" s="105"/>
      <c r="E12" s="105"/>
      <c r="F12" s="105"/>
      <c r="G12" s="105"/>
      <c r="H12" s="105"/>
      <c r="I12" s="105"/>
      <c r="J12" s="105"/>
      <c r="K12" s="105"/>
      <c r="L12" s="105"/>
      <c r="M12" s="105"/>
      <c r="N12" s="105"/>
      <c r="O12" s="105"/>
      <c r="P12" s="105"/>
    </row>
    <row r="13" spans="3:16" ht="15" customHeight="1" x14ac:dyDescent="0.3">
      <c r="C13" s="60"/>
      <c r="D13" s="60"/>
      <c r="E13" s="60"/>
      <c r="F13" s="60"/>
      <c r="G13" s="60"/>
      <c r="H13" s="60"/>
      <c r="I13" s="60"/>
      <c r="J13" s="60"/>
      <c r="K13" s="60"/>
      <c r="L13" s="60"/>
      <c r="M13" s="60"/>
      <c r="N13" s="60"/>
      <c r="O13" s="60"/>
      <c r="P13" s="60"/>
    </row>
    <row r="14" spans="3:16" s="3" customFormat="1" ht="15" customHeight="1" x14ac:dyDescent="0.3">
      <c r="C14" s="61" t="s">
        <v>133</v>
      </c>
      <c r="D14" s="60"/>
      <c r="E14" s="60"/>
      <c r="F14" s="60"/>
      <c r="G14" s="60"/>
      <c r="H14" s="60"/>
      <c r="I14" s="60"/>
      <c r="J14" s="60"/>
      <c r="K14" s="60"/>
      <c r="L14" s="60"/>
      <c r="M14" s="60"/>
      <c r="N14" s="60"/>
      <c r="O14" s="60"/>
      <c r="P14" s="60"/>
    </row>
    <row r="15" spans="3:16" s="63" customFormat="1" ht="15" customHeight="1" x14ac:dyDescent="0.3">
      <c r="C15" s="64" t="s">
        <v>0</v>
      </c>
      <c r="D15" s="62"/>
      <c r="E15" s="62"/>
      <c r="F15" s="62"/>
      <c r="G15" s="62"/>
      <c r="H15" s="62"/>
      <c r="I15" s="62"/>
      <c r="J15" s="62"/>
      <c r="K15" s="62"/>
      <c r="L15" s="62"/>
      <c r="M15" s="62"/>
      <c r="N15" s="62"/>
      <c r="O15" s="62"/>
      <c r="P15" s="62"/>
    </row>
    <row r="16" spans="3:16" s="63" customFormat="1" ht="15" customHeight="1" x14ac:dyDescent="0.3">
      <c r="C16" s="64" t="s">
        <v>88</v>
      </c>
      <c r="D16" s="62"/>
      <c r="E16" s="62"/>
      <c r="F16" s="62"/>
      <c r="G16" s="62"/>
      <c r="H16" s="62"/>
      <c r="I16" s="62"/>
      <c r="J16" s="62"/>
      <c r="K16" s="62"/>
      <c r="L16" s="62"/>
      <c r="M16" s="62"/>
      <c r="N16" s="62"/>
      <c r="O16" s="62"/>
      <c r="P16" s="62"/>
    </row>
    <row r="17" spans="3:16" s="63" customFormat="1" ht="15" customHeight="1" x14ac:dyDescent="0.3">
      <c r="C17" s="64" t="s">
        <v>43</v>
      </c>
      <c r="D17" s="62"/>
      <c r="E17" s="62"/>
      <c r="F17" s="62"/>
      <c r="G17" s="62"/>
      <c r="H17" s="62"/>
      <c r="I17" s="62"/>
      <c r="J17" s="62"/>
      <c r="K17" s="62"/>
      <c r="L17" s="62"/>
      <c r="M17" s="62"/>
      <c r="N17" s="62"/>
      <c r="O17" s="62"/>
      <c r="P17" s="62"/>
    </row>
    <row r="18" spans="3:16" s="63" customFormat="1" ht="15" customHeight="1" x14ac:dyDescent="0.3">
      <c r="C18" s="64" t="s">
        <v>134</v>
      </c>
      <c r="D18" s="62"/>
      <c r="E18" s="62"/>
      <c r="F18" s="62"/>
      <c r="G18" s="62"/>
      <c r="H18" s="62"/>
      <c r="I18" s="62"/>
      <c r="J18" s="62"/>
      <c r="K18" s="62"/>
      <c r="L18" s="62"/>
      <c r="M18" s="62"/>
      <c r="N18" s="62"/>
      <c r="O18" s="62"/>
      <c r="P18" s="62"/>
    </row>
    <row r="19" spans="3:16" ht="15" customHeight="1" x14ac:dyDescent="0.3"/>
    <row r="20" spans="3:16" x14ac:dyDescent="0.3">
      <c r="C20" s="104" t="s">
        <v>159</v>
      </c>
      <c r="D20" s="104"/>
      <c r="E20" s="104"/>
      <c r="F20" s="104"/>
      <c r="G20" s="104"/>
      <c r="H20" s="104"/>
      <c r="I20" s="104"/>
      <c r="J20" s="104"/>
      <c r="K20" s="104"/>
      <c r="L20" s="104"/>
      <c r="M20" s="104"/>
      <c r="N20" s="104"/>
      <c r="O20" s="104"/>
      <c r="P20" s="104"/>
    </row>
    <row r="21" spans="3:16" x14ac:dyDescent="0.3">
      <c r="C21" s="104"/>
      <c r="D21" s="104"/>
      <c r="E21" s="104"/>
      <c r="F21" s="104"/>
      <c r="G21" s="104"/>
      <c r="H21" s="104"/>
      <c r="I21" s="104"/>
      <c r="J21" s="104"/>
      <c r="K21" s="104"/>
      <c r="L21" s="104"/>
      <c r="M21" s="104"/>
      <c r="N21" s="104"/>
      <c r="O21" s="104"/>
      <c r="P21" s="104"/>
    </row>
    <row r="22" spans="3:16" x14ac:dyDescent="0.3">
      <c r="C22" s="104"/>
      <c r="D22" s="104"/>
      <c r="E22" s="104"/>
      <c r="F22" s="104"/>
      <c r="G22" s="104"/>
      <c r="H22" s="104"/>
      <c r="I22" s="104"/>
      <c r="J22" s="104"/>
      <c r="K22" s="104"/>
      <c r="L22" s="104"/>
      <c r="M22" s="104"/>
      <c r="N22" s="104"/>
      <c r="O22" s="104"/>
      <c r="P22" s="104"/>
    </row>
    <row r="23" spans="3:16" x14ac:dyDescent="0.3">
      <c r="C23" s="104"/>
      <c r="D23" s="104"/>
      <c r="E23" s="104"/>
      <c r="F23" s="104"/>
      <c r="G23" s="104"/>
      <c r="H23" s="104"/>
      <c r="I23" s="104"/>
      <c r="J23" s="104"/>
      <c r="K23" s="104"/>
      <c r="L23" s="104"/>
      <c r="M23" s="104"/>
      <c r="N23" s="104"/>
      <c r="O23" s="104"/>
      <c r="P23" s="104"/>
    </row>
    <row r="24" spans="3:16" x14ac:dyDescent="0.3">
      <c r="C24" s="104"/>
      <c r="D24" s="104"/>
      <c r="E24" s="104"/>
      <c r="F24" s="104"/>
      <c r="G24" s="104"/>
      <c r="H24" s="104"/>
      <c r="I24" s="104"/>
      <c r="J24" s="104"/>
      <c r="K24" s="104"/>
      <c r="L24" s="104"/>
      <c r="M24" s="104"/>
      <c r="N24" s="104"/>
      <c r="O24" s="104"/>
      <c r="P24" s="104"/>
    </row>
    <row r="25" spans="3:16" x14ac:dyDescent="0.3">
      <c r="C25" s="104"/>
      <c r="D25" s="104"/>
      <c r="E25" s="104"/>
      <c r="F25" s="104"/>
      <c r="G25" s="104"/>
      <c r="H25" s="104"/>
      <c r="I25" s="104"/>
      <c r="J25" s="104"/>
      <c r="K25" s="104"/>
      <c r="L25" s="104"/>
      <c r="M25" s="104"/>
      <c r="N25" s="104"/>
      <c r="O25" s="104"/>
      <c r="P25" s="104"/>
    </row>
    <row r="26" spans="3:16" x14ac:dyDescent="0.3">
      <c r="C26" s="104"/>
      <c r="D26" s="104"/>
      <c r="E26" s="104"/>
      <c r="F26" s="104"/>
      <c r="G26" s="104"/>
      <c r="H26" s="104"/>
      <c r="I26" s="104"/>
      <c r="J26" s="104"/>
      <c r="K26" s="104"/>
      <c r="L26" s="104"/>
      <c r="M26" s="104"/>
      <c r="N26" s="104"/>
      <c r="O26" s="104"/>
      <c r="P26" s="104"/>
    </row>
  </sheetData>
  <sheetProtection algorithmName="SHA-512" hashValue="bDX5TCpWuECWaYe2CqHtgigHxeBEQ6IyJQJtiNWeeaF+8DdE1XzMR3zDY/foaPMkQt+F/1NUrJLbFYVF3RVNTQ==" saltValue="p2OWhEXjtWLhf9LXKPOdCg==" spinCount="100000" sheet="1" objects="1" scenarios="1"/>
  <mergeCells count="4">
    <mergeCell ref="A1:XFD5"/>
    <mergeCell ref="C20:P26"/>
    <mergeCell ref="C9:P11"/>
    <mergeCell ref="C12:P12"/>
  </mergeCells>
  <hyperlinks>
    <hyperlink ref="C15" location="'Key figures'!A1" display="Key figures" xr:uid="{07082E09-16F0-4315-90BA-9F9CD96E33C0}"/>
    <hyperlink ref="C16" location="'Income statement'!A1" display="Income statement" xr:uid="{8B58492F-A74D-45AF-8E02-732F547C6949}"/>
    <hyperlink ref="C17" location="'Balance sheet'!A1" display="Balance sheet" xr:uid="{40C35FAF-6E16-46B3-B450-A0DDCA7BE84A}"/>
    <hyperlink ref="C18" location="'Cash-flow statement'!A1" display="Cash-flow statement" xr:uid="{B70AC79C-C50A-4732-887B-AAB7F4235FCD}"/>
    <hyperlink ref="C12:P12" r:id="rId1" display="A full list of financial reports published by H+H International A/S can be found here." xr:uid="{1CBAD6D9-CA54-4CED-A8CD-38025917BB30}"/>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F3902-ADBC-4588-B530-8F37384829FD}">
  <sheetPr>
    <pageSetUpPr fitToPage="1"/>
  </sheetPr>
  <dimension ref="A1:AV72"/>
  <sheetViews>
    <sheetView showGridLines="0" zoomScale="85" zoomScaleNormal="85" workbookViewId="0">
      <selection activeCell="D7" sqref="D7"/>
    </sheetView>
  </sheetViews>
  <sheetFormatPr defaultColWidth="0" defaultRowHeight="13.8" x14ac:dyDescent="0.3"/>
  <cols>
    <col min="1" max="2" width="1.44140625" style="1" customWidth="1"/>
    <col min="3" max="3" width="50.77734375" style="1" customWidth="1"/>
    <col min="4" max="4" width="8.77734375" style="1" customWidth="1"/>
    <col min="5" max="5" width="1.77734375" style="85" customWidth="1"/>
    <col min="6" max="11" width="8.77734375" style="1" customWidth="1"/>
    <col min="12" max="12" width="1.77734375" style="1" customWidth="1"/>
    <col min="13" max="18" width="8.77734375" style="1" customWidth="1"/>
    <col min="19" max="19" width="1.77734375" style="1" customWidth="1"/>
    <col min="20" max="25" width="8.77734375" style="1" customWidth="1"/>
    <col min="26" max="26" width="1.77734375" style="1" customWidth="1"/>
    <col min="27" max="32" width="8.77734375" style="1" customWidth="1"/>
    <col min="33" max="33" width="1.77734375" style="1" customWidth="1"/>
    <col min="34" max="39" width="8.77734375" style="1" customWidth="1"/>
    <col min="40" max="40" width="1.77734375" style="1" customWidth="1"/>
    <col min="41" max="46" width="8.77734375" style="1" customWidth="1"/>
    <col min="47" max="48" width="1.44140625" style="1" customWidth="1"/>
    <col min="49" max="16384" width="8.77734375" style="1" hidden="1"/>
  </cols>
  <sheetData>
    <row r="1" spans="3:48" s="106" customFormat="1" ht="14.55" customHeight="1" x14ac:dyDescent="0.3"/>
    <row r="2" spans="3:48" s="106" customFormat="1" ht="14.55" customHeight="1" x14ac:dyDescent="0.3"/>
    <row r="3" spans="3:48" s="106" customFormat="1" ht="14.55" customHeight="1" x14ac:dyDescent="0.3"/>
    <row r="4" spans="3:48" s="106" customFormat="1" ht="14.55" customHeight="1" x14ac:dyDescent="0.3"/>
    <row r="5" spans="3:48" s="106" customFormat="1" ht="14.55" customHeight="1" x14ac:dyDescent="0.3"/>
    <row r="7" spans="3:48" ht="17.399999999999999" x14ac:dyDescent="0.3">
      <c r="C7" s="8" t="s">
        <v>0</v>
      </c>
      <c r="D7" s="65" t="s">
        <v>135</v>
      </c>
      <c r="E7" s="84"/>
      <c r="F7" s="65"/>
      <c r="G7" s="65"/>
      <c r="H7" s="65"/>
    </row>
    <row r="8" spans="3:48" x14ac:dyDescent="0.3">
      <c r="AO8" s="94"/>
    </row>
    <row r="9" spans="3:48" s="3" customFormat="1" ht="13.2" x14ac:dyDescent="0.3">
      <c r="C9" s="4" t="s">
        <v>41</v>
      </c>
      <c r="D9" s="86">
        <v>2021</v>
      </c>
      <c r="E9" s="86"/>
      <c r="F9" s="107">
        <v>2020</v>
      </c>
      <c r="G9" s="107"/>
      <c r="H9" s="107"/>
      <c r="I9" s="107"/>
      <c r="J9" s="107"/>
      <c r="K9" s="107"/>
      <c r="L9" s="4"/>
      <c r="M9" s="108">
        <v>2019</v>
      </c>
      <c r="N9" s="108"/>
      <c r="O9" s="108"/>
      <c r="P9" s="108"/>
      <c r="Q9" s="108"/>
      <c r="R9" s="108"/>
      <c r="S9" s="4"/>
      <c r="T9" s="108">
        <v>2018</v>
      </c>
      <c r="U9" s="108"/>
      <c r="V9" s="108"/>
      <c r="W9" s="108"/>
      <c r="X9" s="108"/>
      <c r="Y9" s="108"/>
      <c r="Z9" s="4"/>
      <c r="AA9" s="108">
        <v>2017</v>
      </c>
      <c r="AB9" s="108"/>
      <c r="AC9" s="108"/>
      <c r="AD9" s="108"/>
      <c r="AE9" s="108"/>
      <c r="AF9" s="108"/>
      <c r="AG9" s="4"/>
      <c r="AH9" s="108">
        <v>2016</v>
      </c>
      <c r="AI9" s="108"/>
      <c r="AJ9" s="108"/>
      <c r="AK9" s="108"/>
      <c r="AL9" s="108"/>
      <c r="AM9" s="108"/>
      <c r="AN9" s="4"/>
      <c r="AO9" s="108">
        <v>2015</v>
      </c>
      <c r="AP9" s="108"/>
      <c r="AQ9" s="108"/>
      <c r="AR9" s="108"/>
      <c r="AS9" s="108"/>
      <c r="AT9" s="108"/>
    </row>
    <row r="10" spans="3:48" s="3" customFormat="1" ht="13.2" x14ac:dyDescent="0.3">
      <c r="C10" s="5" t="s">
        <v>42</v>
      </c>
      <c r="D10" s="6" t="s">
        <v>38</v>
      </c>
      <c r="E10" s="70"/>
      <c r="F10" s="6" t="s">
        <v>39</v>
      </c>
      <c r="G10" s="6" t="s">
        <v>40</v>
      </c>
      <c r="H10" s="6" t="s">
        <v>35</v>
      </c>
      <c r="I10" s="6" t="s">
        <v>36</v>
      </c>
      <c r="J10" s="6" t="s">
        <v>37</v>
      </c>
      <c r="K10" s="6" t="s">
        <v>38</v>
      </c>
      <c r="L10" s="4"/>
      <c r="M10" s="6" t="s">
        <v>39</v>
      </c>
      <c r="N10" s="6" t="s">
        <v>40</v>
      </c>
      <c r="O10" s="6" t="s">
        <v>35</v>
      </c>
      <c r="P10" s="6" t="s">
        <v>36</v>
      </c>
      <c r="Q10" s="6" t="s">
        <v>37</v>
      </c>
      <c r="R10" s="6" t="s">
        <v>38</v>
      </c>
      <c r="S10" s="4"/>
      <c r="T10" s="6" t="s">
        <v>39</v>
      </c>
      <c r="U10" s="6" t="s">
        <v>40</v>
      </c>
      <c r="V10" s="6" t="s">
        <v>35</v>
      </c>
      <c r="W10" s="6" t="s">
        <v>36</v>
      </c>
      <c r="X10" s="6" t="s">
        <v>37</v>
      </c>
      <c r="Y10" s="6" t="s">
        <v>38</v>
      </c>
      <c r="Z10" s="4"/>
      <c r="AA10" s="6" t="s">
        <v>39</v>
      </c>
      <c r="AB10" s="6" t="s">
        <v>40</v>
      </c>
      <c r="AC10" s="6" t="s">
        <v>35</v>
      </c>
      <c r="AD10" s="6" t="s">
        <v>36</v>
      </c>
      <c r="AE10" s="6" t="s">
        <v>37</v>
      </c>
      <c r="AF10" s="6" t="s">
        <v>38</v>
      </c>
      <c r="AG10" s="4"/>
      <c r="AH10" s="6" t="s">
        <v>39</v>
      </c>
      <c r="AI10" s="6" t="s">
        <v>40</v>
      </c>
      <c r="AJ10" s="6" t="s">
        <v>35</v>
      </c>
      <c r="AK10" s="6" t="s">
        <v>36</v>
      </c>
      <c r="AL10" s="6" t="s">
        <v>37</v>
      </c>
      <c r="AM10" s="6" t="s">
        <v>38</v>
      </c>
      <c r="AN10" s="4"/>
      <c r="AO10" s="6" t="s">
        <v>39</v>
      </c>
      <c r="AP10" s="6" t="s">
        <v>40</v>
      </c>
      <c r="AQ10" s="6" t="s">
        <v>35</v>
      </c>
      <c r="AR10" s="6" t="s">
        <v>36</v>
      </c>
      <c r="AS10" s="6" t="s">
        <v>37</v>
      </c>
      <c r="AT10" s="6" t="s">
        <v>38</v>
      </c>
    </row>
    <row r="11" spans="3:48" s="3" customFormat="1" ht="4.2" customHeight="1" x14ac:dyDescent="0.3">
      <c r="E11" s="66"/>
    </row>
    <row r="12" spans="3:48" s="3" customFormat="1" ht="16.95" customHeight="1" x14ac:dyDescent="0.3">
      <c r="C12" s="3" t="s">
        <v>1</v>
      </c>
      <c r="D12" s="16">
        <v>642</v>
      </c>
      <c r="E12" s="89"/>
      <c r="F12" s="77">
        <v>2654</v>
      </c>
      <c r="G12" s="77">
        <v>642</v>
      </c>
      <c r="H12" s="77">
        <v>712</v>
      </c>
      <c r="I12" s="10">
        <v>1300</v>
      </c>
      <c r="J12" s="10">
        <v>596</v>
      </c>
      <c r="K12" s="10">
        <v>704</v>
      </c>
      <c r="L12" s="10"/>
      <c r="M12" s="10">
        <v>2840</v>
      </c>
      <c r="N12" s="10">
        <v>625</v>
      </c>
      <c r="O12" s="10">
        <v>779</v>
      </c>
      <c r="P12" s="10">
        <v>1436</v>
      </c>
      <c r="Q12" s="10">
        <v>770</v>
      </c>
      <c r="R12" s="10">
        <v>666</v>
      </c>
      <c r="S12" s="10"/>
      <c r="T12" s="10">
        <v>2523</v>
      </c>
      <c r="U12" s="10">
        <v>390</v>
      </c>
      <c r="V12" s="10">
        <v>720</v>
      </c>
      <c r="W12" s="10">
        <v>1143</v>
      </c>
      <c r="X12" s="10">
        <v>709</v>
      </c>
      <c r="Y12" s="10">
        <v>434</v>
      </c>
      <c r="Z12" s="10"/>
      <c r="AA12" s="10">
        <v>1621.634</v>
      </c>
      <c r="AB12" s="10">
        <v>370</v>
      </c>
      <c r="AC12" s="10">
        <v>430</v>
      </c>
      <c r="AD12" s="10">
        <v>822</v>
      </c>
      <c r="AE12" s="10">
        <v>445</v>
      </c>
      <c r="AF12" s="10">
        <v>377</v>
      </c>
      <c r="AG12" s="10"/>
      <c r="AH12" s="10">
        <v>1611</v>
      </c>
      <c r="AI12" s="10">
        <v>347</v>
      </c>
      <c r="AJ12" s="10">
        <v>438.7</v>
      </c>
      <c r="AK12" s="10">
        <v>825.4</v>
      </c>
      <c r="AL12" s="10">
        <v>457.5</v>
      </c>
      <c r="AM12" s="10">
        <v>367.9</v>
      </c>
      <c r="AN12" s="10"/>
      <c r="AO12" s="10">
        <v>1621</v>
      </c>
      <c r="AP12" s="10">
        <v>375</v>
      </c>
      <c r="AQ12" s="10">
        <v>460</v>
      </c>
      <c r="AR12" s="10">
        <v>785.9</v>
      </c>
      <c r="AS12" s="10">
        <v>443</v>
      </c>
      <c r="AT12" s="10">
        <v>343</v>
      </c>
      <c r="AU12" s="9"/>
      <c r="AV12" s="9"/>
    </row>
    <row r="13" spans="3:48" s="3" customFormat="1" ht="16.95" customHeight="1" x14ac:dyDescent="0.3">
      <c r="C13" s="3" t="s">
        <v>2</v>
      </c>
      <c r="D13" s="16">
        <v>188</v>
      </c>
      <c r="E13" s="89"/>
      <c r="F13" s="77">
        <v>836</v>
      </c>
      <c r="G13" s="77">
        <v>196</v>
      </c>
      <c r="H13" s="77">
        <v>241</v>
      </c>
      <c r="I13" s="10">
        <v>399</v>
      </c>
      <c r="J13" s="10">
        <v>177</v>
      </c>
      <c r="K13" s="10">
        <v>222</v>
      </c>
      <c r="L13" s="10"/>
      <c r="M13" s="10">
        <v>877</v>
      </c>
      <c r="N13" s="10">
        <v>191</v>
      </c>
      <c r="O13" s="10">
        <v>263</v>
      </c>
      <c r="P13" s="10">
        <v>423</v>
      </c>
      <c r="Q13" s="10">
        <v>241</v>
      </c>
      <c r="R13" s="10">
        <v>182</v>
      </c>
      <c r="S13" s="10"/>
      <c r="T13" s="10">
        <v>690</v>
      </c>
      <c r="U13" s="10">
        <v>214</v>
      </c>
      <c r="V13" s="10">
        <v>199</v>
      </c>
      <c r="W13" s="10">
        <v>277</v>
      </c>
      <c r="X13" s="10">
        <v>181</v>
      </c>
      <c r="Y13" s="10">
        <v>96</v>
      </c>
      <c r="Z13" s="10"/>
      <c r="AA13" s="10">
        <v>452.46199999999999</v>
      </c>
      <c r="AB13" s="10">
        <v>128</v>
      </c>
      <c r="AC13" s="10">
        <v>114</v>
      </c>
      <c r="AD13" s="10">
        <v>210</v>
      </c>
      <c r="AE13" s="10">
        <v>125</v>
      </c>
      <c r="AF13" s="10">
        <v>86</v>
      </c>
      <c r="AG13" s="10"/>
      <c r="AH13" s="10">
        <v>405</v>
      </c>
      <c r="AI13" s="10">
        <v>84</v>
      </c>
      <c r="AJ13" s="10">
        <v>115.6</v>
      </c>
      <c r="AK13" s="10">
        <v>205.2</v>
      </c>
      <c r="AL13" s="10">
        <v>118.3</v>
      </c>
      <c r="AM13" s="10">
        <v>86.9</v>
      </c>
      <c r="AN13" s="10"/>
      <c r="AO13" s="10">
        <v>410</v>
      </c>
      <c r="AP13" s="10">
        <v>116</v>
      </c>
      <c r="AQ13" s="10">
        <v>111.8</v>
      </c>
      <c r="AR13" s="10">
        <v>182.5</v>
      </c>
      <c r="AS13" s="10">
        <v>111</v>
      </c>
      <c r="AT13" s="10">
        <v>71.5</v>
      </c>
      <c r="AU13" s="9"/>
      <c r="AV13" s="9"/>
    </row>
    <row r="14" spans="3:48" s="3" customFormat="1" ht="16.95" customHeight="1" x14ac:dyDescent="0.3">
      <c r="C14" s="3" t="s">
        <v>3</v>
      </c>
      <c r="D14" s="16">
        <v>109</v>
      </c>
      <c r="E14" s="89"/>
      <c r="F14" s="77">
        <v>521</v>
      </c>
      <c r="G14" s="77">
        <v>125</v>
      </c>
      <c r="H14" s="77">
        <v>162</v>
      </c>
      <c r="I14" s="10">
        <v>234</v>
      </c>
      <c r="J14" s="10">
        <v>104</v>
      </c>
      <c r="K14" s="10">
        <v>130</v>
      </c>
      <c r="L14" s="10"/>
      <c r="M14" s="10">
        <v>539</v>
      </c>
      <c r="N14" s="10">
        <v>104</v>
      </c>
      <c r="O14" s="10">
        <v>182</v>
      </c>
      <c r="P14" s="10">
        <v>253</v>
      </c>
      <c r="Q14" s="10">
        <v>156</v>
      </c>
      <c r="R14" s="10">
        <v>97</v>
      </c>
      <c r="S14" s="10"/>
      <c r="T14" s="10">
        <v>410</v>
      </c>
      <c r="U14" s="10">
        <v>110</v>
      </c>
      <c r="V14" s="10">
        <v>143</v>
      </c>
      <c r="W14" s="10">
        <v>157</v>
      </c>
      <c r="X14" s="10">
        <v>117</v>
      </c>
      <c r="Y14" s="10">
        <v>40</v>
      </c>
      <c r="Z14" s="10"/>
      <c r="AA14" s="10">
        <v>241.98000000000005</v>
      </c>
      <c r="AB14" s="10">
        <v>60</v>
      </c>
      <c r="AC14" s="10">
        <v>71</v>
      </c>
      <c r="AD14" s="10">
        <v>111</v>
      </c>
      <c r="AE14" s="10">
        <v>74</v>
      </c>
      <c r="AF14" s="10">
        <v>37</v>
      </c>
      <c r="AG14" s="10"/>
      <c r="AH14" s="10">
        <v>211</v>
      </c>
      <c r="AI14" s="10">
        <v>45</v>
      </c>
      <c r="AJ14" s="10">
        <v>63.7</v>
      </c>
      <c r="AK14" s="10">
        <v>102.5</v>
      </c>
      <c r="AL14" s="10">
        <v>65.900000000000006</v>
      </c>
      <c r="AM14" s="10">
        <v>36.6</v>
      </c>
      <c r="AN14" s="10"/>
      <c r="AO14" s="10">
        <v>182</v>
      </c>
      <c r="AP14" s="10">
        <v>41</v>
      </c>
      <c r="AQ14" s="10">
        <v>62.7</v>
      </c>
      <c r="AR14" s="10">
        <v>78.3</v>
      </c>
      <c r="AS14" s="10">
        <v>59.2</v>
      </c>
      <c r="AT14" s="10">
        <v>19.100000000000001</v>
      </c>
    </row>
    <row r="15" spans="3:48" s="3" customFormat="1" ht="16.95" customHeight="1" x14ac:dyDescent="0.3">
      <c r="C15" s="3" t="s">
        <v>4</v>
      </c>
      <c r="D15" s="16">
        <v>109</v>
      </c>
      <c r="E15" s="89"/>
      <c r="F15" s="77">
        <v>521</v>
      </c>
      <c r="G15" s="77">
        <v>125</v>
      </c>
      <c r="H15" s="77">
        <v>162</v>
      </c>
      <c r="I15" s="10">
        <v>234</v>
      </c>
      <c r="J15" s="10">
        <v>104</v>
      </c>
      <c r="K15" s="10">
        <v>130</v>
      </c>
      <c r="L15" s="10"/>
      <c r="M15" s="10">
        <v>531</v>
      </c>
      <c r="N15" s="10">
        <v>96</v>
      </c>
      <c r="O15" s="10">
        <v>182</v>
      </c>
      <c r="P15" s="10">
        <v>253</v>
      </c>
      <c r="Q15" s="10">
        <v>156</v>
      </c>
      <c r="R15" s="10">
        <v>97</v>
      </c>
      <c r="S15" s="10"/>
      <c r="T15" s="10">
        <v>345</v>
      </c>
      <c r="U15" s="10">
        <v>84</v>
      </c>
      <c r="V15" s="10">
        <v>127</v>
      </c>
      <c r="W15" s="10">
        <v>134</v>
      </c>
      <c r="X15" s="10">
        <v>110</v>
      </c>
      <c r="Y15" s="10">
        <v>24</v>
      </c>
      <c r="Z15" s="10"/>
      <c r="AA15" s="10">
        <v>212</v>
      </c>
      <c r="AB15" s="10">
        <v>50</v>
      </c>
      <c r="AC15" s="10">
        <v>66</v>
      </c>
      <c r="AD15" s="10">
        <v>96</v>
      </c>
      <c r="AE15" s="10">
        <v>65</v>
      </c>
      <c r="AF15" s="10">
        <v>32</v>
      </c>
      <c r="AG15" s="10"/>
      <c r="AH15" s="10">
        <v>214</v>
      </c>
      <c r="AI15" s="10">
        <v>51</v>
      </c>
      <c r="AJ15" s="10">
        <v>63.2</v>
      </c>
      <c r="AK15" s="10">
        <v>99.8</v>
      </c>
      <c r="AL15" s="10">
        <v>64.5</v>
      </c>
      <c r="AM15" s="10">
        <v>35.299999999999997</v>
      </c>
      <c r="AN15" s="10"/>
      <c r="AO15" s="10">
        <v>232</v>
      </c>
      <c r="AP15" s="10">
        <v>63</v>
      </c>
      <c r="AQ15" s="10">
        <v>62.3</v>
      </c>
      <c r="AR15" s="10">
        <v>106.7</v>
      </c>
      <c r="AS15" s="10">
        <v>56.7</v>
      </c>
      <c r="AT15" s="10">
        <v>50</v>
      </c>
    </row>
    <row r="16" spans="3:48" s="3" customFormat="1" ht="16.95" customHeight="1" x14ac:dyDescent="0.3">
      <c r="C16" s="3" t="s">
        <v>5</v>
      </c>
      <c r="D16" s="16">
        <v>64</v>
      </c>
      <c r="E16" s="89"/>
      <c r="F16" s="77">
        <v>332</v>
      </c>
      <c r="G16" s="77">
        <v>74</v>
      </c>
      <c r="H16" s="77">
        <v>116</v>
      </c>
      <c r="I16" s="10">
        <v>142</v>
      </c>
      <c r="J16" s="10">
        <v>57</v>
      </c>
      <c r="K16" s="10">
        <v>85</v>
      </c>
      <c r="L16" s="10"/>
      <c r="M16" s="10">
        <v>366</v>
      </c>
      <c r="N16" s="10">
        <v>60</v>
      </c>
      <c r="O16" s="10">
        <v>137</v>
      </c>
      <c r="P16" s="10">
        <v>169</v>
      </c>
      <c r="Q16" s="10">
        <v>114</v>
      </c>
      <c r="R16" s="10">
        <v>55</v>
      </c>
      <c r="S16" s="10"/>
      <c r="T16" s="10">
        <v>228</v>
      </c>
      <c r="U16" s="10">
        <v>43</v>
      </c>
      <c r="V16" s="10">
        <v>103</v>
      </c>
      <c r="W16" s="10">
        <v>82</v>
      </c>
      <c r="X16" s="10">
        <v>69</v>
      </c>
      <c r="Y16" s="10">
        <v>13</v>
      </c>
      <c r="Z16" s="10"/>
      <c r="AA16" s="10">
        <v>165</v>
      </c>
      <c r="AB16" s="10">
        <v>41</v>
      </c>
      <c r="AC16" s="10">
        <v>51</v>
      </c>
      <c r="AD16" s="10">
        <v>73</v>
      </c>
      <c r="AE16" s="10">
        <v>55</v>
      </c>
      <c r="AF16" s="10">
        <v>17</v>
      </c>
      <c r="AG16" s="10"/>
      <c r="AH16" s="10">
        <v>122</v>
      </c>
      <c r="AI16" s="10">
        <v>17</v>
      </c>
      <c r="AJ16" s="10">
        <v>44.9</v>
      </c>
      <c r="AK16" s="10">
        <v>59.9</v>
      </c>
      <c r="AL16" s="10">
        <v>44</v>
      </c>
      <c r="AM16" s="10">
        <v>15.9</v>
      </c>
      <c r="AN16" s="10"/>
      <c r="AO16" s="10">
        <v>80</v>
      </c>
      <c r="AP16" s="10">
        <v>11</v>
      </c>
      <c r="AQ16" s="10">
        <v>37.6</v>
      </c>
      <c r="AR16" s="10">
        <v>31.2</v>
      </c>
      <c r="AS16" s="10">
        <v>34.799999999999997</v>
      </c>
      <c r="AT16" s="10">
        <v>-3.6</v>
      </c>
    </row>
    <row r="17" spans="3:48" s="3" customFormat="1" ht="16.95" customHeight="1" x14ac:dyDescent="0.3">
      <c r="C17" s="3" t="s">
        <v>6</v>
      </c>
      <c r="D17" s="16">
        <v>64</v>
      </c>
      <c r="E17" s="89"/>
      <c r="F17" s="77">
        <v>332</v>
      </c>
      <c r="G17" s="77">
        <v>74</v>
      </c>
      <c r="H17" s="77">
        <v>116</v>
      </c>
      <c r="I17" s="10">
        <v>142</v>
      </c>
      <c r="J17" s="10">
        <v>57</v>
      </c>
      <c r="K17" s="10">
        <v>85</v>
      </c>
      <c r="L17" s="10"/>
      <c r="M17" s="10">
        <v>358</v>
      </c>
      <c r="N17" s="10">
        <v>52</v>
      </c>
      <c r="O17" s="10">
        <v>137</v>
      </c>
      <c r="P17" s="10">
        <v>169</v>
      </c>
      <c r="Q17" s="10">
        <v>114</v>
      </c>
      <c r="R17" s="10">
        <v>55</v>
      </c>
      <c r="S17" s="10"/>
      <c r="T17" s="10">
        <v>163</v>
      </c>
      <c r="U17" s="10">
        <v>17</v>
      </c>
      <c r="V17" s="10">
        <v>87</v>
      </c>
      <c r="W17" s="10">
        <v>59</v>
      </c>
      <c r="X17" s="10">
        <v>62</v>
      </c>
      <c r="Y17" s="10">
        <v>-3</v>
      </c>
      <c r="Z17" s="10"/>
      <c r="AA17" s="10">
        <v>134</v>
      </c>
      <c r="AB17" s="10">
        <v>30</v>
      </c>
      <c r="AC17" s="10">
        <v>46</v>
      </c>
      <c r="AD17" s="10">
        <v>58</v>
      </c>
      <c r="AE17" s="10">
        <v>46</v>
      </c>
      <c r="AF17" s="10">
        <v>12</v>
      </c>
      <c r="AG17" s="10"/>
      <c r="AH17" s="10">
        <v>125</v>
      </c>
      <c r="AI17" s="10">
        <v>23</v>
      </c>
      <c r="AJ17" s="10">
        <v>44.5</v>
      </c>
      <c r="AK17" s="10">
        <v>57.2</v>
      </c>
      <c r="AL17" s="10">
        <v>42.6</v>
      </c>
      <c r="AM17" s="10">
        <v>14.6</v>
      </c>
      <c r="AN17" s="10"/>
      <c r="AO17" s="10">
        <v>130</v>
      </c>
      <c r="AP17" s="10">
        <v>33</v>
      </c>
      <c r="AQ17" s="10">
        <v>37.200000000000003</v>
      </c>
      <c r="AR17" s="10">
        <v>59.6</v>
      </c>
      <c r="AS17" s="10">
        <v>32.299999999999997</v>
      </c>
      <c r="AT17" s="10">
        <v>27.3</v>
      </c>
    </row>
    <row r="18" spans="3:48" s="3" customFormat="1" ht="16.95" customHeight="1" x14ac:dyDescent="0.3">
      <c r="C18" s="3" t="s">
        <v>7</v>
      </c>
      <c r="D18" s="16">
        <v>59</v>
      </c>
      <c r="E18" s="89"/>
      <c r="F18" s="77">
        <v>307</v>
      </c>
      <c r="G18" s="77">
        <v>67</v>
      </c>
      <c r="H18" s="77">
        <v>107</v>
      </c>
      <c r="I18" s="10">
        <v>133</v>
      </c>
      <c r="J18" s="10">
        <v>53</v>
      </c>
      <c r="K18" s="10">
        <v>80</v>
      </c>
      <c r="L18" s="10"/>
      <c r="M18" s="10">
        <v>205</v>
      </c>
      <c r="N18" s="10">
        <v>-80</v>
      </c>
      <c r="O18" s="10">
        <v>128</v>
      </c>
      <c r="P18" s="10">
        <v>157</v>
      </c>
      <c r="Q18" s="10">
        <v>108</v>
      </c>
      <c r="R18" s="10">
        <v>49</v>
      </c>
      <c r="S18" s="10"/>
      <c r="T18" s="10">
        <v>125</v>
      </c>
      <c r="U18" s="10">
        <v>4</v>
      </c>
      <c r="V18" s="10">
        <v>79</v>
      </c>
      <c r="W18" s="10">
        <v>42</v>
      </c>
      <c r="X18" s="10">
        <v>52</v>
      </c>
      <c r="Y18" s="10">
        <v>-10</v>
      </c>
      <c r="Z18" s="10"/>
      <c r="AA18" s="10">
        <v>116</v>
      </c>
      <c r="AB18" s="10">
        <v>26</v>
      </c>
      <c r="AC18" s="10">
        <v>41</v>
      </c>
      <c r="AD18" s="10">
        <v>49</v>
      </c>
      <c r="AE18" s="10">
        <v>42</v>
      </c>
      <c r="AF18" s="10">
        <v>8</v>
      </c>
      <c r="AG18" s="10"/>
      <c r="AH18" s="10">
        <v>104</v>
      </c>
      <c r="AI18" s="10">
        <v>18</v>
      </c>
      <c r="AJ18" s="10">
        <v>39.799999999999997</v>
      </c>
      <c r="AK18" s="10">
        <v>46.5</v>
      </c>
      <c r="AL18" s="10">
        <v>37.4</v>
      </c>
      <c r="AM18" s="10">
        <v>9.1</v>
      </c>
      <c r="AN18" s="10"/>
      <c r="AO18" s="10">
        <v>94</v>
      </c>
      <c r="AP18" s="10">
        <v>26</v>
      </c>
      <c r="AQ18" s="10">
        <v>27.7</v>
      </c>
      <c r="AR18" s="10">
        <v>40.5</v>
      </c>
      <c r="AS18" s="10">
        <v>22.8</v>
      </c>
      <c r="AT18" s="10">
        <v>17.7</v>
      </c>
    </row>
    <row r="19" spans="3:48" s="3" customFormat="1" ht="16.95" customHeight="1" thickBot="1" x14ac:dyDescent="0.35">
      <c r="C19" s="7" t="s">
        <v>8</v>
      </c>
      <c r="D19" s="17">
        <v>49</v>
      </c>
      <c r="E19" s="89"/>
      <c r="F19" s="87">
        <v>251</v>
      </c>
      <c r="G19" s="87">
        <v>66</v>
      </c>
      <c r="H19" s="87">
        <v>83</v>
      </c>
      <c r="I19" s="12">
        <v>102</v>
      </c>
      <c r="J19" s="12">
        <v>38</v>
      </c>
      <c r="K19" s="12">
        <v>64</v>
      </c>
      <c r="L19" s="12"/>
      <c r="M19" s="12">
        <v>150</v>
      </c>
      <c r="N19" s="12">
        <v>-75</v>
      </c>
      <c r="O19" s="12">
        <v>97</v>
      </c>
      <c r="P19" s="12">
        <v>128</v>
      </c>
      <c r="Q19" s="12">
        <v>89</v>
      </c>
      <c r="R19" s="12">
        <v>39</v>
      </c>
      <c r="S19" s="12"/>
      <c r="T19" s="12">
        <v>125</v>
      </c>
      <c r="U19" s="12">
        <v>25</v>
      </c>
      <c r="V19" s="12">
        <v>57</v>
      </c>
      <c r="W19" s="12">
        <v>43</v>
      </c>
      <c r="X19" s="12">
        <v>57</v>
      </c>
      <c r="Y19" s="12">
        <v>-14</v>
      </c>
      <c r="Z19" s="12"/>
      <c r="AA19" s="12">
        <v>90</v>
      </c>
      <c r="AB19" s="12">
        <v>14</v>
      </c>
      <c r="AC19" s="12">
        <v>38</v>
      </c>
      <c r="AD19" s="12">
        <v>38</v>
      </c>
      <c r="AE19" s="12">
        <v>37</v>
      </c>
      <c r="AF19" s="12">
        <v>3</v>
      </c>
      <c r="AG19" s="12"/>
      <c r="AH19" s="12">
        <v>89</v>
      </c>
      <c r="AI19" s="12">
        <v>27</v>
      </c>
      <c r="AJ19" s="12">
        <v>31.6</v>
      </c>
      <c r="AK19" s="12">
        <v>30.1</v>
      </c>
      <c r="AL19" s="12">
        <v>29</v>
      </c>
      <c r="AM19" s="12">
        <v>1.1000000000000001</v>
      </c>
      <c r="AN19" s="12"/>
      <c r="AO19" s="12">
        <v>39</v>
      </c>
      <c r="AP19" s="12">
        <v>9</v>
      </c>
      <c r="AQ19" s="12">
        <v>4.3</v>
      </c>
      <c r="AR19" s="12">
        <v>25.7</v>
      </c>
      <c r="AS19" s="12">
        <v>14.4</v>
      </c>
      <c r="AT19" s="12">
        <v>11.3</v>
      </c>
    </row>
    <row r="20" spans="3:48" s="3" customFormat="1" ht="13.2" x14ac:dyDescent="0.3">
      <c r="E20" s="66"/>
    </row>
    <row r="21" spans="3:48" s="3" customFormat="1" ht="13.2" x14ac:dyDescent="0.3">
      <c r="C21" s="4" t="s">
        <v>43</v>
      </c>
      <c r="D21" s="86">
        <v>2021</v>
      </c>
      <c r="E21" s="86"/>
      <c r="F21" s="107">
        <v>2020</v>
      </c>
      <c r="G21" s="107"/>
      <c r="H21" s="107"/>
      <c r="I21" s="107"/>
      <c r="J21" s="107"/>
      <c r="K21" s="107"/>
      <c r="L21" s="4"/>
      <c r="M21" s="108">
        <v>2019</v>
      </c>
      <c r="N21" s="108"/>
      <c r="O21" s="108"/>
      <c r="P21" s="108"/>
      <c r="Q21" s="108"/>
      <c r="R21" s="108"/>
      <c r="S21" s="4"/>
      <c r="T21" s="108">
        <v>2018</v>
      </c>
      <c r="U21" s="108"/>
      <c r="V21" s="108"/>
      <c r="W21" s="108"/>
      <c r="X21" s="108"/>
      <c r="Y21" s="108"/>
      <c r="Z21" s="4"/>
      <c r="AA21" s="108">
        <v>2017</v>
      </c>
      <c r="AB21" s="108"/>
      <c r="AC21" s="108"/>
      <c r="AD21" s="108"/>
      <c r="AE21" s="108"/>
      <c r="AF21" s="108"/>
      <c r="AG21" s="4"/>
      <c r="AH21" s="108">
        <v>2016</v>
      </c>
      <c r="AI21" s="108"/>
      <c r="AJ21" s="108"/>
      <c r="AK21" s="108"/>
      <c r="AL21" s="108"/>
      <c r="AM21" s="108"/>
      <c r="AN21" s="4"/>
      <c r="AO21" s="108">
        <v>2015</v>
      </c>
      <c r="AP21" s="108"/>
      <c r="AQ21" s="108"/>
      <c r="AR21" s="108"/>
      <c r="AS21" s="108"/>
      <c r="AT21" s="108"/>
    </row>
    <row r="22" spans="3:48" s="3" customFormat="1" ht="13.2" x14ac:dyDescent="0.3">
      <c r="C22" s="5" t="s">
        <v>42</v>
      </c>
      <c r="D22" s="6" t="s">
        <v>38</v>
      </c>
      <c r="E22" s="70"/>
      <c r="F22" s="6" t="s">
        <v>39</v>
      </c>
      <c r="G22" s="6" t="s">
        <v>40</v>
      </c>
      <c r="H22" s="6" t="s">
        <v>35</v>
      </c>
      <c r="I22" s="6" t="s">
        <v>36</v>
      </c>
      <c r="J22" s="6" t="s">
        <v>37</v>
      </c>
      <c r="K22" s="6" t="s">
        <v>38</v>
      </c>
      <c r="L22" s="4"/>
      <c r="M22" s="6" t="s">
        <v>39</v>
      </c>
      <c r="N22" s="6" t="s">
        <v>40</v>
      </c>
      <c r="O22" s="6" t="s">
        <v>35</v>
      </c>
      <c r="P22" s="6" t="s">
        <v>36</v>
      </c>
      <c r="Q22" s="6" t="s">
        <v>37</v>
      </c>
      <c r="R22" s="6" t="s">
        <v>38</v>
      </c>
      <c r="S22" s="4"/>
      <c r="T22" s="6" t="s">
        <v>39</v>
      </c>
      <c r="U22" s="6" t="s">
        <v>40</v>
      </c>
      <c r="V22" s="6" t="s">
        <v>35</v>
      </c>
      <c r="W22" s="6" t="s">
        <v>36</v>
      </c>
      <c r="X22" s="6" t="s">
        <v>37</v>
      </c>
      <c r="Y22" s="6" t="s">
        <v>38</v>
      </c>
      <c r="Z22" s="4"/>
      <c r="AA22" s="6" t="s">
        <v>39</v>
      </c>
      <c r="AB22" s="6" t="s">
        <v>40</v>
      </c>
      <c r="AC22" s="6" t="s">
        <v>35</v>
      </c>
      <c r="AD22" s="6" t="s">
        <v>36</v>
      </c>
      <c r="AE22" s="6" t="s">
        <v>37</v>
      </c>
      <c r="AF22" s="6" t="s">
        <v>38</v>
      </c>
      <c r="AG22" s="4"/>
      <c r="AH22" s="6" t="s">
        <v>39</v>
      </c>
      <c r="AI22" s="6" t="s">
        <v>40</v>
      </c>
      <c r="AJ22" s="6" t="s">
        <v>35</v>
      </c>
      <c r="AK22" s="6" t="s">
        <v>36</v>
      </c>
      <c r="AL22" s="6" t="s">
        <v>37</v>
      </c>
      <c r="AM22" s="6" t="s">
        <v>38</v>
      </c>
      <c r="AN22" s="4"/>
      <c r="AO22" s="6" t="s">
        <v>39</v>
      </c>
      <c r="AP22" s="6" t="s">
        <v>40</v>
      </c>
      <c r="AQ22" s="6" t="s">
        <v>35</v>
      </c>
      <c r="AR22" s="6" t="s">
        <v>36</v>
      </c>
      <c r="AS22" s="6" t="s">
        <v>37</v>
      </c>
      <c r="AT22" s="6" t="s">
        <v>38</v>
      </c>
    </row>
    <row r="23" spans="3:48" s="3" customFormat="1" ht="4.2" customHeight="1" x14ac:dyDescent="0.3">
      <c r="E23" s="66"/>
    </row>
    <row r="24" spans="3:48" s="3" customFormat="1" ht="16.95" customHeight="1" x14ac:dyDescent="0.3">
      <c r="C24" s="3" t="s">
        <v>9</v>
      </c>
      <c r="D24" s="16">
        <v>3045</v>
      </c>
      <c r="E24" s="89"/>
      <c r="F24" s="77">
        <v>2909</v>
      </c>
      <c r="G24" s="77">
        <v>2909</v>
      </c>
      <c r="H24" s="77">
        <v>2979</v>
      </c>
      <c r="I24" s="10">
        <v>2919</v>
      </c>
      <c r="J24" s="10">
        <v>2919</v>
      </c>
      <c r="K24" s="10">
        <v>2947</v>
      </c>
      <c r="L24" s="10"/>
      <c r="M24" s="10">
        <v>2716</v>
      </c>
      <c r="N24" s="10">
        <v>2716</v>
      </c>
      <c r="O24" s="10">
        <v>2862</v>
      </c>
      <c r="P24" s="10">
        <v>2833</v>
      </c>
      <c r="Q24" s="10">
        <v>2833</v>
      </c>
      <c r="R24" s="10">
        <v>2582</v>
      </c>
      <c r="S24" s="10"/>
      <c r="T24" s="10">
        <v>2421</v>
      </c>
      <c r="U24" s="10">
        <v>2541</v>
      </c>
      <c r="V24" s="10">
        <v>2541</v>
      </c>
      <c r="W24" s="10">
        <v>2617</v>
      </c>
      <c r="X24" s="10">
        <v>2617</v>
      </c>
      <c r="Y24" s="10">
        <f>1878+577</f>
        <v>2455</v>
      </c>
      <c r="Z24" s="10"/>
      <c r="AA24" s="10">
        <v>1327</v>
      </c>
      <c r="AB24" s="10">
        <v>1327</v>
      </c>
      <c r="AC24" s="10">
        <v>1286</v>
      </c>
      <c r="AD24" s="10">
        <v>1316</v>
      </c>
      <c r="AE24" s="10">
        <v>1316</v>
      </c>
      <c r="AF24" s="10">
        <v>1286</v>
      </c>
      <c r="AG24" s="10"/>
      <c r="AH24" s="10">
        <v>1189</v>
      </c>
      <c r="AI24" s="10">
        <v>1127</v>
      </c>
      <c r="AJ24" s="10">
        <v>1127</v>
      </c>
      <c r="AK24" s="10">
        <v>1125.5999999999999</v>
      </c>
      <c r="AL24" s="10">
        <v>1125.5999999999999</v>
      </c>
      <c r="AM24" s="10">
        <v>1181.5999999999999</v>
      </c>
      <c r="AN24" s="10"/>
      <c r="AO24" s="10">
        <v>1246</v>
      </c>
      <c r="AP24" s="10">
        <v>1246</v>
      </c>
      <c r="AQ24" s="10">
        <v>1237.9000000000001</v>
      </c>
      <c r="AR24" s="10">
        <v>1352.9</v>
      </c>
      <c r="AS24" s="10">
        <v>1352.9</v>
      </c>
      <c r="AT24" s="10">
        <v>1406.3</v>
      </c>
      <c r="AU24" s="9"/>
      <c r="AV24" s="9"/>
    </row>
    <row r="25" spans="3:48" s="3" customFormat="1" ht="16.95" customHeight="1" x14ac:dyDescent="0.3">
      <c r="C25" s="3" t="s">
        <v>10</v>
      </c>
      <c r="D25" s="16">
        <v>1893</v>
      </c>
      <c r="E25" s="89"/>
      <c r="F25" s="77">
        <v>1811</v>
      </c>
      <c r="G25" s="77">
        <v>1811</v>
      </c>
      <c r="H25" s="77">
        <v>1871</v>
      </c>
      <c r="I25" s="10">
        <v>1860</v>
      </c>
      <c r="J25" s="10">
        <v>1860</v>
      </c>
      <c r="K25" s="10">
        <v>1837</v>
      </c>
      <c r="L25" s="10"/>
      <c r="M25" s="10">
        <v>1805</v>
      </c>
      <c r="N25" s="10">
        <v>1805</v>
      </c>
      <c r="O25" s="10">
        <v>1743</v>
      </c>
      <c r="P25" s="10">
        <v>1693</v>
      </c>
      <c r="Q25" s="10">
        <v>1693</v>
      </c>
      <c r="R25" s="10">
        <v>1809</v>
      </c>
      <c r="S25" s="10"/>
      <c r="T25" s="10">
        <v>1582</v>
      </c>
      <c r="U25" s="10"/>
      <c r="V25" s="77"/>
      <c r="W25" s="77"/>
      <c r="X25" s="77"/>
      <c r="Y25" s="77"/>
      <c r="Z25" s="77"/>
      <c r="AA25" s="77">
        <v>907</v>
      </c>
      <c r="AB25" s="77"/>
      <c r="AC25" s="78"/>
      <c r="AD25" s="78"/>
      <c r="AE25" s="78"/>
      <c r="AF25" s="10"/>
      <c r="AG25" s="10"/>
      <c r="AH25" s="10">
        <v>760</v>
      </c>
      <c r="AI25" s="10"/>
      <c r="AJ25" s="10"/>
      <c r="AK25" s="10"/>
      <c r="AL25" s="10"/>
      <c r="AM25" s="10"/>
      <c r="AN25" s="10"/>
      <c r="AO25" s="10">
        <v>730</v>
      </c>
      <c r="AP25" s="10"/>
      <c r="AQ25" s="10"/>
      <c r="AR25" s="10"/>
      <c r="AS25" s="10"/>
      <c r="AT25" s="10"/>
      <c r="AU25" s="9"/>
      <c r="AV25" s="9"/>
    </row>
    <row r="26" spans="3:48" s="3" customFormat="1" ht="16.95" customHeight="1" x14ac:dyDescent="0.3">
      <c r="C26" s="3" t="s">
        <v>11</v>
      </c>
      <c r="D26" s="16">
        <v>27</v>
      </c>
      <c r="E26" s="89"/>
      <c r="F26" s="77">
        <v>134</v>
      </c>
      <c r="G26" s="77">
        <v>94</v>
      </c>
      <c r="H26" s="77">
        <v>22</v>
      </c>
      <c r="I26" s="10">
        <v>43</v>
      </c>
      <c r="J26" s="10">
        <v>22</v>
      </c>
      <c r="K26" s="10">
        <v>21</v>
      </c>
      <c r="L26" s="10"/>
      <c r="M26" s="10">
        <v>126</v>
      </c>
      <c r="N26" s="10">
        <v>70</v>
      </c>
      <c r="O26" s="10">
        <v>29</v>
      </c>
      <c r="P26" s="10">
        <v>27</v>
      </c>
      <c r="Q26" s="10">
        <v>16</v>
      </c>
      <c r="R26" s="10">
        <v>11</v>
      </c>
      <c r="S26" s="10"/>
      <c r="T26" s="10">
        <v>138</v>
      </c>
      <c r="U26" s="10">
        <v>-50</v>
      </c>
      <c r="V26" s="77">
        <v>23</v>
      </c>
      <c r="W26" s="77">
        <v>165</v>
      </c>
      <c r="X26" s="77">
        <v>31</v>
      </c>
      <c r="Y26" s="77">
        <v>133</v>
      </c>
      <c r="Z26" s="77"/>
      <c r="AA26" s="77">
        <v>110</v>
      </c>
      <c r="AB26" s="77">
        <v>72</v>
      </c>
      <c r="AC26" s="77">
        <v>8</v>
      </c>
      <c r="AD26" s="77">
        <v>30</v>
      </c>
      <c r="AE26" s="77">
        <v>7</v>
      </c>
      <c r="AF26" s="10">
        <v>23</v>
      </c>
      <c r="AG26" s="10"/>
      <c r="AH26" s="10">
        <v>83</v>
      </c>
      <c r="AI26" s="10">
        <v>45</v>
      </c>
      <c r="AJ26" s="10">
        <v>23</v>
      </c>
      <c r="AK26" s="10">
        <v>15.2</v>
      </c>
      <c r="AL26" s="10">
        <v>4.5999999999999996</v>
      </c>
      <c r="AM26" s="10">
        <v>11</v>
      </c>
      <c r="AN26" s="10"/>
      <c r="AO26" s="10">
        <v>61</v>
      </c>
      <c r="AP26" s="10">
        <v>21</v>
      </c>
      <c r="AQ26" s="10">
        <v>14.2</v>
      </c>
      <c r="AR26" s="10">
        <v>25.7</v>
      </c>
      <c r="AS26" s="10">
        <v>10</v>
      </c>
      <c r="AT26" s="10">
        <v>16</v>
      </c>
      <c r="AU26" s="9"/>
      <c r="AV26" s="9"/>
    </row>
    <row r="27" spans="3:48" s="3" customFormat="1" ht="16.95" customHeight="1" x14ac:dyDescent="0.3">
      <c r="C27" s="3" t="s">
        <v>162</v>
      </c>
      <c r="D27" s="16">
        <v>0</v>
      </c>
      <c r="E27" s="89"/>
      <c r="F27" s="77">
        <v>72</v>
      </c>
      <c r="G27" s="77">
        <v>-2</v>
      </c>
      <c r="H27" s="77">
        <v>0</v>
      </c>
      <c r="I27" s="10">
        <v>74</v>
      </c>
      <c r="J27" s="10">
        <v>0</v>
      </c>
      <c r="K27" s="10">
        <v>74</v>
      </c>
      <c r="L27" s="10"/>
      <c r="M27" s="10">
        <v>-20</v>
      </c>
      <c r="N27" s="10">
        <v>-102</v>
      </c>
      <c r="O27" s="10">
        <v>0</v>
      </c>
      <c r="P27" s="10">
        <v>82</v>
      </c>
      <c r="Q27" s="10">
        <v>58</v>
      </c>
      <c r="R27" s="10">
        <v>24</v>
      </c>
      <c r="S27" s="10"/>
      <c r="T27" s="10">
        <v>839</v>
      </c>
      <c r="U27" s="10">
        <v>95</v>
      </c>
      <c r="V27" s="77">
        <v>0</v>
      </c>
      <c r="W27" s="77">
        <v>744</v>
      </c>
      <c r="X27" s="77">
        <v>25</v>
      </c>
      <c r="Y27" s="77">
        <v>720</v>
      </c>
      <c r="Z27" s="77"/>
      <c r="AA27" s="77">
        <v>35</v>
      </c>
      <c r="AB27" s="77">
        <v>0</v>
      </c>
      <c r="AC27" s="77">
        <v>0</v>
      </c>
      <c r="AD27" s="77">
        <v>35</v>
      </c>
      <c r="AE27" s="77">
        <v>35</v>
      </c>
      <c r="AF27" s="10">
        <v>0</v>
      </c>
      <c r="AG27" s="10"/>
      <c r="AH27" s="10">
        <v>31</v>
      </c>
      <c r="AI27" s="10">
        <v>31</v>
      </c>
      <c r="AJ27" s="10">
        <v>0</v>
      </c>
      <c r="AK27" s="10">
        <v>0</v>
      </c>
      <c r="AL27" s="10">
        <v>0</v>
      </c>
      <c r="AM27" s="10"/>
      <c r="AN27" s="10"/>
      <c r="AO27" s="10">
        <v>0</v>
      </c>
      <c r="AP27" s="10">
        <v>0</v>
      </c>
      <c r="AQ27" s="10">
        <v>0</v>
      </c>
      <c r="AR27" s="10">
        <v>30.4</v>
      </c>
      <c r="AS27" s="10">
        <v>0</v>
      </c>
      <c r="AT27" s="10">
        <v>30.4</v>
      </c>
      <c r="AU27" s="9"/>
      <c r="AV27" s="9"/>
    </row>
    <row r="28" spans="3:48" s="3" customFormat="1" ht="16.95" customHeight="1" x14ac:dyDescent="0.3">
      <c r="C28" s="3" t="s">
        <v>12</v>
      </c>
      <c r="D28" s="16">
        <v>146</v>
      </c>
      <c r="E28" s="89"/>
      <c r="F28" s="77">
        <v>55</v>
      </c>
      <c r="G28" s="77">
        <v>55</v>
      </c>
      <c r="H28" s="77">
        <v>79</v>
      </c>
      <c r="I28" s="10">
        <v>106</v>
      </c>
      <c r="J28" s="10">
        <v>106</v>
      </c>
      <c r="K28" s="10">
        <v>148</v>
      </c>
      <c r="L28" s="10"/>
      <c r="M28" s="10">
        <v>48</v>
      </c>
      <c r="N28" s="10">
        <v>48</v>
      </c>
      <c r="O28" s="10">
        <v>45</v>
      </c>
      <c r="P28" s="10">
        <v>68</v>
      </c>
      <c r="Q28" s="10">
        <v>68</v>
      </c>
      <c r="R28" s="10">
        <v>101</v>
      </c>
      <c r="S28" s="10"/>
      <c r="T28" s="10">
        <v>8</v>
      </c>
      <c r="U28" s="10"/>
      <c r="V28" s="77"/>
      <c r="W28" s="77"/>
      <c r="X28" s="77"/>
      <c r="Y28" s="77"/>
      <c r="Z28" s="77"/>
      <c r="AA28" s="77">
        <v>58</v>
      </c>
      <c r="AB28" s="77"/>
      <c r="AC28" s="77"/>
      <c r="AD28" s="77"/>
      <c r="AE28" s="77"/>
      <c r="AF28" s="10"/>
      <c r="AG28" s="10"/>
      <c r="AH28" s="10">
        <v>-66</v>
      </c>
      <c r="AI28" s="10"/>
      <c r="AJ28" s="10"/>
      <c r="AK28" s="10"/>
      <c r="AL28" s="10"/>
      <c r="AM28" s="10"/>
      <c r="AN28" s="10"/>
      <c r="AO28" s="10">
        <v>-114</v>
      </c>
      <c r="AP28" s="10"/>
      <c r="AQ28" s="10"/>
      <c r="AR28" s="10"/>
      <c r="AS28" s="10"/>
      <c r="AT28" s="10"/>
      <c r="AU28" s="9"/>
      <c r="AV28" s="9"/>
    </row>
    <row r="29" spans="3:48" s="3" customFormat="1" ht="16.95" customHeight="1" x14ac:dyDescent="0.3">
      <c r="C29" s="3" t="s">
        <v>13</v>
      </c>
      <c r="D29" s="16">
        <v>1553</v>
      </c>
      <c r="E29" s="89"/>
      <c r="F29" s="77">
        <v>1509</v>
      </c>
      <c r="G29" s="77">
        <v>1509</v>
      </c>
      <c r="H29" s="77">
        <v>1477</v>
      </c>
      <c r="I29" s="10">
        <v>1479</v>
      </c>
      <c r="J29" s="10">
        <v>1479</v>
      </c>
      <c r="K29" s="10">
        <v>1461</v>
      </c>
      <c r="L29" s="10"/>
      <c r="M29" s="10">
        <v>1371</v>
      </c>
      <c r="N29" s="10">
        <v>1371</v>
      </c>
      <c r="O29" s="10">
        <v>1258</v>
      </c>
      <c r="P29" s="10">
        <v>1180</v>
      </c>
      <c r="Q29" s="10">
        <v>1180</v>
      </c>
      <c r="R29" s="10">
        <v>1046</v>
      </c>
      <c r="S29" s="10"/>
      <c r="T29" s="10">
        <v>1000</v>
      </c>
      <c r="U29" s="10">
        <v>1000</v>
      </c>
      <c r="V29" s="77">
        <v>978</v>
      </c>
      <c r="W29" s="77">
        <v>926</v>
      </c>
      <c r="X29" s="77">
        <v>926</v>
      </c>
      <c r="Y29" s="77">
        <v>370</v>
      </c>
      <c r="Z29" s="77"/>
      <c r="AA29" s="77">
        <v>377</v>
      </c>
      <c r="AB29" s="77">
        <v>377</v>
      </c>
      <c r="AC29" s="77">
        <v>355</v>
      </c>
      <c r="AD29" s="77">
        <v>343</v>
      </c>
      <c r="AE29" s="77">
        <v>343</v>
      </c>
      <c r="AF29" s="10">
        <v>323</v>
      </c>
      <c r="AG29" s="10"/>
      <c r="AH29" s="10">
        <v>278</v>
      </c>
      <c r="AI29" s="10">
        <v>278</v>
      </c>
      <c r="AJ29" s="10">
        <v>232.4</v>
      </c>
      <c r="AK29" s="10">
        <v>281.8</v>
      </c>
      <c r="AL29" s="10">
        <v>281.8</v>
      </c>
      <c r="AM29" s="10">
        <v>259.3</v>
      </c>
      <c r="AN29" s="10"/>
      <c r="AO29" s="10">
        <v>255</v>
      </c>
      <c r="AP29" s="10">
        <v>255</v>
      </c>
      <c r="AQ29" s="10">
        <v>208.7</v>
      </c>
      <c r="AR29" s="10">
        <v>221.5</v>
      </c>
      <c r="AS29" s="10">
        <v>221.5</v>
      </c>
      <c r="AT29" s="10">
        <v>215.5</v>
      </c>
      <c r="AU29" s="9"/>
      <c r="AV29" s="9"/>
    </row>
    <row r="30" spans="3:48" s="3" customFormat="1" ht="16.95" customHeight="1" thickBot="1" x14ac:dyDescent="0.35">
      <c r="C30" s="7" t="s">
        <v>14</v>
      </c>
      <c r="D30" s="17">
        <v>277</v>
      </c>
      <c r="E30" s="89"/>
      <c r="F30" s="87">
        <v>230</v>
      </c>
      <c r="G30" s="87">
        <v>230</v>
      </c>
      <c r="H30" s="87">
        <v>273</v>
      </c>
      <c r="I30" s="12">
        <v>398</v>
      </c>
      <c r="J30" s="12">
        <v>398</v>
      </c>
      <c r="K30" s="12">
        <v>504</v>
      </c>
      <c r="L30" s="12"/>
      <c r="M30" s="12">
        <v>407</v>
      </c>
      <c r="N30" s="12">
        <v>407</v>
      </c>
      <c r="O30" s="12">
        <v>471</v>
      </c>
      <c r="P30" s="12">
        <v>602</v>
      </c>
      <c r="Q30" s="12">
        <v>602</v>
      </c>
      <c r="R30" s="12">
        <v>659</v>
      </c>
      <c r="S30" s="12"/>
      <c r="T30" s="12">
        <v>525</v>
      </c>
      <c r="U30" s="12">
        <v>525</v>
      </c>
      <c r="V30" s="12">
        <v>598</v>
      </c>
      <c r="W30" s="12">
        <v>723</v>
      </c>
      <c r="X30" s="12">
        <v>723</v>
      </c>
      <c r="Y30" s="12">
        <v>1352</v>
      </c>
      <c r="Z30" s="12"/>
      <c r="AA30" s="12">
        <v>460</v>
      </c>
      <c r="AB30" s="12">
        <v>460</v>
      </c>
      <c r="AC30" s="12">
        <v>435</v>
      </c>
      <c r="AD30" s="12">
        <v>477</v>
      </c>
      <c r="AE30" s="12">
        <v>477</v>
      </c>
      <c r="AF30" s="12">
        <v>483</v>
      </c>
      <c r="AG30" s="12"/>
      <c r="AH30" s="12">
        <v>387</v>
      </c>
      <c r="AI30" s="12">
        <v>387</v>
      </c>
      <c r="AJ30" s="12">
        <v>385</v>
      </c>
      <c r="AK30" s="12">
        <v>132.4</v>
      </c>
      <c r="AL30" s="12">
        <v>432.4</v>
      </c>
      <c r="AM30" s="12">
        <v>489.7</v>
      </c>
      <c r="AN30" s="12"/>
      <c r="AO30" s="12">
        <v>445</v>
      </c>
      <c r="AP30" s="12">
        <v>445</v>
      </c>
      <c r="AQ30" s="12">
        <v>476</v>
      </c>
      <c r="AR30" s="12">
        <v>559.70000000000005</v>
      </c>
      <c r="AS30" s="12">
        <v>559.70000000000005</v>
      </c>
      <c r="AT30" s="12">
        <v>642.6</v>
      </c>
      <c r="AU30" s="9"/>
      <c r="AV30" s="9"/>
    </row>
    <row r="31" spans="3:48" s="3" customFormat="1" ht="13.2" x14ac:dyDescent="0.3">
      <c r="E31" s="66"/>
    </row>
    <row r="32" spans="3:48" s="3" customFormat="1" ht="13.2" x14ac:dyDescent="0.3">
      <c r="C32" s="4" t="s">
        <v>15</v>
      </c>
      <c r="D32" s="86">
        <v>2021</v>
      </c>
      <c r="E32" s="86"/>
      <c r="F32" s="107">
        <v>2020</v>
      </c>
      <c r="G32" s="107"/>
      <c r="H32" s="107"/>
      <c r="I32" s="107"/>
      <c r="J32" s="107"/>
      <c r="K32" s="107"/>
      <c r="L32" s="4"/>
      <c r="M32" s="108">
        <v>2019</v>
      </c>
      <c r="N32" s="108"/>
      <c r="O32" s="108"/>
      <c r="P32" s="108"/>
      <c r="Q32" s="108"/>
      <c r="R32" s="108"/>
      <c r="S32" s="4"/>
      <c r="T32" s="108">
        <v>2018</v>
      </c>
      <c r="U32" s="108"/>
      <c r="V32" s="108"/>
      <c r="W32" s="108"/>
      <c r="X32" s="108"/>
      <c r="Y32" s="108"/>
      <c r="Z32" s="4"/>
      <c r="AA32" s="108">
        <v>2017</v>
      </c>
      <c r="AB32" s="108"/>
      <c r="AC32" s="108"/>
      <c r="AD32" s="108"/>
      <c r="AE32" s="108"/>
      <c r="AF32" s="108"/>
      <c r="AG32" s="4"/>
      <c r="AH32" s="108">
        <v>2016</v>
      </c>
      <c r="AI32" s="108"/>
      <c r="AJ32" s="108"/>
      <c r="AK32" s="108"/>
      <c r="AL32" s="108"/>
      <c r="AM32" s="108"/>
      <c r="AN32" s="4"/>
      <c r="AO32" s="108">
        <v>2015</v>
      </c>
      <c r="AP32" s="108"/>
      <c r="AQ32" s="108"/>
      <c r="AR32" s="108"/>
      <c r="AS32" s="108"/>
      <c r="AT32" s="108"/>
    </row>
    <row r="33" spans="3:48" s="3" customFormat="1" ht="13.2" x14ac:dyDescent="0.3">
      <c r="C33" s="5" t="s">
        <v>42</v>
      </c>
      <c r="D33" s="6" t="s">
        <v>38</v>
      </c>
      <c r="E33" s="70"/>
      <c r="F33" s="6" t="s">
        <v>39</v>
      </c>
      <c r="G33" s="6" t="s">
        <v>40</v>
      </c>
      <c r="H33" s="6" t="s">
        <v>35</v>
      </c>
      <c r="I33" s="6" t="s">
        <v>36</v>
      </c>
      <c r="J33" s="6" t="s">
        <v>37</v>
      </c>
      <c r="K33" s="6" t="s">
        <v>38</v>
      </c>
      <c r="L33" s="4"/>
      <c r="M33" s="6" t="s">
        <v>39</v>
      </c>
      <c r="N33" s="6" t="s">
        <v>40</v>
      </c>
      <c r="O33" s="6" t="s">
        <v>35</v>
      </c>
      <c r="P33" s="6" t="s">
        <v>36</v>
      </c>
      <c r="Q33" s="6" t="s">
        <v>37</v>
      </c>
      <c r="R33" s="6" t="s">
        <v>38</v>
      </c>
      <c r="S33" s="4"/>
      <c r="T33" s="6" t="s">
        <v>39</v>
      </c>
      <c r="U33" s="6" t="s">
        <v>40</v>
      </c>
      <c r="V33" s="6" t="s">
        <v>35</v>
      </c>
      <c r="W33" s="6" t="s">
        <v>36</v>
      </c>
      <c r="X33" s="6" t="s">
        <v>37</v>
      </c>
      <c r="Y33" s="6" t="s">
        <v>38</v>
      </c>
      <c r="Z33" s="4"/>
      <c r="AA33" s="6" t="s">
        <v>39</v>
      </c>
      <c r="AB33" s="6" t="s">
        <v>40</v>
      </c>
      <c r="AC33" s="6" t="s">
        <v>35</v>
      </c>
      <c r="AD33" s="6" t="s">
        <v>36</v>
      </c>
      <c r="AE33" s="6" t="s">
        <v>37</v>
      </c>
      <c r="AF33" s="6" t="s">
        <v>38</v>
      </c>
      <c r="AG33" s="4"/>
      <c r="AH33" s="6" t="s">
        <v>39</v>
      </c>
      <c r="AI33" s="6" t="s">
        <v>40</v>
      </c>
      <c r="AJ33" s="6" t="s">
        <v>35</v>
      </c>
      <c r="AK33" s="6" t="s">
        <v>36</v>
      </c>
      <c r="AL33" s="6" t="s">
        <v>37</v>
      </c>
      <c r="AM33" s="6" t="s">
        <v>38</v>
      </c>
      <c r="AN33" s="4"/>
      <c r="AO33" s="6" t="s">
        <v>39</v>
      </c>
      <c r="AP33" s="6" t="s">
        <v>40</v>
      </c>
      <c r="AQ33" s="6" t="s">
        <v>35</v>
      </c>
      <c r="AR33" s="6" t="s">
        <v>36</v>
      </c>
      <c r="AS33" s="6" t="s">
        <v>37</v>
      </c>
      <c r="AT33" s="6" t="s">
        <v>38</v>
      </c>
    </row>
    <row r="34" spans="3:48" s="3" customFormat="1" ht="4.2" customHeight="1" x14ac:dyDescent="0.3">
      <c r="E34" s="91"/>
    </row>
    <row r="35" spans="3:48" s="3" customFormat="1" ht="16.95" customHeight="1" x14ac:dyDescent="0.3">
      <c r="C35" s="3" t="s">
        <v>16</v>
      </c>
      <c r="D35" s="16">
        <v>-5</v>
      </c>
      <c r="E35" s="89"/>
      <c r="F35" s="77">
        <v>425</v>
      </c>
      <c r="G35" s="77">
        <v>120</v>
      </c>
      <c r="H35" s="77">
        <v>158</v>
      </c>
      <c r="I35" s="10">
        <v>147</v>
      </c>
      <c r="J35" s="10">
        <v>130</v>
      </c>
      <c r="K35" s="10">
        <v>17</v>
      </c>
      <c r="L35" s="10"/>
      <c r="M35" s="10">
        <v>369</v>
      </c>
      <c r="N35" s="10">
        <v>56</v>
      </c>
      <c r="O35" s="10">
        <v>165</v>
      </c>
      <c r="P35" s="10">
        <v>148</v>
      </c>
      <c r="Q35" s="10">
        <v>160</v>
      </c>
      <c r="R35" s="10">
        <v>-12</v>
      </c>
      <c r="S35" s="10"/>
      <c r="T35" s="10">
        <v>370</v>
      </c>
      <c r="U35" s="10">
        <v>131</v>
      </c>
      <c r="V35" s="10">
        <v>154</v>
      </c>
      <c r="W35" s="10">
        <v>85</v>
      </c>
      <c r="X35" s="10">
        <v>156</v>
      </c>
      <c r="Y35" s="10">
        <v>-70</v>
      </c>
      <c r="Z35" s="10"/>
      <c r="AA35" s="10">
        <v>83</v>
      </c>
      <c r="AB35" s="10">
        <v>53</v>
      </c>
      <c r="AC35" s="10">
        <v>53</v>
      </c>
      <c r="AD35" s="10">
        <v>-23</v>
      </c>
      <c r="AE35" s="10">
        <v>48</v>
      </c>
      <c r="AF35" s="10">
        <v>-71</v>
      </c>
      <c r="AG35" s="10"/>
      <c r="AH35" s="10">
        <v>143</v>
      </c>
      <c r="AI35" s="10">
        <v>46</v>
      </c>
      <c r="AJ35" s="10">
        <v>72.900000000000006</v>
      </c>
      <c r="AK35" s="10">
        <v>24.5</v>
      </c>
      <c r="AL35" s="10">
        <v>59.7</v>
      </c>
      <c r="AM35" s="10">
        <v>-35.200000000000003</v>
      </c>
      <c r="AN35" s="10"/>
      <c r="AO35" s="10">
        <v>112</v>
      </c>
      <c r="AP35" s="10">
        <v>29</v>
      </c>
      <c r="AQ35" s="10">
        <v>97.8</v>
      </c>
      <c r="AR35" s="10">
        <v>-14.7</v>
      </c>
      <c r="AS35" s="10">
        <v>94.1</v>
      </c>
      <c r="AT35" s="10">
        <v>-108.8</v>
      </c>
    </row>
    <row r="36" spans="3:48" s="3" customFormat="1" ht="16.95" customHeight="1" x14ac:dyDescent="0.3">
      <c r="C36" s="3" t="s">
        <v>17</v>
      </c>
      <c r="D36" s="16">
        <v>-27</v>
      </c>
      <c r="E36" s="89"/>
      <c r="F36" s="77">
        <v>-206</v>
      </c>
      <c r="G36" s="77">
        <v>-67</v>
      </c>
      <c r="H36" s="77">
        <v>-22</v>
      </c>
      <c r="I36" s="10">
        <v>-117</v>
      </c>
      <c r="J36" s="10">
        <v>-22</v>
      </c>
      <c r="K36" s="10">
        <v>-95</v>
      </c>
      <c r="L36" s="10"/>
      <c r="M36" s="10">
        <v>-105</v>
      </c>
      <c r="N36" s="10">
        <v>33</v>
      </c>
      <c r="O36" s="10">
        <v>-29</v>
      </c>
      <c r="P36" s="10">
        <v>-109</v>
      </c>
      <c r="Q36" s="10">
        <v>-74</v>
      </c>
      <c r="R36" s="10">
        <v>-35</v>
      </c>
      <c r="S36" s="10"/>
      <c r="T36" s="10">
        <v>-973</v>
      </c>
      <c r="U36" s="10">
        <v>42</v>
      </c>
      <c r="V36" s="10">
        <v>-23</v>
      </c>
      <c r="W36" s="10">
        <v>-908</v>
      </c>
      <c r="X36" s="10">
        <v>-56</v>
      </c>
      <c r="Y36" s="10">
        <v>-853</v>
      </c>
      <c r="Z36" s="10"/>
      <c r="AA36" s="10">
        <v>-144</v>
      </c>
      <c r="AB36" s="10">
        <v>-71</v>
      </c>
      <c r="AC36" s="10">
        <v>-8</v>
      </c>
      <c r="AD36" s="10">
        <v>-65</v>
      </c>
      <c r="AE36" s="10">
        <v>-42</v>
      </c>
      <c r="AF36" s="10">
        <v>-23</v>
      </c>
      <c r="AG36" s="10"/>
      <c r="AH36" s="10">
        <v>-75</v>
      </c>
      <c r="AI36" s="10">
        <v>-53</v>
      </c>
      <c r="AJ36" s="10">
        <v>-21.9</v>
      </c>
      <c r="AK36" s="10">
        <v>0.1</v>
      </c>
      <c r="AL36" s="10">
        <v>6.2</v>
      </c>
      <c r="AM36" s="10">
        <v>-6.1</v>
      </c>
      <c r="AN36" s="10"/>
      <c r="AO36" s="10">
        <v>-54</v>
      </c>
      <c r="AP36" s="10">
        <v>15</v>
      </c>
      <c r="AQ36" s="10">
        <v>-13.4</v>
      </c>
      <c r="AR36" s="10">
        <v>-55.7</v>
      </c>
      <c r="AS36" s="10">
        <v>-9.4</v>
      </c>
      <c r="AT36" s="10">
        <v>-46.3</v>
      </c>
    </row>
    <row r="37" spans="3:48" s="3" customFormat="1" ht="16.95" customHeight="1" x14ac:dyDescent="0.3">
      <c r="C37" s="3" t="s">
        <v>18</v>
      </c>
      <c r="D37" s="16">
        <v>46</v>
      </c>
      <c r="E37" s="89"/>
      <c r="F37" s="77">
        <v>6</v>
      </c>
      <c r="G37" s="77">
        <v>-38</v>
      </c>
      <c r="H37" s="77">
        <v>-59</v>
      </c>
      <c r="I37" s="10">
        <v>103</v>
      </c>
      <c r="J37" s="10">
        <v>-33</v>
      </c>
      <c r="K37" s="10">
        <v>136</v>
      </c>
      <c r="L37" s="10"/>
      <c r="M37" s="10">
        <v>-131</v>
      </c>
      <c r="N37" s="77">
        <v>-135</v>
      </c>
      <c r="O37" s="77">
        <v>-99</v>
      </c>
      <c r="P37" s="77">
        <v>103</v>
      </c>
      <c r="Q37" s="10">
        <v>61</v>
      </c>
      <c r="R37" s="10">
        <v>42</v>
      </c>
      <c r="S37" s="10"/>
      <c r="T37" s="10">
        <v>679</v>
      </c>
      <c r="U37" s="10">
        <v>-72</v>
      </c>
      <c r="V37" s="10">
        <v>-109</v>
      </c>
      <c r="W37" s="10">
        <v>860</v>
      </c>
      <c r="X37" s="10">
        <v>-58</v>
      </c>
      <c r="Y37" s="10">
        <v>918</v>
      </c>
      <c r="Z37" s="10"/>
      <c r="AA37" s="10">
        <v>66</v>
      </c>
      <c r="AB37" s="10">
        <v>9</v>
      </c>
      <c r="AC37" s="10">
        <v>-38</v>
      </c>
      <c r="AD37" s="10">
        <v>95</v>
      </c>
      <c r="AE37" s="10">
        <v>-6</v>
      </c>
      <c r="AF37" s="10">
        <v>100</v>
      </c>
      <c r="AG37" s="10"/>
      <c r="AH37" s="10">
        <v>-110</v>
      </c>
      <c r="AI37" s="10"/>
      <c r="AJ37" s="10">
        <v>-52</v>
      </c>
      <c r="AK37" s="10">
        <v>-61</v>
      </c>
      <c r="AL37" s="10">
        <v>-59</v>
      </c>
      <c r="AM37" s="10">
        <v>-2</v>
      </c>
      <c r="AN37" s="10"/>
      <c r="AO37" s="10">
        <v>-71</v>
      </c>
      <c r="AP37" s="10"/>
      <c r="AQ37" s="10">
        <v>-87</v>
      </c>
      <c r="AR37" s="10">
        <v>21</v>
      </c>
      <c r="AS37" s="10">
        <v>-81</v>
      </c>
      <c r="AT37" s="10">
        <v>-8</v>
      </c>
    </row>
    <row r="38" spans="3:48" s="3" customFormat="1" ht="16.95" customHeight="1" x14ac:dyDescent="0.3">
      <c r="C38" s="3" t="s">
        <v>19</v>
      </c>
      <c r="D38" s="16">
        <v>-32</v>
      </c>
      <c r="E38" s="89"/>
      <c r="F38" s="77">
        <v>219</v>
      </c>
      <c r="G38" s="77">
        <v>53</v>
      </c>
      <c r="H38" s="77">
        <v>136</v>
      </c>
      <c r="I38" s="10">
        <v>30</v>
      </c>
      <c r="J38" s="10">
        <v>108</v>
      </c>
      <c r="K38" s="10">
        <v>-78</v>
      </c>
      <c r="L38" s="10"/>
      <c r="M38" s="10">
        <v>264</v>
      </c>
      <c r="N38" s="10">
        <v>89</v>
      </c>
      <c r="O38" s="10">
        <v>136</v>
      </c>
      <c r="P38" s="10">
        <v>39</v>
      </c>
      <c r="Q38" s="10">
        <v>86</v>
      </c>
      <c r="R38" s="10">
        <v>-47</v>
      </c>
      <c r="S38" s="10"/>
      <c r="T38" s="10">
        <v>-603</v>
      </c>
      <c r="U38" s="10">
        <v>89</v>
      </c>
      <c r="V38" s="10">
        <v>131</v>
      </c>
      <c r="W38" s="10">
        <v>-823</v>
      </c>
      <c r="X38" s="10">
        <v>100</v>
      </c>
      <c r="Y38" s="10">
        <v>-923</v>
      </c>
      <c r="Z38" s="10"/>
      <c r="AA38" s="10">
        <v>-61</v>
      </c>
      <c r="AB38" s="10">
        <v>-18</v>
      </c>
      <c r="AC38" s="10">
        <v>45</v>
      </c>
      <c r="AD38" s="10">
        <v>-88</v>
      </c>
      <c r="AE38" s="10">
        <v>6</v>
      </c>
      <c r="AF38" s="10">
        <v>-94</v>
      </c>
      <c r="AG38" s="10"/>
      <c r="AH38" s="10">
        <v>68</v>
      </c>
      <c r="AI38" s="10">
        <v>-8</v>
      </c>
      <c r="AJ38" s="10">
        <v>50.9</v>
      </c>
      <c r="AK38" s="10">
        <v>24.6</v>
      </c>
      <c r="AL38" s="10">
        <v>65.900000000000006</v>
      </c>
      <c r="AM38" s="10">
        <v>-41.3</v>
      </c>
      <c r="AN38" s="10"/>
      <c r="AO38" s="10">
        <v>58</v>
      </c>
      <c r="AP38" s="10">
        <v>44</v>
      </c>
      <c r="AQ38" s="10">
        <v>84.4</v>
      </c>
      <c r="AR38" s="10">
        <v>-70.400000000000006</v>
      </c>
      <c r="AS38" s="10">
        <v>84.7</v>
      </c>
      <c r="AT38" s="10">
        <v>-155.1</v>
      </c>
    </row>
    <row r="39" spans="3:48" s="3" customFormat="1" ht="16.95" customHeight="1" thickBot="1" x14ac:dyDescent="0.35">
      <c r="C39" s="7" t="s">
        <v>143</v>
      </c>
      <c r="D39" s="17">
        <v>0</v>
      </c>
      <c r="E39" s="89"/>
      <c r="F39" s="87">
        <v>0</v>
      </c>
      <c r="G39" s="87">
        <v>0</v>
      </c>
      <c r="H39" s="87">
        <v>0</v>
      </c>
      <c r="I39" s="12">
        <v>0</v>
      </c>
      <c r="J39" s="12">
        <v>0</v>
      </c>
      <c r="K39" s="12">
        <v>0</v>
      </c>
      <c r="L39" s="12"/>
      <c r="M39" s="12">
        <v>0</v>
      </c>
      <c r="N39" s="12">
        <v>0</v>
      </c>
      <c r="O39" s="12">
        <v>0</v>
      </c>
      <c r="P39" s="12">
        <v>0</v>
      </c>
      <c r="Q39" s="12">
        <v>0</v>
      </c>
      <c r="R39" s="12">
        <v>0</v>
      </c>
      <c r="S39" s="12"/>
      <c r="T39" s="12">
        <v>0</v>
      </c>
      <c r="U39" s="12">
        <v>0</v>
      </c>
      <c r="V39" s="12">
        <v>0</v>
      </c>
      <c r="W39" s="12">
        <v>0</v>
      </c>
      <c r="X39" s="12">
        <v>0</v>
      </c>
      <c r="Y39" s="12">
        <v>0</v>
      </c>
      <c r="Z39" s="12"/>
      <c r="AA39" s="12">
        <v>0</v>
      </c>
      <c r="AB39" s="12">
        <v>0</v>
      </c>
      <c r="AC39" s="12">
        <v>0</v>
      </c>
      <c r="AD39" s="12">
        <v>0</v>
      </c>
      <c r="AE39" s="12">
        <v>0</v>
      </c>
      <c r="AF39" s="12">
        <v>0</v>
      </c>
      <c r="AG39" s="12"/>
      <c r="AH39" s="12">
        <v>0</v>
      </c>
      <c r="AI39" s="12">
        <v>0</v>
      </c>
      <c r="AJ39" s="12">
        <v>-1.8</v>
      </c>
      <c r="AK39" s="12">
        <v>-6.6</v>
      </c>
      <c r="AL39" s="12">
        <v>4</v>
      </c>
      <c r="AM39" s="12">
        <v>3</v>
      </c>
      <c r="AN39" s="12"/>
      <c r="AO39" s="12">
        <v>-12</v>
      </c>
      <c r="AP39" s="12">
        <v>0</v>
      </c>
      <c r="AQ39" s="12">
        <v>-2.1</v>
      </c>
      <c r="AR39" s="12">
        <v>-12.3</v>
      </c>
      <c r="AS39" s="12">
        <v>-4.2</v>
      </c>
      <c r="AT39" s="12">
        <v>-8.1</v>
      </c>
    </row>
    <row r="40" spans="3:48" s="3" customFormat="1" ht="13.2" x14ac:dyDescent="0.3">
      <c r="E40" s="91"/>
    </row>
    <row r="41" spans="3:48" s="3" customFormat="1" ht="13.2" x14ac:dyDescent="0.3">
      <c r="C41" s="4" t="s">
        <v>20</v>
      </c>
      <c r="D41" s="86">
        <v>2021</v>
      </c>
      <c r="E41" s="86"/>
      <c r="F41" s="107">
        <v>2020</v>
      </c>
      <c r="G41" s="107"/>
      <c r="H41" s="107"/>
      <c r="I41" s="107"/>
      <c r="J41" s="107"/>
      <c r="K41" s="107"/>
      <c r="L41" s="4"/>
      <c r="M41" s="108">
        <v>2019</v>
      </c>
      <c r="N41" s="108"/>
      <c r="O41" s="108"/>
      <c r="P41" s="108"/>
      <c r="Q41" s="108"/>
      <c r="R41" s="108"/>
      <c r="S41" s="4"/>
      <c r="T41" s="108">
        <v>2018</v>
      </c>
      <c r="U41" s="108"/>
      <c r="V41" s="108"/>
      <c r="W41" s="108"/>
      <c r="X41" s="108"/>
      <c r="Y41" s="108"/>
      <c r="Z41" s="4"/>
      <c r="AA41" s="107">
        <v>2017</v>
      </c>
      <c r="AB41" s="107"/>
      <c r="AC41" s="107"/>
      <c r="AD41" s="107"/>
      <c r="AE41" s="107"/>
      <c r="AF41" s="107"/>
      <c r="AG41" s="4"/>
      <c r="AH41" s="108">
        <v>2016</v>
      </c>
      <c r="AI41" s="108"/>
      <c r="AJ41" s="108"/>
      <c r="AK41" s="108"/>
      <c r="AL41" s="108"/>
      <c r="AM41" s="108"/>
      <c r="AN41" s="4"/>
      <c r="AO41" s="108">
        <v>2015</v>
      </c>
      <c r="AP41" s="108"/>
      <c r="AQ41" s="108"/>
      <c r="AR41" s="108"/>
      <c r="AS41" s="108"/>
      <c r="AT41" s="108"/>
    </row>
    <row r="42" spans="3:48" s="3" customFormat="1" ht="13.2" x14ac:dyDescent="0.3">
      <c r="C42" s="5"/>
      <c r="D42" s="6" t="s">
        <v>38</v>
      </c>
      <c r="E42" s="70"/>
      <c r="F42" s="6" t="s">
        <v>39</v>
      </c>
      <c r="G42" s="6" t="s">
        <v>40</v>
      </c>
      <c r="H42" s="6" t="s">
        <v>35</v>
      </c>
      <c r="I42" s="6" t="s">
        <v>36</v>
      </c>
      <c r="J42" s="6" t="s">
        <v>37</v>
      </c>
      <c r="K42" s="6" t="s">
        <v>38</v>
      </c>
      <c r="L42" s="4"/>
      <c r="M42" s="6" t="s">
        <v>39</v>
      </c>
      <c r="N42" s="6" t="s">
        <v>40</v>
      </c>
      <c r="O42" s="6" t="s">
        <v>35</v>
      </c>
      <c r="P42" s="6" t="s">
        <v>36</v>
      </c>
      <c r="Q42" s="6" t="s">
        <v>37</v>
      </c>
      <c r="R42" s="6" t="s">
        <v>38</v>
      </c>
      <c r="S42" s="4"/>
      <c r="T42" s="6" t="s">
        <v>39</v>
      </c>
      <c r="U42" s="6" t="s">
        <v>40</v>
      </c>
      <c r="V42" s="6" t="s">
        <v>35</v>
      </c>
      <c r="W42" s="6" t="s">
        <v>36</v>
      </c>
      <c r="X42" s="6" t="s">
        <v>37</v>
      </c>
      <c r="Y42" s="6" t="s">
        <v>38</v>
      </c>
      <c r="Z42" s="4"/>
      <c r="AA42" s="6" t="s">
        <v>39</v>
      </c>
      <c r="AB42" s="6" t="s">
        <v>40</v>
      </c>
      <c r="AC42" s="6" t="s">
        <v>35</v>
      </c>
      <c r="AD42" s="6" t="s">
        <v>36</v>
      </c>
      <c r="AE42" s="6" t="s">
        <v>37</v>
      </c>
      <c r="AF42" s="6" t="s">
        <v>38</v>
      </c>
      <c r="AG42" s="4"/>
      <c r="AH42" s="6" t="s">
        <v>39</v>
      </c>
      <c r="AI42" s="6" t="s">
        <v>40</v>
      </c>
      <c r="AJ42" s="6" t="s">
        <v>35</v>
      </c>
      <c r="AK42" s="6" t="s">
        <v>36</v>
      </c>
      <c r="AL42" s="6" t="s">
        <v>37</v>
      </c>
      <c r="AM42" s="6" t="s">
        <v>38</v>
      </c>
      <c r="AN42" s="4"/>
      <c r="AO42" s="6" t="s">
        <v>39</v>
      </c>
      <c r="AP42" s="6" t="s">
        <v>40</v>
      </c>
      <c r="AQ42" s="6" t="s">
        <v>35</v>
      </c>
      <c r="AR42" s="6" t="s">
        <v>36</v>
      </c>
      <c r="AS42" s="6" t="s">
        <v>37</v>
      </c>
      <c r="AT42" s="6" t="s">
        <v>38</v>
      </c>
    </row>
    <row r="43" spans="3:48" s="3" customFormat="1" ht="4.2" customHeight="1" x14ac:dyDescent="0.3">
      <c r="E43" s="91"/>
    </row>
    <row r="44" spans="3:48" s="3" customFormat="1" ht="16.95" customHeight="1" x14ac:dyDescent="0.3">
      <c r="C44" s="3" t="s">
        <v>21</v>
      </c>
      <c r="D44" s="18">
        <v>-0.09</v>
      </c>
      <c r="E44" s="92"/>
      <c r="F44" s="75">
        <v>-0.06</v>
      </c>
      <c r="G44" s="75">
        <v>0.04</v>
      </c>
      <c r="H44" s="75">
        <v>-7.0000000000000007E-2</v>
      </c>
      <c r="I44" s="11">
        <v>-0.11</v>
      </c>
      <c r="J44" s="11">
        <v>-0.22</v>
      </c>
      <c r="K44" s="11">
        <v>0.02</v>
      </c>
      <c r="L44" s="11"/>
      <c r="M44" s="11">
        <v>0.06</v>
      </c>
      <c r="N44" s="11">
        <v>-7.0000000000000007E-2</v>
      </c>
      <c r="O44" s="11">
        <v>0.05</v>
      </c>
      <c r="P44" s="11">
        <v>0.13</v>
      </c>
      <c r="Q44" s="11">
        <v>7.0000000000000007E-2</v>
      </c>
      <c r="R44" s="11">
        <v>0.22</v>
      </c>
      <c r="S44" s="11"/>
      <c r="T44" s="11">
        <v>0.18</v>
      </c>
      <c r="U44" s="75"/>
      <c r="V44" s="75"/>
      <c r="W44" s="75"/>
      <c r="X44" s="75"/>
      <c r="Y44" s="75"/>
      <c r="Z44" s="75"/>
      <c r="AA44" s="75">
        <v>0.03</v>
      </c>
      <c r="AB44" s="75"/>
      <c r="AC44" s="75"/>
      <c r="AD44" s="75"/>
      <c r="AE44" s="75"/>
      <c r="AF44" s="75"/>
      <c r="AG44" s="75"/>
      <c r="AH44" s="75">
        <v>0.06</v>
      </c>
      <c r="AI44" s="75"/>
      <c r="AJ44" s="75"/>
      <c r="AK44" s="75"/>
      <c r="AL44" s="75"/>
      <c r="AM44" s="75"/>
      <c r="AN44" s="75"/>
      <c r="AO44" s="75">
        <v>0.09</v>
      </c>
      <c r="AP44" s="75"/>
      <c r="AQ44" s="75"/>
      <c r="AR44" s="75"/>
      <c r="AS44" s="75"/>
      <c r="AT44" s="75"/>
      <c r="AU44" s="76"/>
      <c r="AV44" s="76"/>
    </row>
    <row r="45" spans="3:48" s="3" customFormat="1" ht="16.95" customHeight="1" x14ac:dyDescent="0.3">
      <c r="C45" s="3" t="s">
        <v>22</v>
      </c>
      <c r="D45" s="18">
        <v>0.28999999999999998</v>
      </c>
      <c r="E45" s="92"/>
      <c r="F45" s="75">
        <v>0.31</v>
      </c>
      <c r="G45" s="75">
        <v>0.31</v>
      </c>
      <c r="H45" s="75">
        <v>0.34</v>
      </c>
      <c r="I45" s="11">
        <v>0.31</v>
      </c>
      <c r="J45" s="11">
        <v>0.3</v>
      </c>
      <c r="K45" s="11">
        <v>0.32</v>
      </c>
      <c r="L45" s="11"/>
      <c r="M45" s="11">
        <v>0.31</v>
      </c>
      <c r="N45" s="11">
        <v>0.31</v>
      </c>
      <c r="O45" s="11">
        <v>0.34</v>
      </c>
      <c r="P45" s="11">
        <v>0.28999999999999998</v>
      </c>
      <c r="Q45" s="11">
        <v>0.31</v>
      </c>
      <c r="R45" s="11">
        <v>0.27</v>
      </c>
      <c r="S45" s="11"/>
      <c r="T45" s="11">
        <v>0.27</v>
      </c>
      <c r="U45" s="11"/>
      <c r="V45" s="11">
        <v>0.28000000000000003</v>
      </c>
      <c r="W45" s="11">
        <v>0.24</v>
      </c>
      <c r="X45" s="11">
        <v>0.26</v>
      </c>
      <c r="Y45" s="11">
        <v>0.22</v>
      </c>
      <c r="Z45" s="11"/>
      <c r="AA45" s="11">
        <v>0.27</v>
      </c>
      <c r="AB45" s="11"/>
      <c r="AC45" s="11">
        <v>0.27</v>
      </c>
      <c r="AD45" s="11">
        <v>0.26</v>
      </c>
      <c r="AE45" s="11">
        <v>0.28000000000000003</v>
      </c>
      <c r="AF45" s="11">
        <v>0.23</v>
      </c>
      <c r="AG45" s="11"/>
      <c r="AH45" s="11">
        <v>0.25</v>
      </c>
      <c r="AI45" s="11"/>
      <c r="AJ45" s="11">
        <v>0.26600000000000001</v>
      </c>
      <c r="AK45" s="11">
        <v>0.249</v>
      </c>
      <c r="AL45" s="11">
        <v>0.25900000000000001</v>
      </c>
      <c r="AM45" s="11">
        <v>0.23599999999999999</v>
      </c>
      <c r="AN45" s="11"/>
      <c r="AO45" s="11">
        <v>0.25</v>
      </c>
      <c r="AP45" s="11"/>
      <c r="AQ45" s="11">
        <v>0.24299999999999999</v>
      </c>
      <c r="AR45" s="11">
        <v>0.23200000000000001</v>
      </c>
      <c r="AS45" s="11">
        <v>0.251</v>
      </c>
      <c r="AT45" s="11">
        <v>0.20899999999999999</v>
      </c>
    </row>
    <row r="46" spans="3:48" s="3" customFormat="1" ht="16.95" customHeight="1" x14ac:dyDescent="0.3">
      <c r="C46" s="3" t="s">
        <v>23</v>
      </c>
      <c r="D46" s="18">
        <v>0.17</v>
      </c>
      <c r="E46" s="92"/>
      <c r="F46" s="75">
        <v>0.2</v>
      </c>
      <c r="G46" s="75">
        <v>0.19</v>
      </c>
      <c r="H46" s="75">
        <v>0.23</v>
      </c>
      <c r="I46" s="11">
        <v>0.18</v>
      </c>
      <c r="J46" s="11">
        <v>0.17</v>
      </c>
      <c r="K46" s="11">
        <v>0.18</v>
      </c>
      <c r="L46" s="11"/>
      <c r="M46" s="11">
        <v>0.19</v>
      </c>
      <c r="N46" s="11">
        <v>0.17</v>
      </c>
      <c r="O46" s="11">
        <v>0.23</v>
      </c>
      <c r="P46" s="11">
        <v>0.18</v>
      </c>
      <c r="Q46" s="11">
        <v>0.2</v>
      </c>
      <c r="R46" s="11">
        <v>0.15</v>
      </c>
      <c r="S46" s="11"/>
      <c r="T46" s="11">
        <v>0.16</v>
      </c>
      <c r="U46" s="11"/>
      <c r="V46" s="11">
        <v>0.19900000000000001</v>
      </c>
      <c r="W46" s="11">
        <v>0.13700000000000001</v>
      </c>
      <c r="X46" s="11">
        <v>0.16500000000000001</v>
      </c>
      <c r="Y46" s="11">
        <v>9.1999999999999998E-2</v>
      </c>
      <c r="Z46" s="11"/>
      <c r="AA46" s="11">
        <v>0.15</v>
      </c>
      <c r="AB46" s="11"/>
      <c r="AC46" s="11">
        <v>0.16500000000000001</v>
      </c>
      <c r="AD46" s="11">
        <v>0.13500000000000001</v>
      </c>
      <c r="AE46" s="11">
        <v>0.16600000000000001</v>
      </c>
      <c r="AF46" s="11">
        <v>9.8000000000000004E-2</v>
      </c>
      <c r="AG46" s="11"/>
      <c r="AH46" s="11">
        <v>0.13</v>
      </c>
      <c r="AI46" s="11"/>
      <c r="AJ46" s="11">
        <v>0.1457</v>
      </c>
      <c r="AK46" s="11">
        <v>0.125</v>
      </c>
      <c r="AL46" s="11">
        <v>0.14399999999999999</v>
      </c>
      <c r="AM46" s="11">
        <v>0.1</v>
      </c>
      <c r="AN46" s="11"/>
      <c r="AO46" s="11">
        <v>0.11</v>
      </c>
      <c r="AP46" s="11"/>
      <c r="AQ46" s="11">
        <v>0.13689999999999999</v>
      </c>
      <c r="AR46" s="11">
        <v>9.9000000000000005E-2</v>
      </c>
      <c r="AS46" s="11">
        <v>0.13300000000000001</v>
      </c>
      <c r="AT46" s="11">
        <v>5.5E-2</v>
      </c>
    </row>
    <row r="47" spans="3:48" s="3" customFormat="1" ht="16.95" customHeight="1" x14ac:dyDescent="0.3">
      <c r="C47" s="3" t="s">
        <v>24</v>
      </c>
      <c r="D47" s="18">
        <v>0.17</v>
      </c>
      <c r="E47" s="92"/>
      <c r="F47" s="75">
        <v>0.2</v>
      </c>
      <c r="G47" s="75">
        <v>0.19</v>
      </c>
      <c r="H47" s="75">
        <v>0.23</v>
      </c>
      <c r="I47" s="11">
        <v>0.18</v>
      </c>
      <c r="J47" s="11">
        <v>0.17</v>
      </c>
      <c r="K47" s="11">
        <v>0.18</v>
      </c>
      <c r="L47" s="11"/>
      <c r="M47" s="11">
        <v>0.19</v>
      </c>
      <c r="N47" s="11">
        <v>0.15</v>
      </c>
      <c r="O47" s="11">
        <v>0.23</v>
      </c>
      <c r="P47" s="11">
        <v>0.18</v>
      </c>
      <c r="Q47" s="11">
        <v>0.2</v>
      </c>
      <c r="R47" s="11">
        <v>0.15</v>
      </c>
      <c r="S47" s="11"/>
      <c r="T47" s="11">
        <v>0.14000000000000001</v>
      </c>
      <c r="U47" s="11"/>
      <c r="V47" s="11">
        <v>0.17599999999999999</v>
      </c>
      <c r="W47" s="11">
        <v>0.11700000000000001</v>
      </c>
      <c r="X47" s="11">
        <v>0.155</v>
      </c>
      <c r="Y47" s="11">
        <v>5.5E-2</v>
      </c>
      <c r="Z47" s="11"/>
      <c r="AA47" s="11">
        <v>0.13</v>
      </c>
      <c r="AB47" s="11"/>
      <c r="AC47" s="11">
        <v>0.153</v>
      </c>
      <c r="AD47" s="11">
        <v>0.11700000000000001</v>
      </c>
      <c r="AE47" s="11">
        <v>0.14599999999999999</v>
      </c>
      <c r="AF47" s="11">
        <v>8.4000000000000005E-2</v>
      </c>
      <c r="AG47" s="11"/>
      <c r="AH47" s="11">
        <v>0.13</v>
      </c>
      <c r="AI47" s="11"/>
      <c r="AJ47" s="11">
        <v>0.14349999999999999</v>
      </c>
      <c r="AK47" s="11">
        <v>0.121</v>
      </c>
      <c r="AL47" s="11">
        <v>0.14199999999999999</v>
      </c>
      <c r="AM47" s="11">
        <v>9.5000000000000001E-2</v>
      </c>
      <c r="AN47" s="11"/>
      <c r="AO47" s="11">
        <v>0.14000000000000001</v>
      </c>
      <c r="AP47" s="11"/>
      <c r="AQ47" s="11">
        <v>0.13469999999999999</v>
      </c>
      <c r="AR47" s="11">
        <v>0.13600000000000001</v>
      </c>
      <c r="AS47" s="11">
        <v>0.12870000000000001</v>
      </c>
      <c r="AT47" s="11">
        <v>0.1457</v>
      </c>
    </row>
    <row r="48" spans="3:48" s="3" customFormat="1" ht="16.95" customHeight="1" x14ac:dyDescent="0.3">
      <c r="C48" s="3" t="s">
        <v>25</v>
      </c>
      <c r="D48" s="18">
        <v>0.1</v>
      </c>
      <c r="E48" s="92"/>
      <c r="F48" s="75">
        <v>0.13</v>
      </c>
      <c r="G48" s="75">
        <v>0.12</v>
      </c>
      <c r="H48" s="75">
        <v>0.16</v>
      </c>
      <c r="I48" s="11">
        <v>0.11</v>
      </c>
      <c r="J48" s="11">
        <v>0.1</v>
      </c>
      <c r="K48" s="11">
        <v>0.12</v>
      </c>
      <c r="L48" s="11"/>
      <c r="M48" s="11">
        <v>0.13</v>
      </c>
      <c r="N48" s="11">
        <v>0.1</v>
      </c>
      <c r="O48" s="11">
        <v>0.18</v>
      </c>
      <c r="P48" s="11">
        <v>0.12</v>
      </c>
      <c r="Q48" s="11">
        <v>0.15</v>
      </c>
      <c r="R48" s="11">
        <v>0.08</v>
      </c>
      <c r="S48" s="11"/>
      <c r="T48" s="11">
        <v>0.09</v>
      </c>
      <c r="U48" s="11"/>
      <c r="V48" s="11">
        <v>0.14000000000000001</v>
      </c>
      <c r="W48" s="11">
        <v>7.0000000000000007E-2</v>
      </c>
      <c r="X48" s="11">
        <v>0.1</v>
      </c>
      <c r="Y48" s="11">
        <v>0.03</v>
      </c>
      <c r="Z48" s="11"/>
      <c r="AA48" s="11">
        <v>0.1</v>
      </c>
      <c r="AB48" s="11"/>
      <c r="AC48" s="11">
        <v>0.12</v>
      </c>
      <c r="AD48" s="11">
        <v>0.09</v>
      </c>
      <c r="AE48" s="11">
        <v>0.12</v>
      </c>
      <c r="AF48" s="11">
        <v>0.05</v>
      </c>
      <c r="AG48" s="11"/>
      <c r="AH48" s="11">
        <v>0.08</v>
      </c>
      <c r="AI48" s="11"/>
      <c r="AJ48" s="11">
        <v>0.10199999999999999</v>
      </c>
      <c r="AK48" s="11">
        <v>6.9000000000000006E-2</v>
      </c>
      <c r="AL48" s="11">
        <v>9.2999999999999999E-2</v>
      </c>
      <c r="AM48" s="11">
        <v>0.04</v>
      </c>
      <c r="AN48" s="11"/>
      <c r="AO48" s="11">
        <v>0.05</v>
      </c>
      <c r="AP48" s="11"/>
      <c r="AQ48" s="11">
        <v>8.2000000000000003E-2</v>
      </c>
      <c r="AR48" s="11">
        <v>7.5999999999999998E-2</v>
      </c>
      <c r="AS48" s="11">
        <v>7.2999999999999995E-2</v>
      </c>
      <c r="AT48" s="11">
        <v>0.08</v>
      </c>
    </row>
    <row r="49" spans="3:46" s="3" customFormat="1" ht="16.95" customHeight="1" x14ac:dyDescent="0.3">
      <c r="C49" s="3" t="s">
        <v>26</v>
      </c>
      <c r="D49" s="18">
        <v>0.1</v>
      </c>
      <c r="E49" s="92"/>
      <c r="F49" s="75">
        <v>0.13</v>
      </c>
      <c r="G49" s="75">
        <v>0.12</v>
      </c>
      <c r="H49" s="75">
        <v>0.16</v>
      </c>
      <c r="I49" s="11">
        <v>0.11</v>
      </c>
      <c r="J49" s="11">
        <v>0.1</v>
      </c>
      <c r="K49" s="11">
        <v>0.12</v>
      </c>
      <c r="L49" s="11"/>
      <c r="M49" s="11">
        <v>0.13</v>
      </c>
      <c r="N49" s="11">
        <v>0.08</v>
      </c>
      <c r="O49" s="11">
        <v>0.18</v>
      </c>
      <c r="P49" s="11">
        <v>0.12</v>
      </c>
      <c r="Q49" s="11">
        <v>0.15</v>
      </c>
      <c r="R49" s="11">
        <v>0.08</v>
      </c>
      <c r="S49" s="11"/>
      <c r="T49" s="11">
        <v>0.06</v>
      </c>
      <c r="U49" s="11"/>
      <c r="V49" s="11">
        <v>0.12</v>
      </c>
      <c r="W49" s="11">
        <v>0.05</v>
      </c>
      <c r="X49" s="11">
        <v>0.09</v>
      </c>
      <c r="Y49" s="11">
        <v>-0.01</v>
      </c>
      <c r="Z49" s="11"/>
      <c r="AA49" s="11">
        <v>0.08</v>
      </c>
      <c r="AB49" s="11"/>
      <c r="AC49" s="11">
        <v>0.11</v>
      </c>
      <c r="AD49" s="11">
        <v>7.0000000000000007E-2</v>
      </c>
      <c r="AE49" s="11">
        <v>0.1</v>
      </c>
      <c r="AF49" s="11">
        <v>0.03</v>
      </c>
      <c r="AG49" s="11"/>
      <c r="AH49" s="11">
        <v>0.08</v>
      </c>
      <c r="AI49" s="11"/>
      <c r="AJ49" s="11">
        <v>0.10100000000000001</v>
      </c>
      <c r="AK49" s="11">
        <v>6.9000000000000006E-2</v>
      </c>
      <c r="AL49" s="11">
        <v>9.2999999999999999E-2</v>
      </c>
      <c r="AM49" s="11">
        <v>0.04</v>
      </c>
      <c r="AN49" s="11"/>
      <c r="AO49" s="11">
        <v>0.08</v>
      </c>
      <c r="AP49" s="11"/>
      <c r="AQ49" s="11">
        <v>8.1000000000000003E-2</v>
      </c>
      <c r="AR49" s="11">
        <v>7.5999999999999998E-2</v>
      </c>
      <c r="AS49" s="11">
        <v>7.2999999999999995E-2</v>
      </c>
      <c r="AT49" s="11">
        <v>0.08</v>
      </c>
    </row>
    <row r="50" spans="3:46" s="3" customFormat="1" ht="16.95" customHeight="1" x14ac:dyDescent="0.3">
      <c r="C50" s="3" t="s">
        <v>27</v>
      </c>
      <c r="D50" s="18">
        <v>0.16</v>
      </c>
      <c r="E50" s="92"/>
      <c r="F50" s="75">
        <v>0.18</v>
      </c>
      <c r="G50" s="75"/>
      <c r="H50" s="75">
        <v>0.18</v>
      </c>
      <c r="I50" s="11">
        <v>0.18</v>
      </c>
      <c r="J50" s="11">
        <v>0.18</v>
      </c>
      <c r="K50" s="11">
        <v>0.21</v>
      </c>
      <c r="L50" s="11"/>
      <c r="M50" s="11">
        <v>0.2</v>
      </c>
      <c r="N50" s="11"/>
      <c r="O50" s="11">
        <v>0.19</v>
      </c>
      <c r="P50" s="11">
        <v>0.16</v>
      </c>
      <c r="Q50" s="11">
        <v>0.16</v>
      </c>
      <c r="R50" s="11">
        <v>0.13</v>
      </c>
      <c r="S50" s="11"/>
      <c r="T50" s="11">
        <v>0.1</v>
      </c>
      <c r="U50" s="11"/>
      <c r="V50" s="11">
        <v>0.13</v>
      </c>
      <c r="W50" s="11">
        <v>0.11</v>
      </c>
      <c r="X50" s="11">
        <v>0.11</v>
      </c>
      <c r="Y50" s="11">
        <v>0.12</v>
      </c>
      <c r="Z50" s="11"/>
      <c r="AA50" s="11">
        <v>0.16</v>
      </c>
      <c r="AB50" s="11"/>
      <c r="AC50" s="11">
        <v>0.16</v>
      </c>
      <c r="AD50" s="11">
        <v>0.15</v>
      </c>
      <c r="AE50" s="11">
        <v>0.15</v>
      </c>
      <c r="AF50" s="11">
        <v>0.14000000000000001</v>
      </c>
      <c r="AG50" s="11"/>
      <c r="AH50" s="11">
        <v>0.16</v>
      </c>
      <c r="AI50" s="11"/>
      <c r="AJ50" s="11">
        <v>0.17899999999999999</v>
      </c>
      <c r="AK50" s="11">
        <v>0.158</v>
      </c>
      <c r="AL50" s="11">
        <v>0.158</v>
      </c>
      <c r="AM50" s="11">
        <v>0.13100000000000001</v>
      </c>
      <c r="AN50" s="11"/>
      <c r="AO50" s="11">
        <v>0.16</v>
      </c>
      <c r="AP50" s="11"/>
      <c r="AQ50" s="11">
        <v>0.14899999999999999</v>
      </c>
      <c r="AR50" s="11">
        <v>0.10199999999999999</v>
      </c>
      <c r="AS50" s="11">
        <v>0.10199999999999999</v>
      </c>
      <c r="AT50" s="11">
        <v>0.106</v>
      </c>
    </row>
    <row r="51" spans="3:46" s="3" customFormat="1" ht="16.95" customHeight="1" x14ac:dyDescent="0.3">
      <c r="C51" s="3" t="s">
        <v>28</v>
      </c>
      <c r="D51" s="18">
        <v>0.49</v>
      </c>
      <c r="E51" s="92"/>
      <c r="F51" s="75">
        <v>0.5</v>
      </c>
      <c r="G51" s="75"/>
      <c r="H51" s="75">
        <v>0.47</v>
      </c>
      <c r="I51" s="11">
        <v>0.48</v>
      </c>
      <c r="J51" s="11">
        <v>0.48</v>
      </c>
      <c r="K51" s="11">
        <v>0.5</v>
      </c>
      <c r="L51" s="11"/>
      <c r="M51" s="11">
        <v>0.49</v>
      </c>
      <c r="N51" s="11"/>
      <c r="O51" s="11">
        <v>0.43</v>
      </c>
      <c r="P51" s="11">
        <v>0.4</v>
      </c>
      <c r="Q51" s="11">
        <v>0.4</v>
      </c>
      <c r="R51" s="11">
        <v>0.41</v>
      </c>
      <c r="S51" s="11"/>
      <c r="T51" s="11">
        <v>0.41</v>
      </c>
      <c r="U51" s="11"/>
      <c r="V51" s="11">
        <v>0.38</v>
      </c>
      <c r="W51" s="11">
        <v>0.35</v>
      </c>
      <c r="X51" s="11">
        <v>0.35</v>
      </c>
      <c r="Y51" s="11">
        <v>0.15</v>
      </c>
      <c r="Z51" s="11"/>
      <c r="AA51" s="11">
        <v>0.28000000000000003</v>
      </c>
      <c r="AB51" s="11"/>
      <c r="AC51" s="11">
        <v>0.28000000000000003</v>
      </c>
      <c r="AD51" s="11">
        <v>0.26</v>
      </c>
      <c r="AE51" s="11">
        <v>0.26</v>
      </c>
      <c r="AF51" s="11">
        <v>0.25</v>
      </c>
      <c r="AG51" s="11"/>
      <c r="AH51" s="11">
        <v>0.23</v>
      </c>
      <c r="AI51" s="11"/>
      <c r="AJ51" s="11">
        <v>0.20599999999999999</v>
      </c>
      <c r="AK51" s="11">
        <v>0.25</v>
      </c>
      <c r="AL51" s="11">
        <v>0.25</v>
      </c>
      <c r="AM51" s="11">
        <v>0.219</v>
      </c>
      <c r="AN51" s="11"/>
      <c r="AO51" s="11">
        <v>0.2</v>
      </c>
      <c r="AP51" s="11"/>
      <c r="AQ51" s="11">
        <v>0.16900000000000001</v>
      </c>
      <c r="AR51" s="11">
        <v>0.16400000000000001</v>
      </c>
      <c r="AS51" s="11">
        <v>0.16400000000000001</v>
      </c>
      <c r="AT51" s="11">
        <v>0.153</v>
      </c>
    </row>
    <row r="52" spans="3:46" s="3" customFormat="1" ht="16.95" customHeight="1" thickBot="1" x14ac:dyDescent="0.35">
      <c r="C52" s="7" t="s">
        <v>29</v>
      </c>
      <c r="D52" s="19">
        <v>0.6</v>
      </c>
      <c r="E52" s="93"/>
      <c r="F52" s="88" t="s">
        <v>163</v>
      </c>
      <c r="G52" s="88"/>
      <c r="H52" s="88" t="s">
        <v>164</v>
      </c>
      <c r="I52" s="13">
        <v>0.8</v>
      </c>
      <c r="J52" s="13">
        <v>0.8</v>
      </c>
      <c r="K52" s="13">
        <v>0.9</v>
      </c>
      <c r="L52" s="13"/>
      <c r="M52" s="13">
        <v>0.8</v>
      </c>
      <c r="N52" s="13"/>
      <c r="O52" s="13">
        <v>0.9</v>
      </c>
      <c r="P52" s="13">
        <v>1.2</v>
      </c>
      <c r="Q52" s="13">
        <v>1.2</v>
      </c>
      <c r="R52" s="13">
        <v>1.4</v>
      </c>
      <c r="S52" s="13"/>
      <c r="T52" s="13">
        <v>1.3</v>
      </c>
      <c r="U52" s="13"/>
      <c r="V52" s="13">
        <v>1.9</v>
      </c>
      <c r="W52" s="13">
        <v>2.9</v>
      </c>
      <c r="X52" s="13">
        <v>2.9</v>
      </c>
      <c r="Y52" s="13">
        <v>6.6</v>
      </c>
      <c r="Z52" s="13"/>
      <c r="AA52" s="13">
        <v>1.9</v>
      </c>
      <c r="AB52" s="13"/>
      <c r="AC52" s="13">
        <v>2</v>
      </c>
      <c r="AD52" s="13">
        <v>2.2999999999999998</v>
      </c>
      <c r="AE52" s="13">
        <v>2.2999999999999998</v>
      </c>
      <c r="AF52" s="13">
        <v>2.2999999999999998</v>
      </c>
      <c r="AG52" s="13"/>
      <c r="AH52" s="13">
        <v>1.8</v>
      </c>
      <c r="AI52" s="13"/>
      <c r="AJ52" s="13">
        <v>1.7</v>
      </c>
      <c r="AK52" s="13">
        <v>1.9</v>
      </c>
      <c r="AL52" s="13">
        <v>1.9</v>
      </c>
      <c r="AM52" s="13">
        <v>2.2000000000000002</v>
      </c>
      <c r="AN52" s="13"/>
      <c r="AO52" s="13">
        <v>2.4</v>
      </c>
      <c r="AP52" s="13"/>
      <c r="AQ52" s="13">
        <v>2.4</v>
      </c>
      <c r="AR52" s="13">
        <v>3</v>
      </c>
      <c r="AS52" s="13">
        <v>3</v>
      </c>
      <c r="AT52" s="13">
        <v>3.6</v>
      </c>
    </row>
    <row r="53" spans="3:46" s="3" customFormat="1" ht="13.2" x14ac:dyDescent="0.3">
      <c r="E53" s="66"/>
    </row>
    <row r="54" spans="3:46" s="3" customFormat="1" ht="13.2" x14ac:dyDescent="0.3">
      <c r="C54" s="4" t="s">
        <v>46</v>
      </c>
      <c r="D54" s="86">
        <v>2021</v>
      </c>
      <c r="E54" s="86"/>
      <c r="F54" s="107">
        <v>2020</v>
      </c>
      <c r="G54" s="107"/>
      <c r="H54" s="107"/>
      <c r="I54" s="107"/>
      <c r="J54" s="107"/>
      <c r="K54" s="107"/>
      <c r="L54" s="4"/>
      <c r="M54" s="108">
        <v>2019</v>
      </c>
      <c r="N54" s="108"/>
      <c r="O54" s="108"/>
      <c r="P54" s="108"/>
      <c r="Q54" s="108"/>
      <c r="R54" s="108"/>
      <c r="S54" s="4"/>
      <c r="T54" s="108">
        <v>2018</v>
      </c>
      <c r="U54" s="108"/>
      <c r="V54" s="108"/>
      <c r="W54" s="108"/>
      <c r="X54" s="108"/>
      <c r="Y54" s="108"/>
      <c r="Z54" s="4"/>
      <c r="AA54" s="108">
        <v>2017</v>
      </c>
      <c r="AB54" s="108"/>
      <c r="AC54" s="108"/>
      <c r="AD54" s="108"/>
      <c r="AE54" s="108"/>
      <c r="AF54" s="108"/>
      <c r="AG54" s="4"/>
      <c r="AH54" s="108">
        <v>2016</v>
      </c>
      <c r="AI54" s="108"/>
      <c r="AJ54" s="108"/>
      <c r="AK54" s="108"/>
      <c r="AL54" s="108"/>
      <c r="AM54" s="108"/>
      <c r="AN54" s="4"/>
      <c r="AO54" s="108">
        <v>2015</v>
      </c>
      <c r="AP54" s="108"/>
      <c r="AQ54" s="108"/>
      <c r="AR54" s="108"/>
      <c r="AS54" s="108"/>
      <c r="AT54" s="108"/>
    </row>
    <row r="55" spans="3:46" s="3" customFormat="1" ht="13.2" x14ac:dyDescent="0.3">
      <c r="C55" s="35"/>
      <c r="D55" s="6" t="s">
        <v>38</v>
      </c>
      <c r="E55" s="70"/>
      <c r="F55" s="6" t="s">
        <v>39</v>
      </c>
      <c r="G55" s="6" t="s">
        <v>40</v>
      </c>
      <c r="H55" s="6" t="s">
        <v>35</v>
      </c>
      <c r="I55" s="6" t="s">
        <v>36</v>
      </c>
      <c r="J55" s="6" t="s">
        <v>37</v>
      </c>
      <c r="K55" s="6" t="s">
        <v>38</v>
      </c>
      <c r="L55" s="4"/>
      <c r="M55" s="36" t="s">
        <v>39</v>
      </c>
      <c r="N55" s="36" t="s">
        <v>40</v>
      </c>
      <c r="O55" s="36" t="s">
        <v>35</v>
      </c>
      <c r="P55" s="36" t="s">
        <v>36</v>
      </c>
      <c r="Q55" s="36" t="s">
        <v>37</v>
      </c>
      <c r="R55" s="36" t="s">
        <v>38</v>
      </c>
      <c r="S55" s="37"/>
      <c r="T55" s="36" t="s">
        <v>39</v>
      </c>
      <c r="U55" s="36" t="s">
        <v>40</v>
      </c>
      <c r="V55" s="36" t="s">
        <v>35</v>
      </c>
      <c r="W55" s="36" t="s">
        <v>36</v>
      </c>
      <c r="X55" s="36" t="s">
        <v>37</v>
      </c>
      <c r="Y55" s="36" t="s">
        <v>38</v>
      </c>
      <c r="Z55" s="37"/>
      <c r="AA55" s="36" t="s">
        <v>39</v>
      </c>
      <c r="AB55" s="36" t="s">
        <v>40</v>
      </c>
      <c r="AC55" s="36" t="s">
        <v>35</v>
      </c>
      <c r="AD55" s="36" t="s">
        <v>36</v>
      </c>
      <c r="AE55" s="36" t="s">
        <v>37</v>
      </c>
      <c r="AF55" s="36" t="s">
        <v>38</v>
      </c>
      <c r="AG55" s="37"/>
      <c r="AH55" s="36" t="s">
        <v>39</v>
      </c>
      <c r="AI55" s="36" t="s">
        <v>40</v>
      </c>
      <c r="AJ55" s="36" t="s">
        <v>35</v>
      </c>
      <c r="AK55" s="36" t="s">
        <v>36</v>
      </c>
      <c r="AL55" s="36" t="s">
        <v>37</v>
      </c>
      <c r="AM55" s="36" t="s">
        <v>38</v>
      </c>
      <c r="AN55" s="37"/>
      <c r="AO55" s="36" t="s">
        <v>39</v>
      </c>
      <c r="AP55" s="36" t="s">
        <v>40</v>
      </c>
      <c r="AQ55" s="36" t="s">
        <v>35</v>
      </c>
      <c r="AR55" s="36" t="s">
        <v>36</v>
      </c>
      <c r="AS55" s="36" t="s">
        <v>37</v>
      </c>
      <c r="AT55" s="36" t="s">
        <v>38</v>
      </c>
    </row>
    <row r="56" spans="3:46" s="3" customFormat="1" ht="4.2" customHeight="1" x14ac:dyDescent="0.3">
      <c r="E56" s="66"/>
    </row>
    <row r="57" spans="3:46" s="3" customFormat="1" ht="16.95" customHeight="1" x14ac:dyDescent="0.3">
      <c r="C57" s="3" t="s">
        <v>47</v>
      </c>
      <c r="D57" s="16">
        <v>168</v>
      </c>
      <c r="E57" s="89"/>
      <c r="F57" s="77">
        <v>132</v>
      </c>
      <c r="G57" s="77">
        <v>132</v>
      </c>
      <c r="H57" s="77">
        <v>126</v>
      </c>
      <c r="I57" s="10">
        <v>106</v>
      </c>
      <c r="J57" s="10">
        <v>106</v>
      </c>
      <c r="K57" s="10">
        <v>78</v>
      </c>
      <c r="L57" s="10"/>
      <c r="M57" s="10">
        <v>125</v>
      </c>
      <c r="N57" s="10">
        <v>125</v>
      </c>
      <c r="O57" s="10">
        <v>103</v>
      </c>
      <c r="P57" s="10">
        <v>105</v>
      </c>
      <c r="Q57" s="10">
        <v>105</v>
      </c>
      <c r="R57" s="10">
        <v>98</v>
      </c>
      <c r="S57" s="10"/>
      <c r="T57" s="10">
        <v>95</v>
      </c>
      <c r="U57" s="10">
        <v>95</v>
      </c>
      <c r="V57" s="10">
        <v>117.4</v>
      </c>
      <c r="W57" s="10">
        <v>101</v>
      </c>
      <c r="X57" s="10">
        <v>101</v>
      </c>
      <c r="Y57" s="10">
        <v>131</v>
      </c>
      <c r="Z57" s="10"/>
      <c r="AA57" s="10">
        <v>145</v>
      </c>
      <c r="AB57" s="10">
        <v>145</v>
      </c>
      <c r="AC57" s="10">
        <v>95.5</v>
      </c>
      <c r="AD57" s="10">
        <v>108.5</v>
      </c>
      <c r="AE57" s="10">
        <v>108.5</v>
      </c>
      <c r="AF57" s="10">
        <v>77</v>
      </c>
      <c r="AG57" s="10"/>
      <c r="AH57" s="10">
        <v>75.5</v>
      </c>
      <c r="AI57" s="10">
        <v>75.5</v>
      </c>
      <c r="AJ57" s="10">
        <v>73.5</v>
      </c>
      <c r="AK57" s="10">
        <v>67.5</v>
      </c>
      <c r="AL57" s="10">
        <v>67.5</v>
      </c>
      <c r="AM57" s="10">
        <v>76.5</v>
      </c>
      <c r="AN57" s="10"/>
      <c r="AO57" s="10">
        <v>86.5</v>
      </c>
      <c r="AP57" s="10">
        <v>86.5</v>
      </c>
      <c r="AQ57" s="10">
        <v>56</v>
      </c>
      <c r="AR57" s="10">
        <v>58</v>
      </c>
      <c r="AS57" s="10">
        <v>58</v>
      </c>
      <c r="AT57" s="10">
        <v>56</v>
      </c>
    </row>
    <row r="58" spans="3:46" s="3" customFormat="1" ht="16.95" customHeight="1" x14ac:dyDescent="0.3">
      <c r="C58" s="3" t="s">
        <v>48</v>
      </c>
      <c r="D58" s="16">
        <v>87</v>
      </c>
      <c r="E58" s="89"/>
      <c r="F58" s="77">
        <v>84</v>
      </c>
      <c r="G58" s="77">
        <v>84</v>
      </c>
      <c r="H58" s="77">
        <v>82</v>
      </c>
      <c r="I58" s="10">
        <v>82</v>
      </c>
      <c r="J58" s="10">
        <v>82</v>
      </c>
      <c r="K58" s="10">
        <v>81</v>
      </c>
      <c r="L58" s="10"/>
      <c r="M58" s="10">
        <v>76</v>
      </c>
      <c r="N58" s="10">
        <v>76</v>
      </c>
      <c r="O58" s="10">
        <v>70</v>
      </c>
      <c r="P58" s="10">
        <v>66</v>
      </c>
      <c r="Q58" s="10">
        <v>66</v>
      </c>
      <c r="R58" s="10">
        <v>58</v>
      </c>
      <c r="S58" s="10"/>
      <c r="T58" s="10">
        <v>56</v>
      </c>
      <c r="U58" s="10">
        <v>56</v>
      </c>
      <c r="V58" s="10">
        <v>54.4</v>
      </c>
      <c r="W58" s="10">
        <v>11.2</v>
      </c>
      <c r="X58" s="10">
        <v>11.2</v>
      </c>
      <c r="Y58" s="10">
        <v>34</v>
      </c>
      <c r="Z58" s="10"/>
      <c r="AA58" s="10">
        <v>35.1</v>
      </c>
      <c r="AB58" s="10">
        <v>35.1</v>
      </c>
      <c r="AC58" s="10">
        <v>33.1</v>
      </c>
      <c r="AD58" s="10">
        <v>32</v>
      </c>
      <c r="AE58" s="10">
        <v>32</v>
      </c>
      <c r="AF58" s="10">
        <v>24</v>
      </c>
      <c r="AG58" s="10"/>
      <c r="AH58" s="10">
        <v>25.8</v>
      </c>
      <c r="AI58" s="10">
        <v>25.8</v>
      </c>
      <c r="AJ58" s="10">
        <v>21.6</v>
      </c>
      <c r="AK58" s="10">
        <v>26.2</v>
      </c>
      <c r="AL58" s="10">
        <v>26.2</v>
      </c>
      <c r="AM58" s="10">
        <v>24</v>
      </c>
      <c r="AN58" s="10"/>
      <c r="AO58" s="10">
        <v>24.1</v>
      </c>
      <c r="AP58" s="10">
        <v>24.1</v>
      </c>
      <c r="AQ58" s="10">
        <v>19.3</v>
      </c>
      <c r="AR58" s="10">
        <v>20.5</v>
      </c>
      <c r="AS58" s="10">
        <v>20.5</v>
      </c>
      <c r="AT58" s="10">
        <v>22</v>
      </c>
    </row>
    <row r="59" spans="3:46" s="3" customFormat="1" ht="16.95" customHeight="1" x14ac:dyDescent="0.3">
      <c r="C59" s="3" t="s">
        <v>50</v>
      </c>
      <c r="D59" s="20">
        <v>2.7</v>
      </c>
      <c r="E59" s="90"/>
      <c r="F59" s="73">
        <v>13.5</v>
      </c>
      <c r="G59" s="73">
        <v>13.5</v>
      </c>
      <c r="H59" s="73">
        <v>4.4000000000000004</v>
      </c>
      <c r="I59" s="14">
        <v>5.6</v>
      </c>
      <c r="J59" s="14">
        <v>2.1</v>
      </c>
      <c r="K59" s="14">
        <v>3.5</v>
      </c>
      <c r="L59" s="14"/>
      <c r="M59" s="14">
        <v>8.3000000000000007</v>
      </c>
      <c r="N59" s="14">
        <v>8.3000000000000007</v>
      </c>
      <c r="O59" s="14">
        <v>5.4</v>
      </c>
      <c r="P59" s="14">
        <v>7.1</v>
      </c>
      <c r="Q59" s="14">
        <v>4.9000000000000004</v>
      </c>
      <c r="R59" s="14">
        <v>2.2000000000000002</v>
      </c>
      <c r="S59" s="14"/>
      <c r="T59" s="14">
        <v>8.6999999999999993</v>
      </c>
      <c r="U59" s="14">
        <v>8.6999999999999993</v>
      </c>
      <c r="V59" s="14">
        <v>3.2</v>
      </c>
      <c r="W59" s="14">
        <v>4</v>
      </c>
      <c r="X59" s="14">
        <v>5.3</v>
      </c>
      <c r="Y59" s="14">
        <v>-1</v>
      </c>
      <c r="Z59" s="14"/>
      <c r="AA59" s="14">
        <v>8.3000000000000007</v>
      </c>
      <c r="AB59" s="14">
        <v>8.3000000000000007</v>
      </c>
      <c r="AC59" s="14">
        <v>3.5</v>
      </c>
      <c r="AD59" s="14">
        <v>2.9</v>
      </c>
      <c r="AE59" s="14">
        <v>3.4</v>
      </c>
      <c r="AF59" s="14">
        <v>0</v>
      </c>
      <c r="AG59" s="14"/>
      <c r="AH59" s="14">
        <v>8.3000000000000007</v>
      </c>
      <c r="AI59" s="14">
        <v>8.3000000000000007</v>
      </c>
      <c r="AJ59" s="14">
        <v>2.9</v>
      </c>
      <c r="AK59" s="14">
        <v>2.8</v>
      </c>
      <c r="AL59" s="14">
        <v>2.7</v>
      </c>
      <c r="AM59" s="14">
        <v>0.1</v>
      </c>
      <c r="AN59" s="14"/>
      <c r="AO59" s="14">
        <v>3.7</v>
      </c>
      <c r="AP59" s="14">
        <v>3.7</v>
      </c>
      <c r="AQ59" s="14">
        <v>0.4</v>
      </c>
      <c r="AR59" s="14">
        <v>2.6</v>
      </c>
      <c r="AS59" s="14">
        <v>1.3</v>
      </c>
      <c r="AT59" s="14">
        <v>1.1000000000000001</v>
      </c>
    </row>
    <row r="60" spans="3:46" s="3" customFormat="1" ht="16.95" customHeight="1" thickBot="1" x14ac:dyDescent="0.35">
      <c r="C60" s="7" t="s">
        <v>49</v>
      </c>
      <c r="D60" s="21">
        <v>2.7</v>
      </c>
      <c r="E60" s="90"/>
      <c r="F60" s="74">
        <v>13.5</v>
      </c>
      <c r="G60" s="74">
        <v>13.5</v>
      </c>
      <c r="H60" s="74">
        <v>4.4000000000000004</v>
      </c>
      <c r="I60" s="15">
        <v>5.6</v>
      </c>
      <c r="J60" s="15">
        <v>2.1</v>
      </c>
      <c r="K60" s="15">
        <v>3.5</v>
      </c>
      <c r="L60" s="15"/>
      <c r="M60" s="15">
        <v>8.3000000000000007</v>
      </c>
      <c r="N60" s="15">
        <v>8.3000000000000007</v>
      </c>
      <c r="O60" s="15">
        <v>5.4</v>
      </c>
      <c r="P60" s="15">
        <v>7.1</v>
      </c>
      <c r="Q60" s="15">
        <v>4.9000000000000004</v>
      </c>
      <c r="R60" s="15">
        <v>2.2000000000000002</v>
      </c>
      <c r="S60" s="15"/>
      <c r="T60" s="15">
        <v>8.6999999999999993</v>
      </c>
      <c r="U60" s="15">
        <v>8.6999999999999993</v>
      </c>
      <c r="V60" s="15">
        <v>3.2</v>
      </c>
      <c r="W60" s="15">
        <v>4</v>
      </c>
      <c r="X60" s="15">
        <v>5.3</v>
      </c>
      <c r="Y60" s="15">
        <v>-1</v>
      </c>
      <c r="Z60" s="15"/>
      <c r="AA60" s="15">
        <v>8.3000000000000007</v>
      </c>
      <c r="AB60" s="15">
        <v>8.3000000000000007</v>
      </c>
      <c r="AC60" s="15">
        <v>3.5</v>
      </c>
      <c r="AD60" s="15">
        <v>2.9</v>
      </c>
      <c r="AE60" s="15">
        <v>3.4</v>
      </c>
      <c r="AF60" s="15">
        <v>0</v>
      </c>
      <c r="AG60" s="15"/>
      <c r="AH60" s="15">
        <v>8.3000000000000007</v>
      </c>
      <c r="AI60" s="15">
        <v>8.3000000000000007</v>
      </c>
      <c r="AJ60" s="15">
        <v>2.9</v>
      </c>
      <c r="AK60" s="15">
        <v>2.8</v>
      </c>
      <c r="AL60" s="15">
        <v>2.7</v>
      </c>
      <c r="AM60" s="15">
        <v>0.1</v>
      </c>
      <c r="AN60" s="15"/>
      <c r="AO60" s="15">
        <v>3.7</v>
      </c>
      <c r="AP60" s="15">
        <v>3.7</v>
      </c>
      <c r="AQ60" s="15">
        <v>0.4</v>
      </c>
      <c r="AR60" s="15">
        <v>2.6</v>
      </c>
      <c r="AS60" s="15">
        <v>1.3</v>
      </c>
      <c r="AT60" s="15">
        <v>1.1000000000000001</v>
      </c>
    </row>
    <row r="61" spans="3:46" s="3" customFormat="1" ht="13.2" x14ac:dyDescent="0.3">
      <c r="E61" s="66"/>
    </row>
    <row r="62" spans="3:46" s="3" customFormat="1" ht="13.2" x14ac:dyDescent="0.3">
      <c r="C62" s="4" t="s">
        <v>30</v>
      </c>
      <c r="D62" s="86">
        <v>2021</v>
      </c>
      <c r="E62" s="86"/>
      <c r="F62" s="107">
        <v>2020</v>
      </c>
      <c r="G62" s="107"/>
      <c r="H62" s="107"/>
      <c r="I62" s="107"/>
      <c r="J62" s="107"/>
      <c r="K62" s="107"/>
      <c r="L62" s="4"/>
      <c r="M62" s="108">
        <v>2019</v>
      </c>
      <c r="N62" s="108"/>
      <c r="O62" s="108"/>
      <c r="P62" s="108"/>
      <c r="Q62" s="108"/>
      <c r="R62" s="108"/>
      <c r="S62" s="4"/>
      <c r="T62" s="108">
        <v>2018</v>
      </c>
      <c r="U62" s="108"/>
      <c r="V62" s="108"/>
      <c r="W62" s="108"/>
      <c r="X62" s="108"/>
      <c r="Y62" s="108"/>
      <c r="Z62" s="4"/>
      <c r="AA62" s="108">
        <v>2017</v>
      </c>
      <c r="AB62" s="108"/>
      <c r="AC62" s="108"/>
      <c r="AD62" s="108"/>
      <c r="AE62" s="108"/>
      <c r="AF62" s="108"/>
      <c r="AG62" s="4"/>
      <c r="AH62" s="108">
        <v>2016</v>
      </c>
      <c r="AI62" s="108"/>
      <c r="AJ62" s="108"/>
      <c r="AK62" s="108"/>
      <c r="AL62" s="108"/>
      <c r="AM62" s="108"/>
      <c r="AN62" s="4"/>
      <c r="AO62" s="108">
        <v>2015</v>
      </c>
      <c r="AP62" s="108"/>
      <c r="AQ62" s="108"/>
      <c r="AR62" s="108"/>
      <c r="AS62" s="108"/>
      <c r="AT62" s="108"/>
    </row>
    <row r="63" spans="3:46" s="3" customFormat="1" ht="13.2" x14ac:dyDescent="0.3">
      <c r="C63" s="5"/>
      <c r="D63" s="6" t="s">
        <v>38</v>
      </c>
      <c r="E63" s="70"/>
      <c r="F63" s="6" t="s">
        <v>39</v>
      </c>
      <c r="G63" s="6" t="s">
        <v>40</v>
      </c>
      <c r="H63" s="6" t="s">
        <v>35</v>
      </c>
      <c r="I63" s="6" t="s">
        <v>36</v>
      </c>
      <c r="J63" s="6" t="s">
        <v>37</v>
      </c>
      <c r="K63" s="6" t="s">
        <v>38</v>
      </c>
      <c r="L63" s="4"/>
      <c r="M63" s="6" t="s">
        <v>39</v>
      </c>
      <c r="N63" s="6" t="s">
        <v>40</v>
      </c>
      <c r="O63" s="6" t="s">
        <v>35</v>
      </c>
      <c r="P63" s="6" t="s">
        <v>36</v>
      </c>
      <c r="Q63" s="6" t="s">
        <v>37</v>
      </c>
      <c r="R63" s="6" t="s">
        <v>38</v>
      </c>
      <c r="S63" s="4"/>
      <c r="T63" s="6" t="s">
        <v>39</v>
      </c>
      <c r="U63" s="6" t="s">
        <v>40</v>
      </c>
      <c r="V63" s="6" t="s">
        <v>35</v>
      </c>
      <c r="W63" s="6" t="s">
        <v>36</v>
      </c>
      <c r="X63" s="6" t="s">
        <v>37</v>
      </c>
      <c r="Y63" s="6" t="s">
        <v>38</v>
      </c>
      <c r="Z63" s="4"/>
      <c r="AA63" s="6" t="s">
        <v>39</v>
      </c>
      <c r="AB63" s="6" t="s">
        <v>40</v>
      </c>
      <c r="AC63" s="6" t="s">
        <v>35</v>
      </c>
      <c r="AD63" s="6" t="s">
        <v>36</v>
      </c>
      <c r="AE63" s="6" t="s">
        <v>37</v>
      </c>
      <c r="AF63" s="6" t="s">
        <v>38</v>
      </c>
      <c r="AG63" s="4"/>
      <c r="AH63" s="6" t="s">
        <v>39</v>
      </c>
      <c r="AI63" s="6" t="s">
        <v>40</v>
      </c>
      <c r="AJ63" s="6" t="s">
        <v>35</v>
      </c>
      <c r="AK63" s="6" t="s">
        <v>36</v>
      </c>
      <c r="AL63" s="6" t="s">
        <v>37</v>
      </c>
      <c r="AM63" s="6" t="s">
        <v>38</v>
      </c>
      <c r="AN63" s="4"/>
      <c r="AO63" s="6" t="s">
        <v>39</v>
      </c>
      <c r="AP63" s="6" t="s">
        <v>40</v>
      </c>
      <c r="AQ63" s="6" t="s">
        <v>35</v>
      </c>
      <c r="AR63" s="6" t="s">
        <v>36</v>
      </c>
      <c r="AS63" s="6" t="s">
        <v>37</v>
      </c>
      <c r="AT63" s="6" t="s">
        <v>38</v>
      </c>
    </row>
    <row r="64" spans="3:46" s="3" customFormat="1" ht="4.2" customHeight="1" x14ac:dyDescent="0.3">
      <c r="E64" s="66"/>
    </row>
    <row r="65" spans="3:46" s="3" customFormat="1" ht="16.95" customHeight="1" x14ac:dyDescent="0.3">
      <c r="C65" s="3" t="s">
        <v>31</v>
      </c>
      <c r="D65" s="16"/>
      <c r="E65" s="89"/>
      <c r="F65" s="77">
        <v>1619</v>
      </c>
      <c r="G65" s="77"/>
      <c r="H65" s="77"/>
      <c r="I65" s="10"/>
      <c r="J65" s="10"/>
      <c r="K65" s="10"/>
      <c r="L65" s="10"/>
      <c r="M65" s="10">
        <v>1685</v>
      </c>
      <c r="N65" s="10"/>
      <c r="O65" s="10"/>
      <c r="P65" s="10"/>
      <c r="Q65" s="10"/>
      <c r="R65" s="10"/>
      <c r="S65" s="10"/>
      <c r="T65" s="10">
        <v>1651</v>
      </c>
      <c r="U65" s="10"/>
      <c r="V65" s="10"/>
      <c r="W65" s="10"/>
      <c r="X65" s="10"/>
      <c r="Y65" s="10"/>
      <c r="Z65" s="10"/>
      <c r="AA65" s="10">
        <v>1062</v>
      </c>
      <c r="AB65" s="10"/>
      <c r="AC65" s="10"/>
      <c r="AD65" s="10"/>
      <c r="AE65" s="10"/>
      <c r="AF65" s="10"/>
      <c r="AG65" s="10"/>
      <c r="AH65" s="10">
        <v>1041</v>
      </c>
      <c r="AI65" s="10"/>
      <c r="AJ65" s="10"/>
      <c r="AK65" s="10"/>
      <c r="AL65" s="10"/>
      <c r="AM65" s="10"/>
      <c r="AN65" s="10"/>
      <c r="AO65" s="10">
        <v>1034</v>
      </c>
      <c r="AP65" s="10"/>
      <c r="AQ65" s="10"/>
      <c r="AR65" s="10"/>
      <c r="AS65" s="10"/>
      <c r="AT65" s="10"/>
    </row>
    <row r="66" spans="3:46" s="3" customFormat="1" ht="16.95" customHeight="1" x14ac:dyDescent="0.3">
      <c r="C66" s="3" t="s">
        <v>32</v>
      </c>
      <c r="D66" s="16"/>
      <c r="E66" s="89"/>
      <c r="F66" s="77">
        <v>1538</v>
      </c>
      <c r="G66" s="77"/>
      <c r="H66" s="77"/>
      <c r="I66" s="10"/>
      <c r="J66" s="10"/>
      <c r="K66" s="10"/>
      <c r="L66" s="10"/>
      <c r="M66" s="10">
        <v>1625</v>
      </c>
      <c r="N66" s="10"/>
      <c r="O66" s="10"/>
      <c r="P66" s="10"/>
      <c r="Q66" s="10"/>
      <c r="R66" s="10"/>
      <c r="S66" s="10"/>
      <c r="T66" s="10">
        <v>1616</v>
      </c>
      <c r="U66" s="10"/>
      <c r="V66" s="10"/>
      <c r="W66" s="10"/>
      <c r="X66" s="10"/>
      <c r="Y66" s="10"/>
      <c r="Z66" s="10"/>
      <c r="AA66" s="10">
        <v>1022</v>
      </c>
      <c r="AB66" s="10"/>
      <c r="AC66" s="10"/>
      <c r="AD66" s="10"/>
      <c r="AE66" s="10"/>
      <c r="AF66" s="10"/>
      <c r="AG66" s="10"/>
      <c r="AH66" s="10">
        <v>986</v>
      </c>
      <c r="AI66" s="10"/>
      <c r="AJ66" s="10"/>
      <c r="AK66" s="10"/>
      <c r="AL66" s="10"/>
      <c r="AM66" s="10"/>
      <c r="AN66" s="10"/>
      <c r="AO66" s="10"/>
      <c r="AP66" s="10"/>
      <c r="AQ66" s="10"/>
      <c r="AR66" s="10"/>
      <c r="AS66" s="10"/>
      <c r="AT66" s="10"/>
    </row>
    <row r="67" spans="3:46" s="3" customFormat="1" ht="16.95" customHeight="1" x14ac:dyDescent="0.3">
      <c r="C67" s="3" t="s">
        <v>33</v>
      </c>
      <c r="D67" s="16"/>
      <c r="E67" s="89"/>
      <c r="F67" s="77">
        <v>6</v>
      </c>
      <c r="G67" s="77"/>
      <c r="H67" s="77"/>
      <c r="I67" s="10"/>
      <c r="J67" s="10"/>
      <c r="K67" s="10"/>
      <c r="L67" s="10"/>
      <c r="M67" s="10">
        <v>6</v>
      </c>
      <c r="N67" s="10"/>
      <c r="O67" s="10"/>
      <c r="P67" s="10"/>
      <c r="Q67" s="10"/>
      <c r="R67" s="10"/>
      <c r="S67" s="10"/>
      <c r="T67" s="10">
        <v>9</v>
      </c>
      <c r="U67" s="10"/>
      <c r="V67" s="10"/>
      <c r="W67" s="10"/>
      <c r="X67" s="10"/>
      <c r="Y67" s="10"/>
      <c r="Z67" s="10"/>
      <c r="AA67" s="10">
        <v>11</v>
      </c>
      <c r="AB67" s="10"/>
      <c r="AC67" s="10"/>
      <c r="AD67" s="10"/>
      <c r="AE67" s="10"/>
      <c r="AF67" s="10"/>
      <c r="AG67" s="10"/>
      <c r="AH67" s="10">
        <v>16</v>
      </c>
      <c r="AI67" s="10"/>
      <c r="AJ67" s="10"/>
      <c r="AK67" s="10"/>
      <c r="AL67" s="10"/>
      <c r="AM67" s="10"/>
      <c r="AN67" s="10"/>
      <c r="AO67" s="10"/>
      <c r="AP67" s="10"/>
      <c r="AQ67" s="10"/>
      <c r="AR67" s="10"/>
      <c r="AS67" s="10"/>
      <c r="AT67" s="10"/>
    </row>
    <row r="68" spans="3:46" s="3" customFormat="1" ht="16.95" customHeight="1" x14ac:dyDescent="0.3">
      <c r="C68" s="3" t="s">
        <v>34</v>
      </c>
      <c r="D68" s="16"/>
      <c r="E68" s="89"/>
      <c r="F68" s="77">
        <v>13</v>
      </c>
      <c r="G68" s="77"/>
      <c r="H68" s="77"/>
      <c r="I68" s="10"/>
      <c r="J68" s="10"/>
      <c r="K68" s="10"/>
      <c r="L68" s="10"/>
      <c r="M68" s="10">
        <v>13</v>
      </c>
      <c r="N68" s="10"/>
      <c r="O68" s="10"/>
      <c r="P68" s="10"/>
      <c r="Q68" s="10"/>
      <c r="R68" s="10"/>
      <c r="S68" s="10"/>
      <c r="T68" s="10">
        <v>11</v>
      </c>
      <c r="U68" s="10"/>
      <c r="V68" s="10"/>
      <c r="W68" s="10"/>
      <c r="X68" s="10"/>
      <c r="Y68" s="10"/>
      <c r="Z68" s="10"/>
      <c r="AA68" s="10">
        <v>10</v>
      </c>
      <c r="AB68" s="10"/>
      <c r="AC68" s="10"/>
      <c r="AD68" s="10"/>
      <c r="AE68" s="10"/>
      <c r="AF68" s="10"/>
      <c r="AG68" s="10"/>
      <c r="AH68" s="10">
        <v>9</v>
      </c>
      <c r="AI68" s="10"/>
      <c r="AJ68" s="10"/>
      <c r="AK68" s="10"/>
      <c r="AL68" s="10"/>
      <c r="AM68" s="10"/>
      <c r="AN68" s="10"/>
      <c r="AO68" s="10"/>
      <c r="AP68" s="10"/>
      <c r="AQ68" s="10"/>
      <c r="AR68" s="10"/>
      <c r="AS68" s="10"/>
      <c r="AT68" s="10"/>
    </row>
    <row r="69" spans="3:46" s="3" customFormat="1" ht="16.95" customHeight="1" x14ac:dyDescent="0.3">
      <c r="C69" s="3" t="s">
        <v>44</v>
      </c>
      <c r="D69" s="16"/>
      <c r="E69" s="89"/>
      <c r="F69" s="77">
        <v>548</v>
      </c>
      <c r="G69" s="77"/>
      <c r="H69" s="77"/>
      <c r="I69" s="10"/>
      <c r="J69" s="10"/>
      <c r="K69" s="10"/>
      <c r="L69" s="10"/>
      <c r="M69" s="10">
        <v>565</v>
      </c>
      <c r="N69" s="10"/>
      <c r="O69" s="10"/>
      <c r="P69" s="10"/>
      <c r="Q69" s="10"/>
      <c r="R69" s="10"/>
      <c r="S69" s="10"/>
      <c r="T69" s="10">
        <v>593</v>
      </c>
      <c r="U69" s="10"/>
      <c r="V69" s="10"/>
      <c r="W69" s="10"/>
      <c r="X69" s="10"/>
      <c r="Y69" s="10"/>
      <c r="Z69" s="10"/>
      <c r="AA69" s="10">
        <v>551</v>
      </c>
      <c r="AB69" s="10"/>
      <c r="AC69" s="10"/>
      <c r="AD69" s="10"/>
      <c r="AE69" s="10"/>
      <c r="AF69" s="10"/>
      <c r="AG69" s="10"/>
      <c r="AH69" s="10">
        <v>551</v>
      </c>
      <c r="AI69" s="10"/>
      <c r="AJ69" s="10"/>
      <c r="AK69" s="10"/>
      <c r="AL69" s="10"/>
      <c r="AM69" s="10"/>
      <c r="AN69" s="10"/>
      <c r="AO69" s="10"/>
      <c r="AP69" s="10"/>
      <c r="AQ69" s="10"/>
      <c r="AR69" s="10"/>
      <c r="AS69" s="10"/>
      <c r="AT69" s="10"/>
    </row>
    <row r="70" spans="3:46" s="3" customFormat="1" ht="16.95" customHeight="1" thickBot="1" x14ac:dyDescent="0.35">
      <c r="C70" s="7" t="s">
        <v>45</v>
      </c>
      <c r="D70" s="17"/>
      <c r="E70" s="89"/>
      <c r="F70" s="87">
        <v>353</v>
      </c>
      <c r="G70" s="87"/>
      <c r="H70" s="87"/>
      <c r="I70" s="12"/>
      <c r="J70" s="12"/>
      <c r="K70" s="12"/>
      <c r="L70" s="12"/>
      <c r="M70" s="12">
        <v>382</v>
      </c>
      <c r="N70" s="12"/>
      <c r="O70" s="12"/>
      <c r="P70" s="12"/>
      <c r="Q70" s="12"/>
      <c r="R70" s="12"/>
      <c r="S70" s="12"/>
      <c r="T70" s="12">
        <v>387</v>
      </c>
      <c r="U70" s="12"/>
      <c r="V70" s="12"/>
      <c r="W70" s="12"/>
      <c r="X70" s="12"/>
      <c r="Y70" s="12"/>
      <c r="Z70" s="12"/>
      <c r="AA70" s="12">
        <v>394</v>
      </c>
      <c r="AB70" s="12"/>
      <c r="AC70" s="12"/>
      <c r="AD70" s="12"/>
      <c r="AE70" s="12"/>
      <c r="AF70" s="12"/>
      <c r="AG70" s="12"/>
      <c r="AH70" s="12">
        <v>407</v>
      </c>
      <c r="AI70" s="12"/>
      <c r="AJ70" s="12"/>
      <c r="AK70" s="12"/>
      <c r="AL70" s="12"/>
      <c r="AM70" s="12"/>
      <c r="AN70" s="12"/>
      <c r="AO70" s="12"/>
      <c r="AP70" s="12"/>
      <c r="AQ70" s="12"/>
      <c r="AR70" s="12"/>
      <c r="AS70" s="12"/>
      <c r="AT70" s="12"/>
    </row>
    <row r="72" spans="3:46" x14ac:dyDescent="0.3">
      <c r="C72" s="59" t="s">
        <v>132</v>
      </c>
    </row>
  </sheetData>
  <sheetProtection algorithmName="SHA-512" hashValue="ZJyXO1r1fomjbRzdkzE6IkH5T836cOZaD/SOEOUCCEQVaeUim2qQgj+qYKJ2y2NtZnHYKdpIrI/hbKV4fiosEw==" saltValue="qEDRqEzZEFFimZ3A3LSizA==" spinCount="100000" sheet="1" objects="1" scenarios="1"/>
  <mergeCells count="37">
    <mergeCell ref="F9:K9"/>
    <mergeCell ref="F21:K21"/>
    <mergeCell ref="M9:R9"/>
    <mergeCell ref="T9:Y9"/>
    <mergeCell ref="AA9:AF9"/>
    <mergeCell ref="AH9:AM9"/>
    <mergeCell ref="AO9:AT9"/>
    <mergeCell ref="M21:R21"/>
    <mergeCell ref="T21:Y21"/>
    <mergeCell ref="AO62:AT62"/>
    <mergeCell ref="M41:R41"/>
    <mergeCell ref="T41:Y41"/>
    <mergeCell ref="AA41:AF41"/>
    <mergeCell ref="AH41:AM41"/>
    <mergeCell ref="AO41:AT41"/>
    <mergeCell ref="M62:R62"/>
    <mergeCell ref="T62:Y62"/>
    <mergeCell ref="AA62:AF62"/>
    <mergeCell ref="AH62:AM62"/>
    <mergeCell ref="AA21:AF21"/>
    <mergeCell ref="AH21:AM21"/>
    <mergeCell ref="A1:XFD5"/>
    <mergeCell ref="F32:K32"/>
    <mergeCell ref="F41:K41"/>
    <mergeCell ref="F54:K54"/>
    <mergeCell ref="F62:K62"/>
    <mergeCell ref="M54:R54"/>
    <mergeCell ref="M32:R32"/>
    <mergeCell ref="T32:Y32"/>
    <mergeCell ref="AA32:AF32"/>
    <mergeCell ref="AH32:AM32"/>
    <mergeCell ref="AO32:AT32"/>
    <mergeCell ref="AO21:AT21"/>
    <mergeCell ref="T54:Y54"/>
    <mergeCell ref="AA54:AF54"/>
    <mergeCell ref="AH54:AM54"/>
    <mergeCell ref="AO54:AT54"/>
  </mergeCells>
  <hyperlinks>
    <hyperlink ref="D7" location="Intro!A1" display="Go back to table of contents" xr:uid="{AD81CCF0-E2CD-4211-B3D5-6EEEF10F7A27}"/>
  </hyperlinks>
  <pageMargins left="0.70866141732283472" right="0.70866141732283472" top="0.74803149606299213" bottom="0.74803149606299213" header="0.31496062992125984" footer="0.31496062992125984"/>
  <pageSetup paperSize="8" scale="49" orientation="landscape"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193EE-CFF4-4BFA-9E2E-B95D77961179}">
  <sheetPr>
    <pageSetUpPr fitToPage="1"/>
  </sheetPr>
  <dimension ref="A1:AV45"/>
  <sheetViews>
    <sheetView showGridLines="0" zoomScale="85" zoomScaleNormal="85" workbookViewId="0">
      <selection sqref="A1:XFD5"/>
    </sheetView>
  </sheetViews>
  <sheetFormatPr defaultColWidth="0" defaultRowHeight="13.8" x14ac:dyDescent="0.3"/>
  <cols>
    <col min="1" max="2" width="1.44140625" style="1" customWidth="1"/>
    <col min="3" max="3" width="50.77734375" style="1" customWidth="1"/>
    <col min="4" max="4" width="8.77734375" style="1" customWidth="1"/>
    <col min="5" max="5" width="1.77734375" style="1" customWidth="1"/>
    <col min="6" max="11" width="8.77734375" style="1" customWidth="1"/>
    <col min="12" max="12" width="1.77734375" style="1" customWidth="1"/>
    <col min="13" max="18" width="8.77734375" style="1" customWidth="1"/>
    <col min="19" max="19" width="1.77734375" style="1" customWidth="1"/>
    <col min="20" max="25" width="8.77734375" style="1" customWidth="1"/>
    <col min="26" max="26" width="1.77734375" style="1" customWidth="1"/>
    <col min="27" max="32" width="8.77734375" style="1" customWidth="1"/>
    <col min="33" max="33" width="1.77734375" style="1" customWidth="1"/>
    <col min="34" max="39" width="8.77734375" style="1" customWidth="1"/>
    <col min="40" max="40" width="1.77734375" style="1" customWidth="1"/>
    <col min="41" max="46" width="8.77734375" style="1" customWidth="1"/>
    <col min="47" max="48" width="1.44140625" style="1" customWidth="1"/>
    <col min="49" max="16384" width="8.77734375" style="1" hidden="1"/>
  </cols>
  <sheetData>
    <row r="1" spans="3:48" s="109" customFormat="1" ht="14.4" x14ac:dyDescent="0.3"/>
    <row r="2" spans="3:48" s="109" customFormat="1" ht="14.4" x14ac:dyDescent="0.3"/>
    <row r="3" spans="3:48" s="109" customFormat="1" ht="14.4" x14ac:dyDescent="0.3"/>
    <row r="4" spans="3:48" s="109" customFormat="1" ht="14.4" x14ac:dyDescent="0.3"/>
    <row r="5" spans="3:48" s="109" customFormat="1" ht="14.4" x14ac:dyDescent="0.3"/>
    <row r="7" spans="3:48" ht="17.399999999999999" x14ac:dyDescent="0.3">
      <c r="C7" s="8" t="s">
        <v>88</v>
      </c>
      <c r="D7" s="65" t="s">
        <v>135</v>
      </c>
      <c r="E7" s="65"/>
      <c r="F7" s="65"/>
      <c r="G7" s="65"/>
      <c r="H7" s="65"/>
    </row>
    <row r="9" spans="3:48" s="3" customFormat="1" ht="13.2" x14ac:dyDescent="0.3">
      <c r="C9" s="4"/>
      <c r="D9" s="83">
        <v>2021</v>
      </c>
      <c r="E9" s="71"/>
      <c r="F9" s="108">
        <v>2020</v>
      </c>
      <c r="G9" s="108"/>
      <c r="H9" s="108"/>
      <c r="I9" s="108"/>
      <c r="J9" s="108"/>
      <c r="K9" s="108"/>
      <c r="L9" s="4"/>
      <c r="M9" s="108">
        <v>2019</v>
      </c>
      <c r="N9" s="108"/>
      <c r="O9" s="108"/>
      <c r="P9" s="108"/>
      <c r="Q9" s="108"/>
      <c r="R9" s="108"/>
      <c r="S9" s="4"/>
      <c r="T9" s="108">
        <v>2018</v>
      </c>
      <c r="U9" s="108"/>
      <c r="V9" s="108"/>
      <c r="W9" s="108"/>
      <c r="X9" s="108"/>
      <c r="Y9" s="108"/>
      <c r="Z9" s="4"/>
      <c r="AA9" s="108">
        <v>2017</v>
      </c>
      <c r="AB9" s="108"/>
      <c r="AC9" s="108"/>
      <c r="AD9" s="108"/>
      <c r="AE9" s="108"/>
      <c r="AF9" s="108"/>
      <c r="AG9" s="4"/>
      <c r="AH9" s="108">
        <v>2016</v>
      </c>
      <c r="AI9" s="108"/>
      <c r="AJ9" s="108"/>
      <c r="AK9" s="108"/>
      <c r="AL9" s="108"/>
      <c r="AM9" s="108"/>
      <c r="AN9" s="4"/>
      <c r="AO9" s="108">
        <v>2015</v>
      </c>
      <c r="AP9" s="108"/>
      <c r="AQ9" s="108"/>
      <c r="AR9" s="108"/>
      <c r="AS9" s="108"/>
      <c r="AT9" s="108"/>
    </row>
    <row r="10" spans="3:48" s="3" customFormat="1" ht="13.2" x14ac:dyDescent="0.3">
      <c r="C10" s="35" t="s">
        <v>42</v>
      </c>
      <c r="D10" s="36" t="s">
        <v>38</v>
      </c>
      <c r="E10" s="70"/>
      <c r="F10" s="36" t="s">
        <v>39</v>
      </c>
      <c r="G10" s="36" t="s">
        <v>40</v>
      </c>
      <c r="H10" s="36" t="s">
        <v>35</v>
      </c>
      <c r="I10" s="36" t="s">
        <v>36</v>
      </c>
      <c r="J10" s="36" t="s">
        <v>37</v>
      </c>
      <c r="K10" s="36" t="s">
        <v>38</v>
      </c>
      <c r="L10" s="37"/>
      <c r="M10" s="36" t="s">
        <v>39</v>
      </c>
      <c r="N10" s="36" t="s">
        <v>40</v>
      </c>
      <c r="O10" s="36" t="s">
        <v>35</v>
      </c>
      <c r="P10" s="36" t="s">
        <v>36</v>
      </c>
      <c r="Q10" s="36" t="s">
        <v>37</v>
      </c>
      <c r="R10" s="36" t="s">
        <v>38</v>
      </c>
      <c r="S10" s="37"/>
      <c r="T10" s="36" t="s">
        <v>39</v>
      </c>
      <c r="U10" s="36" t="s">
        <v>40</v>
      </c>
      <c r="V10" s="36" t="s">
        <v>35</v>
      </c>
      <c r="W10" s="36" t="s">
        <v>36</v>
      </c>
      <c r="X10" s="36" t="s">
        <v>37</v>
      </c>
      <c r="Y10" s="36" t="s">
        <v>38</v>
      </c>
      <c r="Z10" s="37"/>
      <c r="AA10" s="36" t="s">
        <v>39</v>
      </c>
      <c r="AB10" s="36" t="s">
        <v>40</v>
      </c>
      <c r="AC10" s="36" t="s">
        <v>35</v>
      </c>
      <c r="AD10" s="36" t="s">
        <v>36</v>
      </c>
      <c r="AE10" s="36" t="s">
        <v>37</v>
      </c>
      <c r="AF10" s="36" t="s">
        <v>38</v>
      </c>
      <c r="AG10" s="37"/>
      <c r="AH10" s="36" t="s">
        <v>39</v>
      </c>
      <c r="AI10" s="36" t="s">
        <v>40</v>
      </c>
      <c r="AJ10" s="36" t="s">
        <v>35</v>
      </c>
      <c r="AK10" s="36" t="s">
        <v>36</v>
      </c>
      <c r="AL10" s="36" t="s">
        <v>37</v>
      </c>
      <c r="AM10" s="36" t="s">
        <v>38</v>
      </c>
      <c r="AN10" s="37"/>
      <c r="AO10" s="36" t="s">
        <v>39</v>
      </c>
      <c r="AP10" s="36" t="s">
        <v>40</v>
      </c>
      <c r="AQ10" s="36" t="s">
        <v>35</v>
      </c>
      <c r="AR10" s="36" t="s">
        <v>36</v>
      </c>
      <c r="AS10" s="36" t="s">
        <v>37</v>
      </c>
      <c r="AT10" s="36" t="s">
        <v>38</v>
      </c>
    </row>
    <row r="11" spans="3:48" s="3" customFormat="1" ht="4.2" customHeight="1" x14ac:dyDescent="0.3"/>
    <row r="12" spans="3:48" s="3" customFormat="1" ht="16.95" customHeight="1" x14ac:dyDescent="0.3">
      <c r="C12" s="3" t="s">
        <v>1</v>
      </c>
      <c r="D12" s="16">
        <v>642</v>
      </c>
      <c r="E12" s="77"/>
      <c r="F12" s="77">
        <v>2654</v>
      </c>
      <c r="G12" s="77">
        <v>642</v>
      </c>
      <c r="H12" s="77">
        <v>712</v>
      </c>
      <c r="I12" s="10">
        <v>1300</v>
      </c>
      <c r="J12" s="10">
        <v>596</v>
      </c>
      <c r="K12" s="10">
        <v>704</v>
      </c>
      <c r="L12" s="10"/>
      <c r="M12" s="10">
        <v>2840</v>
      </c>
      <c r="N12" s="10">
        <v>625</v>
      </c>
      <c r="O12" s="10">
        <v>779</v>
      </c>
      <c r="P12" s="10">
        <v>1436</v>
      </c>
      <c r="Q12" s="10">
        <v>770</v>
      </c>
      <c r="R12" s="10">
        <v>666</v>
      </c>
      <c r="S12" s="10"/>
      <c r="T12" s="10">
        <v>2523</v>
      </c>
      <c r="U12" s="10">
        <v>390</v>
      </c>
      <c r="V12" s="10">
        <v>720</v>
      </c>
      <c r="W12" s="10">
        <v>1413</v>
      </c>
      <c r="X12" s="10">
        <v>709</v>
      </c>
      <c r="Y12" s="10">
        <v>434</v>
      </c>
      <c r="Z12" s="10"/>
      <c r="AA12" s="10">
        <v>1621.634</v>
      </c>
      <c r="AB12" s="10">
        <v>370</v>
      </c>
      <c r="AC12" s="10">
        <v>430</v>
      </c>
      <c r="AD12" s="10">
        <v>822</v>
      </c>
      <c r="AE12" s="10">
        <v>445</v>
      </c>
      <c r="AF12" s="10">
        <v>377</v>
      </c>
      <c r="AG12" s="10"/>
      <c r="AH12" s="10">
        <v>1610.606</v>
      </c>
      <c r="AI12" s="10">
        <v>347</v>
      </c>
      <c r="AJ12" s="10">
        <v>438.7</v>
      </c>
      <c r="AK12" s="10">
        <v>825.4</v>
      </c>
      <c r="AL12" s="10">
        <v>457.5</v>
      </c>
      <c r="AM12" s="10">
        <v>367.9</v>
      </c>
      <c r="AN12" s="10"/>
      <c r="AO12" s="10">
        <v>1621</v>
      </c>
      <c r="AP12" s="10">
        <v>375</v>
      </c>
      <c r="AQ12" s="10">
        <v>460</v>
      </c>
      <c r="AR12" s="10">
        <v>785.9</v>
      </c>
      <c r="AS12" s="10">
        <v>443</v>
      </c>
      <c r="AT12" s="10">
        <v>342.8</v>
      </c>
      <c r="AU12" s="9"/>
      <c r="AV12" s="9"/>
    </row>
    <row r="13" spans="3:48" s="3" customFormat="1" ht="16.95" customHeight="1" x14ac:dyDescent="0.3">
      <c r="C13" s="3" t="s">
        <v>89</v>
      </c>
      <c r="D13" s="16">
        <v>-454</v>
      </c>
      <c r="E13" s="77"/>
      <c r="F13" s="77">
        <v>-1818</v>
      </c>
      <c r="G13" s="77">
        <v>-446</v>
      </c>
      <c r="H13" s="77">
        <v>-471</v>
      </c>
      <c r="I13" s="10">
        <v>-901</v>
      </c>
      <c r="J13" s="10">
        <v>-419</v>
      </c>
      <c r="K13" s="10">
        <v>-482</v>
      </c>
      <c r="L13" s="10"/>
      <c r="M13" s="10">
        <v>-1963</v>
      </c>
      <c r="N13" s="10">
        <v>-434</v>
      </c>
      <c r="O13" s="10">
        <v>-516</v>
      </c>
      <c r="P13" s="10">
        <v>-1013</v>
      </c>
      <c r="Q13" s="10">
        <v>-529</v>
      </c>
      <c r="R13" s="10">
        <v>-484</v>
      </c>
      <c r="S13" s="10"/>
      <c r="T13" s="10">
        <v>-1833</v>
      </c>
      <c r="U13" s="10">
        <v>-446</v>
      </c>
      <c r="V13" s="10">
        <v>-521</v>
      </c>
      <c r="W13" s="10">
        <v>-866</v>
      </c>
      <c r="X13" s="10">
        <v>-528</v>
      </c>
      <c r="Y13" s="10">
        <v>-338</v>
      </c>
      <c r="Z13" s="10"/>
      <c r="AA13" s="10">
        <v>-1169.172</v>
      </c>
      <c r="AB13" s="10">
        <v>-241</v>
      </c>
      <c r="AC13" s="10">
        <v>-316</v>
      </c>
      <c r="AD13" s="10">
        <v>-612</v>
      </c>
      <c r="AE13" s="10">
        <v>-320</v>
      </c>
      <c r="AF13" s="10">
        <v>-291</v>
      </c>
      <c r="AG13" s="10"/>
      <c r="AH13" s="10">
        <v>-1205.8219999999999</v>
      </c>
      <c r="AI13" s="10">
        <v>-263</v>
      </c>
      <c r="AJ13" s="10">
        <v>-323.10000000000002</v>
      </c>
      <c r="AK13" s="10">
        <v>-620.20000000000005</v>
      </c>
      <c r="AL13" s="10">
        <v>-339.2</v>
      </c>
      <c r="AM13" s="10">
        <v>-281</v>
      </c>
      <c r="AN13" s="10"/>
      <c r="AO13" s="10">
        <v>-1211</v>
      </c>
      <c r="AP13" s="10">
        <v>-259</v>
      </c>
      <c r="AQ13" s="10">
        <v>-348.2</v>
      </c>
      <c r="AR13" s="10">
        <v>-603.4</v>
      </c>
      <c r="AS13" s="10">
        <v>-332</v>
      </c>
      <c r="AT13" s="10">
        <v>-271.39999999999998</v>
      </c>
    </row>
    <row r="14" spans="3:48" s="22" customFormat="1" ht="16.95" customHeight="1" x14ac:dyDescent="0.3">
      <c r="C14" s="29" t="s">
        <v>2</v>
      </c>
      <c r="D14" s="30">
        <v>188</v>
      </c>
      <c r="E14" s="95"/>
      <c r="F14" s="95">
        <v>836</v>
      </c>
      <c r="G14" s="95">
        <v>196</v>
      </c>
      <c r="H14" s="95">
        <v>241</v>
      </c>
      <c r="I14" s="31">
        <v>399</v>
      </c>
      <c r="J14" s="31">
        <v>177</v>
      </c>
      <c r="K14" s="31">
        <v>222</v>
      </c>
      <c r="L14" s="31"/>
      <c r="M14" s="31">
        <v>877</v>
      </c>
      <c r="N14" s="31">
        <v>191</v>
      </c>
      <c r="O14" s="31">
        <v>263</v>
      </c>
      <c r="P14" s="31">
        <v>423</v>
      </c>
      <c r="Q14" s="31">
        <v>241</v>
      </c>
      <c r="R14" s="31">
        <v>182</v>
      </c>
      <c r="S14" s="31"/>
      <c r="T14" s="31">
        <v>690</v>
      </c>
      <c r="U14" s="31">
        <v>214</v>
      </c>
      <c r="V14" s="31">
        <v>199</v>
      </c>
      <c r="W14" s="31">
        <v>277</v>
      </c>
      <c r="X14" s="31">
        <v>181</v>
      </c>
      <c r="Y14" s="31">
        <v>96</v>
      </c>
      <c r="Z14" s="31"/>
      <c r="AA14" s="31">
        <v>452.46199999999999</v>
      </c>
      <c r="AB14" s="31">
        <v>128</v>
      </c>
      <c r="AC14" s="31">
        <v>114</v>
      </c>
      <c r="AD14" s="31">
        <v>210</v>
      </c>
      <c r="AE14" s="31">
        <v>125</v>
      </c>
      <c r="AF14" s="31">
        <v>86</v>
      </c>
      <c r="AG14" s="31"/>
      <c r="AH14" s="31">
        <v>404.78400000000011</v>
      </c>
      <c r="AI14" s="31">
        <v>84</v>
      </c>
      <c r="AJ14" s="31">
        <v>115.6</v>
      </c>
      <c r="AK14" s="31">
        <v>205.2</v>
      </c>
      <c r="AL14" s="31">
        <v>118.3</v>
      </c>
      <c r="AM14" s="31">
        <v>86.9</v>
      </c>
      <c r="AN14" s="31"/>
      <c r="AO14" s="31">
        <v>410</v>
      </c>
      <c r="AP14" s="31">
        <v>116</v>
      </c>
      <c r="AQ14" s="31">
        <v>111.8</v>
      </c>
      <c r="AR14" s="31">
        <v>182.5</v>
      </c>
      <c r="AS14" s="31">
        <v>111</v>
      </c>
      <c r="AT14" s="31">
        <v>71.5</v>
      </c>
    </row>
    <row r="15" spans="3:48" s="3" customFormat="1" ht="4.2" customHeight="1" x14ac:dyDescent="0.3">
      <c r="D15" s="16"/>
      <c r="E15" s="77"/>
      <c r="F15" s="77"/>
      <c r="G15" s="77"/>
      <c r="H15" s="77"/>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row>
    <row r="16" spans="3:48" s="3" customFormat="1" ht="16.95" customHeight="1" x14ac:dyDescent="0.3">
      <c r="C16" s="3" t="s">
        <v>90</v>
      </c>
      <c r="D16" s="16">
        <v>-36</v>
      </c>
      <c r="E16" s="77"/>
      <c r="F16" s="77">
        <v>-151</v>
      </c>
      <c r="G16" s="77">
        <v>-41</v>
      </c>
      <c r="H16" s="77">
        <v>-37</v>
      </c>
      <c r="I16" s="10">
        <v>-73</v>
      </c>
      <c r="J16" s="10">
        <v>-34</v>
      </c>
      <c r="K16" s="10">
        <v>-39</v>
      </c>
      <c r="L16" s="10"/>
      <c r="M16" s="10">
        <v>-159</v>
      </c>
      <c r="N16" s="10">
        <v>-43</v>
      </c>
      <c r="O16" s="10">
        <v>-37</v>
      </c>
      <c r="P16" s="10">
        <v>-79</v>
      </c>
      <c r="Q16" s="10">
        <v>-38</v>
      </c>
      <c r="R16" s="10">
        <v>-41</v>
      </c>
      <c r="S16" s="10"/>
      <c r="T16" s="10">
        <v>-147</v>
      </c>
      <c r="U16" s="10">
        <v>-47</v>
      </c>
      <c r="V16" s="10">
        <v>-33</v>
      </c>
      <c r="W16" s="10">
        <v>-67</v>
      </c>
      <c r="X16" s="10">
        <v>-36</v>
      </c>
      <c r="Y16" s="10">
        <v>-31</v>
      </c>
      <c r="Z16" s="10"/>
      <c r="AA16" s="10">
        <v>-101.809</v>
      </c>
      <c r="AB16" s="10">
        <v>-26</v>
      </c>
      <c r="AC16" s="10">
        <v>-24</v>
      </c>
      <c r="AD16" s="10">
        <v>-52</v>
      </c>
      <c r="AE16" s="10">
        <v>-26</v>
      </c>
      <c r="AF16" s="10">
        <v>-26</v>
      </c>
      <c r="AG16" s="10"/>
      <c r="AH16" s="10">
        <v>-104.17100000000001</v>
      </c>
      <c r="AI16" s="10">
        <v>-31</v>
      </c>
      <c r="AJ16" s="10">
        <v>-24.9</v>
      </c>
      <c r="AK16" s="10">
        <v>-48.5</v>
      </c>
      <c r="AL16" s="10">
        <v>-25</v>
      </c>
      <c r="AM16" s="10">
        <v>-24.5</v>
      </c>
      <c r="AN16" s="10"/>
      <c r="AO16" s="10">
        <v>-110</v>
      </c>
      <c r="AP16" s="10"/>
      <c r="AQ16" s="10"/>
      <c r="AR16" s="10"/>
      <c r="AS16" s="10"/>
      <c r="AT16" s="10"/>
    </row>
    <row r="17" spans="3:46" s="3" customFormat="1" ht="16.95" customHeight="1" x14ac:dyDescent="0.3">
      <c r="C17" s="3" t="s">
        <v>91</v>
      </c>
      <c r="D17" s="16">
        <v>-46</v>
      </c>
      <c r="E17" s="77"/>
      <c r="F17" s="77">
        <v>-168</v>
      </c>
      <c r="G17" s="77">
        <v>-33</v>
      </c>
      <c r="H17" s="77">
        <v>-45</v>
      </c>
      <c r="I17" s="10">
        <v>-90</v>
      </c>
      <c r="J17" s="10">
        <v>-36</v>
      </c>
      <c r="K17" s="10">
        <v>-54</v>
      </c>
      <c r="L17" s="10"/>
      <c r="M17" s="10">
        <v>-180</v>
      </c>
      <c r="N17" s="10">
        <v>-50</v>
      </c>
      <c r="O17" s="10">
        <v>-43</v>
      </c>
      <c r="P17" s="10">
        <v>-87</v>
      </c>
      <c r="Q17" s="10">
        <v>-44</v>
      </c>
      <c r="R17" s="10">
        <v>-43</v>
      </c>
      <c r="S17" s="10"/>
      <c r="T17" s="10">
        <v>-132</v>
      </c>
      <c r="U17" s="10">
        <v>-30</v>
      </c>
      <c r="V17" s="10">
        <v>-34</v>
      </c>
      <c r="W17" s="10">
        <v>-68</v>
      </c>
      <c r="X17" s="10">
        <v>-37</v>
      </c>
      <c r="Y17" s="10">
        <v>-31</v>
      </c>
      <c r="Z17" s="10"/>
      <c r="AA17" s="10">
        <v>-108.85899999999999</v>
      </c>
      <c r="AB17" s="10">
        <v>-27</v>
      </c>
      <c r="AC17" s="10">
        <v>-24</v>
      </c>
      <c r="AD17" s="10">
        <v>-58</v>
      </c>
      <c r="AE17" s="10">
        <v>-30</v>
      </c>
      <c r="AF17" s="10">
        <v>-28</v>
      </c>
      <c r="AG17" s="10"/>
      <c r="AH17" s="10">
        <v>-100.57</v>
      </c>
      <c r="AI17" s="10">
        <v>-18</v>
      </c>
      <c r="AJ17" s="10">
        <v>-26</v>
      </c>
      <c r="AK17" s="10">
        <v>-57.2</v>
      </c>
      <c r="AL17" s="10">
        <v>-28.5</v>
      </c>
      <c r="AM17" s="10">
        <v>-27.7</v>
      </c>
      <c r="AN17" s="10"/>
      <c r="AO17" s="10">
        <v>-122</v>
      </c>
      <c r="AP17" s="10">
        <v>-78</v>
      </c>
      <c r="AQ17" s="10">
        <v>-49.1</v>
      </c>
      <c r="AR17" s="10">
        <v>-104.9</v>
      </c>
      <c r="AS17" s="10">
        <v>-53.7</v>
      </c>
      <c r="AT17" s="10">
        <v>-51.2</v>
      </c>
    </row>
    <row r="18" spans="3:46" s="3" customFormat="1" ht="16.95" customHeight="1" x14ac:dyDescent="0.3">
      <c r="C18" s="3" t="s">
        <v>92</v>
      </c>
      <c r="D18" s="16">
        <v>3</v>
      </c>
      <c r="E18" s="77"/>
      <c r="F18" s="77">
        <v>4</v>
      </c>
      <c r="G18" s="77">
        <v>3</v>
      </c>
      <c r="H18" s="77">
        <v>3</v>
      </c>
      <c r="I18" s="10">
        <v>-2</v>
      </c>
      <c r="J18" s="10">
        <v>-3</v>
      </c>
      <c r="K18" s="10">
        <v>1</v>
      </c>
      <c r="L18" s="10"/>
      <c r="M18" s="10">
        <v>1</v>
      </c>
      <c r="N18" s="10">
        <v>6</v>
      </c>
      <c r="O18" s="10">
        <v>-1</v>
      </c>
      <c r="P18" s="10">
        <v>-4</v>
      </c>
      <c r="Q18" s="10">
        <v>-3</v>
      </c>
      <c r="R18" s="10">
        <v>-1</v>
      </c>
      <c r="S18" s="10"/>
      <c r="T18" s="10">
        <v>-1</v>
      </c>
      <c r="U18" s="10">
        <v>12</v>
      </c>
      <c r="V18" s="10">
        <v>-5</v>
      </c>
      <c r="W18" s="10">
        <v>-8</v>
      </c>
      <c r="X18" s="10">
        <v>2</v>
      </c>
      <c r="Y18" s="10">
        <v>-10</v>
      </c>
      <c r="Z18" s="10"/>
      <c r="AA18" s="10">
        <v>0.18599999999999994</v>
      </c>
      <c r="AB18" s="10">
        <v>4</v>
      </c>
      <c r="AC18" s="10">
        <v>0</v>
      </c>
      <c r="AD18" s="10">
        <v>-4</v>
      </c>
      <c r="AE18" s="10">
        <v>-4</v>
      </c>
      <c r="AF18" s="10">
        <v>0</v>
      </c>
      <c r="AG18" s="10"/>
      <c r="AH18" s="10">
        <v>13.605</v>
      </c>
      <c r="AI18" s="10">
        <v>15</v>
      </c>
      <c r="AJ18" s="10">
        <v>-1.4</v>
      </c>
      <c r="AK18" s="10">
        <v>0.3</v>
      </c>
      <c r="AL18" s="10">
        <v>-0.3</v>
      </c>
      <c r="AM18" s="10">
        <v>0.6</v>
      </c>
      <c r="AN18" s="10"/>
      <c r="AO18" s="10">
        <v>4</v>
      </c>
      <c r="AP18" s="10">
        <v>-25</v>
      </c>
      <c r="AQ18" s="10">
        <v>-0.4</v>
      </c>
      <c r="AR18" s="10">
        <v>29.1</v>
      </c>
      <c r="AS18" s="10">
        <v>-0.6</v>
      </c>
      <c r="AT18" s="10">
        <v>29.7</v>
      </c>
    </row>
    <row r="19" spans="3:46" s="22" customFormat="1" ht="16.95" customHeight="1" x14ac:dyDescent="0.3">
      <c r="C19" s="29" t="s">
        <v>167</v>
      </c>
      <c r="D19" s="30">
        <v>109</v>
      </c>
      <c r="E19" s="95"/>
      <c r="F19" s="95">
        <v>521</v>
      </c>
      <c r="G19" s="95">
        <v>125</v>
      </c>
      <c r="H19" s="95">
        <v>162</v>
      </c>
      <c r="I19" s="31">
        <v>234</v>
      </c>
      <c r="J19" s="31">
        <v>104</v>
      </c>
      <c r="K19" s="31">
        <v>130</v>
      </c>
      <c r="L19" s="31"/>
      <c r="M19" s="31">
        <v>539</v>
      </c>
      <c r="N19" s="31">
        <v>104</v>
      </c>
      <c r="O19" s="31">
        <v>182</v>
      </c>
      <c r="P19" s="31">
        <v>253</v>
      </c>
      <c r="Q19" s="31">
        <v>156</v>
      </c>
      <c r="R19" s="31">
        <v>97</v>
      </c>
      <c r="S19" s="31"/>
      <c r="T19" s="31">
        <v>410</v>
      </c>
      <c r="U19" s="31">
        <v>149</v>
      </c>
      <c r="V19" s="31">
        <v>127</v>
      </c>
      <c r="W19" s="31">
        <v>134</v>
      </c>
      <c r="X19" s="31">
        <v>110</v>
      </c>
      <c r="Y19" s="31">
        <v>24</v>
      </c>
      <c r="Z19" s="31"/>
      <c r="AA19" s="31">
        <v>241.98000000000005</v>
      </c>
      <c r="AB19" s="31">
        <v>80</v>
      </c>
      <c r="AC19" s="31">
        <v>66</v>
      </c>
      <c r="AD19" s="31">
        <v>96</v>
      </c>
      <c r="AE19" s="31">
        <v>65</v>
      </c>
      <c r="AF19" s="31">
        <v>32</v>
      </c>
      <c r="AG19" s="31"/>
      <c r="AH19" s="31">
        <v>213.64800000000011</v>
      </c>
      <c r="AI19" s="31">
        <v>51</v>
      </c>
      <c r="AJ19" s="31">
        <v>63.2</v>
      </c>
      <c r="AK19" s="31">
        <v>99.8</v>
      </c>
      <c r="AL19" s="31">
        <v>64.5</v>
      </c>
      <c r="AM19" s="31">
        <v>35.299999999999997</v>
      </c>
      <c r="AN19" s="31"/>
      <c r="AO19" s="31">
        <v>182</v>
      </c>
      <c r="AP19" s="31">
        <v>13</v>
      </c>
      <c r="AQ19" s="31">
        <v>62.3</v>
      </c>
      <c r="AR19" s="31">
        <v>106.7</v>
      </c>
      <c r="AS19" s="31">
        <v>56.7</v>
      </c>
      <c r="AT19" s="31">
        <v>50</v>
      </c>
    </row>
    <row r="20" spans="3:46" s="3" customFormat="1" ht="4.2" customHeight="1" x14ac:dyDescent="0.3">
      <c r="D20" s="16"/>
      <c r="E20" s="77"/>
      <c r="F20" s="77"/>
      <c r="G20" s="77"/>
      <c r="H20" s="77"/>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row>
    <row r="21" spans="3:46" s="3" customFormat="1" ht="16.95" customHeight="1" x14ac:dyDescent="0.3">
      <c r="C21" s="3" t="s">
        <v>93</v>
      </c>
      <c r="D21" s="16">
        <v>-45</v>
      </c>
      <c r="E21" s="77"/>
      <c r="F21" s="77">
        <v>-189</v>
      </c>
      <c r="G21" s="77">
        <v>-51</v>
      </c>
      <c r="H21" s="77">
        <v>-46</v>
      </c>
      <c r="I21" s="10">
        <v>-92</v>
      </c>
      <c r="J21" s="10">
        <v>-47</v>
      </c>
      <c r="K21" s="10">
        <v>-45</v>
      </c>
      <c r="L21" s="10"/>
      <c r="M21" s="10">
        <v>-173</v>
      </c>
      <c r="N21" s="10">
        <v>-44</v>
      </c>
      <c r="O21" s="10">
        <v>-45</v>
      </c>
      <c r="P21" s="10">
        <v>-84</v>
      </c>
      <c r="Q21" s="10">
        <v>-42</v>
      </c>
      <c r="R21" s="10">
        <v>-42</v>
      </c>
      <c r="S21" s="10"/>
      <c r="T21" s="10">
        <v>-162</v>
      </c>
      <c r="U21" s="10">
        <v>-47</v>
      </c>
      <c r="V21" s="10">
        <v>-40</v>
      </c>
      <c r="W21" s="10">
        <v>-75</v>
      </c>
      <c r="X21" s="10">
        <v>-48</v>
      </c>
      <c r="Y21" s="10">
        <v>-27</v>
      </c>
      <c r="Z21" s="10"/>
      <c r="AA21" s="10">
        <v>-77.704999999999998</v>
      </c>
      <c r="AB21" s="10">
        <v>-20</v>
      </c>
      <c r="AC21" s="10">
        <v>-20</v>
      </c>
      <c r="AD21" s="10">
        <v>-38</v>
      </c>
      <c r="AE21" s="10">
        <v>-19</v>
      </c>
      <c r="AF21" s="10">
        <v>-19</v>
      </c>
      <c r="AG21" s="10"/>
      <c r="AH21" s="10">
        <v>-82.629000000000005</v>
      </c>
      <c r="AI21" s="10">
        <v>-22</v>
      </c>
      <c r="AJ21" s="10">
        <v>-18.8</v>
      </c>
      <c r="AK21" s="10">
        <v>-42.6</v>
      </c>
      <c r="AL21" s="10">
        <v>-21.9</v>
      </c>
      <c r="AM21" s="10">
        <v>-20.7</v>
      </c>
      <c r="AN21" s="10"/>
      <c r="AO21" s="10">
        <v>-93</v>
      </c>
      <c r="AP21" s="10">
        <v>-23</v>
      </c>
      <c r="AQ21" s="10">
        <v>-22.9</v>
      </c>
      <c r="AR21" s="10">
        <v>-47.1</v>
      </c>
      <c r="AS21" s="10">
        <v>-24.4</v>
      </c>
      <c r="AT21" s="10">
        <v>-22.7</v>
      </c>
    </row>
    <row r="22" spans="3:46" s="3" customFormat="1" ht="16.95" customHeight="1" x14ac:dyDescent="0.3">
      <c r="C22" s="3" t="s">
        <v>94</v>
      </c>
      <c r="D22" s="16">
        <v>0</v>
      </c>
      <c r="E22" s="77"/>
      <c r="F22" s="77">
        <v>0</v>
      </c>
      <c r="G22" s="77">
        <v>0</v>
      </c>
      <c r="H22" s="77">
        <v>0</v>
      </c>
      <c r="I22" s="10">
        <v>0</v>
      </c>
      <c r="J22" s="10">
        <v>0</v>
      </c>
      <c r="K22" s="10">
        <v>0</v>
      </c>
      <c r="L22" s="10"/>
      <c r="M22" s="10">
        <v>0</v>
      </c>
      <c r="N22" s="10"/>
      <c r="O22" s="10">
        <v>0</v>
      </c>
      <c r="P22" s="10">
        <v>0</v>
      </c>
      <c r="Q22" s="10">
        <v>0</v>
      </c>
      <c r="R22" s="10">
        <v>0</v>
      </c>
      <c r="S22" s="10"/>
      <c r="T22" s="10">
        <v>-20</v>
      </c>
      <c r="U22" s="10">
        <v>-20</v>
      </c>
      <c r="V22" s="10">
        <v>0</v>
      </c>
      <c r="W22" s="10">
        <v>0</v>
      </c>
      <c r="X22" s="10">
        <v>0</v>
      </c>
      <c r="Y22" s="10">
        <v>0</v>
      </c>
      <c r="Z22" s="10"/>
      <c r="AA22" s="10">
        <v>0</v>
      </c>
      <c r="AB22" s="10"/>
      <c r="AC22" s="10"/>
      <c r="AD22" s="10">
        <v>0</v>
      </c>
      <c r="AE22" s="10">
        <v>0</v>
      </c>
      <c r="AF22" s="10">
        <v>0</v>
      </c>
      <c r="AG22" s="10"/>
      <c r="AH22" s="10">
        <v>-8.620000000000001</v>
      </c>
      <c r="AI22" s="10">
        <v>-9</v>
      </c>
      <c r="AJ22" s="10">
        <v>0</v>
      </c>
      <c r="AK22" s="10">
        <v>0</v>
      </c>
      <c r="AL22" s="10">
        <v>0</v>
      </c>
      <c r="AM22" s="10">
        <v>0</v>
      </c>
      <c r="AN22" s="10"/>
      <c r="AO22" s="10">
        <v>-9</v>
      </c>
      <c r="AP22" s="10">
        <v>-7</v>
      </c>
      <c r="AQ22" s="10">
        <v>-2.2000000000000002</v>
      </c>
      <c r="AR22" s="10">
        <v>0</v>
      </c>
      <c r="AS22" s="10"/>
      <c r="AT22" s="10"/>
    </row>
    <row r="23" spans="3:46" s="22" customFormat="1" ht="16.95" customHeight="1" x14ac:dyDescent="0.3">
      <c r="C23" s="29" t="s">
        <v>5</v>
      </c>
      <c r="D23" s="30">
        <v>64</v>
      </c>
      <c r="E23" s="95"/>
      <c r="F23" s="95">
        <v>332</v>
      </c>
      <c r="G23" s="95">
        <v>74</v>
      </c>
      <c r="H23" s="95">
        <v>116</v>
      </c>
      <c r="I23" s="31">
        <v>142</v>
      </c>
      <c r="J23" s="31">
        <v>57</v>
      </c>
      <c r="K23" s="31">
        <v>85</v>
      </c>
      <c r="L23" s="31"/>
      <c r="M23" s="31">
        <v>366</v>
      </c>
      <c r="N23" s="31">
        <v>60</v>
      </c>
      <c r="O23" s="31">
        <v>137</v>
      </c>
      <c r="P23" s="31">
        <v>169</v>
      </c>
      <c r="Q23" s="31">
        <v>114</v>
      </c>
      <c r="R23" s="31">
        <v>55</v>
      </c>
      <c r="S23" s="31"/>
      <c r="T23" s="31">
        <v>228</v>
      </c>
      <c r="U23" s="31">
        <v>82</v>
      </c>
      <c r="V23" s="31">
        <v>87</v>
      </c>
      <c r="W23" s="31">
        <v>59</v>
      </c>
      <c r="X23" s="31">
        <v>62</v>
      </c>
      <c r="Y23" s="31">
        <v>-3</v>
      </c>
      <c r="Z23" s="31"/>
      <c r="AA23" s="31">
        <v>164.27500000000003</v>
      </c>
      <c r="AB23" s="31">
        <v>152</v>
      </c>
      <c r="AC23" s="31">
        <v>60</v>
      </c>
      <c r="AD23" s="31">
        <v>58</v>
      </c>
      <c r="AE23" s="31">
        <v>46</v>
      </c>
      <c r="AF23" s="31">
        <v>13</v>
      </c>
      <c r="AG23" s="31"/>
      <c r="AH23" s="31">
        <v>122.39900000000011</v>
      </c>
      <c r="AI23" s="31">
        <v>20</v>
      </c>
      <c r="AJ23" s="31">
        <v>44.5</v>
      </c>
      <c r="AK23" s="31">
        <v>57.2</v>
      </c>
      <c r="AL23" s="31">
        <v>42.6</v>
      </c>
      <c r="AM23" s="31">
        <v>14.6</v>
      </c>
      <c r="AN23" s="31"/>
      <c r="AO23" s="31">
        <v>80</v>
      </c>
      <c r="AP23" s="31">
        <v>-17</v>
      </c>
      <c r="AQ23" s="31">
        <v>37.200000000000003</v>
      </c>
      <c r="AR23" s="31">
        <v>59.6</v>
      </c>
      <c r="AS23" s="31">
        <v>32.299999999999997</v>
      </c>
      <c r="AT23" s="31">
        <v>27.3</v>
      </c>
    </row>
    <row r="24" spans="3:46" s="3" customFormat="1" ht="4.2" customHeight="1" x14ac:dyDescent="0.3">
      <c r="D24" s="16"/>
      <c r="E24" s="77"/>
      <c r="F24" s="77"/>
      <c r="G24" s="77"/>
      <c r="H24" s="77"/>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row>
    <row r="25" spans="3:46" s="3" customFormat="1" ht="16.95" customHeight="1" x14ac:dyDescent="0.3">
      <c r="C25" s="3" t="s">
        <v>95</v>
      </c>
      <c r="D25" s="16">
        <v>0</v>
      </c>
      <c r="E25" s="77"/>
      <c r="F25" s="77"/>
      <c r="G25" s="77">
        <v>0</v>
      </c>
      <c r="H25" s="77">
        <v>0</v>
      </c>
      <c r="I25" s="10">
        <v>0</v>
      </c>
      <c r="J25" s="10">
        <v>0</v>
      </c>
      <c r="K25" s="10">
        <v>0</v>
      </c>
      <c r="L25" s="10"/>
      <c r="M25" s="10">
        <v>-8</v>
      </c>
      <c r="N25" s="10">
        <v>-8</v>
      </c>
      <c r="O25" s="10">
        <v>0</v>
      </c>
      <c r="P25" s="10">
        <v>0</v>
      </c>
      <c r="Q25" s="10">
        <v>0</v>
      </c>
      <c r="R25" s="10">
        <v>0</v>
      </c>
      <c r="S25" s="10"/>
      <c r="T25" s="10">
        <v>-65</v>
      </c>
      <c r="U25" s="10">
        <v>-65</v>
      </c>
      <c r="V25" s="10">
        <v>0</v>
      </c>
      <c r="W25" s="10">
        <v>0</v>
      </c>
      <c r="X25" s="10">
        <v>0</v>
      </c>
      <c r="Y25" s="10">
        <v>0</v>
      </c>
      <c r="Z25" s="10"/>
      <c r="AA25" s="10">
        <v>-30</v>
      </c>
      <c r="AB25" s="10">
        <v>-30</v>
      </c>
      <c r="AC25" s="10">
        <v>0</v>
      </c>
      <c r="AD25" s="10">
        <v>0</v>
      </c>
      <c r="AE25" s="10">
        <v>0</v>
      </c>
      <c r="AF25" s="10">
        <v>0</v>
      </c>
      <c r="AG25" s="10"/>
      <c r="AH25" s="10">
        <v>3</v>
      </c>
      <c r="AI25" s="10">
        <v>3</v>
      </c>
      <c r="AJ25" s="10">
        <v>0</v>
      </c>
      <c r="AK25" s="10">
        <v>0</v>
      </c>
      <c r="AL25" s="10">
        <v>0</v>
      </c>
      <c r="AM25" s="10">
        <v>0</v>
      </c>
      <c r="AN25" s="10"/>
      <c r="AO25" s="10">
        <v>50</v>
      </c>
      <c r="AP25" s="10">
        <v>50</v>
      </c>
      <c r="AQ25" s="10">
        <v>0</v>
      </c>
      <c r="AR25" s="10">
        <v>0</v>
      </c>
      <c r="AS25" s="10">
        <v>0</v>
      </c>
      <c r="AT25" s="10">
        <v>0</v>
      </c>
    </row>
    <row r="26" spans="3:46" s="22" customFormat="1" ht="16.95" customHeight="1" x14ac:dyDescent="0.3">
      <c r="C26" s="29" t="s">
        <v>6</v>
      </c>
      <c r="D26" s="30">
        <v>64</v>
      </c>
      <c r="E26" s="95"/>
      <c r="F26" s="95">
        <v>332</v>
      </c>
      <c r="G26" s="95">
        <v>74</v>
      </c>
      <c r="H26" s="95">
        <v>116</v>
      </c>
      <c r="I26" s="31">
        <v>142</v>
      </c>
      <c r="J26" s="31">
        <v>57</v>
      </c>
      <c r="K26" s="31">
        <v>85</v>
      </c>
      <c r="L26" s="31"/>
      <c r="M26" s="31">
        <v>358</v>
      </c>
      <c r="N26" s="31">
        <v>52</v>
      </c>
      <c r="O26" s="31">
        <v>137</v>
      </c>
      <c r="P26" s="31">
        <v>169</v>
      </c>
      <c r="Q26" s="31">
        <v>114</v>
      </c>
      <c r="R26" s="31">
        <v>55</v>
      </c>
      <c r="S26" s="31"/>
      <c r="T26" s="31">
        <v>163</v>
      </c>
      <c r="U26" s="31">
        <v>17</v>
      </c>
      <c r="V26" s="31">
        <v>87</v>
      </c>
      <c r="W26" s="31">
        <v>59</v>
      </c>
      <c r="X26" s="31">
        <v>62</v>
      </c>
      <c r="Y26" s="31">
        <v>-3</v>
      </c>
      <c r="Z26" s="31"/>
      <c r="AA26" s="31">
        <v>134.27500000000003</v>
      </c>
      <c r="AB26" s="31">
        <v>122</v>
      </c>
      <c r="AC26" s="31">
        <v>30</v>
      </c>
      <c r="AD26" s="31">
        <v>58</v>
      </c>
      <c r="AE26" s="31">
        <v>46</v>
      </c>
      <c r="AF26" s="31">
        <v>13</v>
      </c>
      <c r="AG26" s="31"/>
      <c r="AH26" s="31">
        <v>125.39900000000011</v>
      </c>
      <c r="AI26" s="31">
        <v>23</v>
      </c>
      <c r="AJ26" s="31">
        <v>44.5</v>
      </c>
      <c r="AK26" s="31">
        <v>57</v>
      </c>
      <c r="AL26" s="31">
        <v>42.6</v>
      </c>
      <c r="AM26" s="31">
        <v>15</v>
      </c>
      <c r="AN26" s="31"/>
      <c r="AO26" s="31">
        <v>130</v>
      </c>
      <c r="AP26" s="31">
        <v>33</v>
      </c>
      <c r="AQ26" s="31">
        <v>37.200000000000003</v>
      </c>
      <c r="AR26" s="31">
        <v>59.6</v>
      </c>
      <c r="AS26" s="31">
        <v>32.299999999999997</v>
      </c>
      <c r="AT26" s="31">
        <v>27.3</v>
      </c>
    </row>
    <row r="27" spans="3:46" s="3" customFormat="1" ht="4.2" customHeight="1" x14ac:dyDescent="0.3">
      <c r="D27" s="16"/>
      <c r="E27" s="77"/>
      <c r="F27" s="77"/>
      <c r="G27" s="77"/>
      <c r="H27" s="77"/>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row>
    <row r="28" spans="3:46" s="3" customFormat="1" ht="16.95" customHeight="1" x14ac:dyDescent="0.3">
      <c r="C28" s="3" t="s">
        <v>96</v>
      </c>
      <c r="D28" s="16">
        <v>1</v>
      </c>
      <c r="E28" s="77"/>
      <c r="F28" s="77">
        <v>2</v>
      </c>
      <c r="G28" s="77">
        <v>0</v>
      </c>
      <c r="H28" s="77">
        <v>0</v>
      </c>
      <c r="I28" s="10">
        <v>2</v>
      </c>
      <c r="J28" s="10">
        <v>1</v>
      </c>
      <c r="K28" s="10">
        <v>1</v>
      </c>
      <c r="L28" s="10"/>
      <c r="M28" s="10">
        <v>1</v>
      </c>
      <c r="N28" s="10">
        <v>0</v>
      </c>
      <c r="O28" s="10">
        <v>1</v>
      </c>
      <c r="P28" s="10">
        <v>0</v>
      </c>
      <c r="Q28" s="10">
        <v>0</v>
      </c>
      <c r="R28" s="10">
        <v>0</v>
      </c>
      <c r="S28" s="10"/>
      <c r="T28" s="10">
        <v>1</v>
      </c>
      <c r="U28" s="10">
        <v>1</v>
      </c>
      <c r="V28" s="10">
        <v>0</v>
      </c>
      <c r="W28" s="10">
        <v>0</v>
      </c>
      <c r="X28" s="10">
        <v>0</v>
      </c>
      <c r="Y28" s="10">
        <v>0</v>
      </c>
      <c r="Z28" s="10"/>
      <c r="AA28" s="10">
        <v>1.4970000000000001</v>
      </c>
      <c r="AB28" s="10">
        <v>0</v>
      </c>
      <c r="AC28" s="10">
        <v>0</v>
      </c>
      <c r="AD28" s="10">
        <v>1</v>
      </c>
      <c r="AE28" s="10">
        <v>1</v>
      </c>
      <c r="AF28" s="10">
        <v>1</v>
      </c>
      <c r="AG28" s="10"/>
      <c r="AH28" s="10">
        <v>1.24538550204058</v>
      </c>
      <c r="AI28" s="10">
        <v>1</v>
      </c>
      <c r="AJ28" s="10">
        <v>0</v>
      </c>
      <c r="AK28" s="10">
        <v>0</v>
      </c>
      <c r="AL28" s="10">
        <v>0</v>
      </c>
      <c r="AM28" s="10">
        <v>0</v>
      </c>
      <c r="AN28" s="10"/>
      <c r="AO28" s="10">
        <v>1</v>
      </c>
      <c r="AP28" s="10">
        <v>1</v>
      </c>
      <c r="AQ28" s="10">
        <v>0</v>
      </c>
      <c r="AR28" s="10">
        <v>0</v>
      </c>
      <c r="AS28" s="10">
        <v>0</v>
      </c>
      <c r="AT28" s="10">
        <v>0</v>
      </c>
    </row>
    <row r="29" spans="3:46" s="3" customFormat="1" ht="16.95" customHeight="1" x14ac:dyDescent="0.3">
      <c r="C29" s="38" t="s">
        <v>97</v>
      </c>
      <c r="D29" s="39">
        <v>-6</v>
      </c>
      <c r="E29" s="96"/>
      <c r="F29" s="96">
        <v>-27</v>
      </c>
      <c r="G29" s="96">
        <v>-7</v>
      </c>
      <c r="H29" s="96">
        <v>-9</v>
      </c>
      <c r="I29" s="40">
        <v>-11</v>
      </c>
      <c r="J29" s="40">
        <v>-5</v>
      </c>
      <c r="K29" s="40">
        <v>-6</v>
      </c>
      <c r="L29" s="40"/>
      <c r="M29" s="40">
        <v>-154</v>
      </c>
      <c r="N29" s="40">
        <v>-132</v>
      </c>
      <c r="O29" s="40">
        <v>-10</v>
      </c>
      <c r="P29" s="40">
        <v>-12</v>
      </c>
      <c r="Q29" s="40">
        <v>-6</v>
      </c>
      <c r="R29" s="40">
        <v>-6</v>
      </c>
      <c r="S29" s="40"/>
      <c r="T29" s="40">
        <v>-39</v>
      </c>
      <c r="U29" s="40">
        <v>-14</v>
      </c>
      <c r="V29" s="40">
        <v>-8</v>
      </c>
      <c r="W29" s="40">
        <v>-17</v>
      </c>
      <c r="X29" s="40">
        <v>-10</v>
      </c>
      <c r="Y29" s="40">
        <v>-7</v>
      </c>
      <c r="Z29" s="40"/>
      <c r="AA29" s="40">
        <v>-20.210999999999999</v>
      </c>
      <c r="AB29" s="40">
        <v>-5</v>
      </c>
      <c r="AC29" s="40">
        <v>-5</v>
      </c>
      <c r="AD29" s="40">
        <v>-10</v>
      </c>
      <c r="AE29" s="40">
        <v>-5</v>
      </c>
      <c r="AF29" s="40">
        <v>-6</v>
      </c>
      <c r="AG29" s="40"/>
      <c r="AH29" s="40">
        <v>-22.770418800105798</v>
      </c>
      <c r="AI29" s="40">
        <v>-8</v>
      </c>
      <c r="AJ29" s="40">
        <v>-4.5999999999999996</v>
      </c>
      <c r="AK29" s="40">
        <v>-10.7</v>
      </c>
      <c r="AL29" s="40">
        <v>-5.2</v>
      </c>
      <c r="AM29" s="40">
        <v>-5.5</v>
      </c>
      <c r="AN29" s="40"/>
      <c r="AO29" s="40">
        <v>-38</v>
      </c>
      <c r="AP29" s="40">
        <v>-9</v>
      </c>
      <c r="AQ29" s="40">
        <v>-9.5</v>
      </c>
      <c r="AR29" s="40">
        <v>-19.100000000000001</v>
      </c>
      <c r="AS29" s="40">
        <v>-9.5</v>
      </c>
      <c r="AT29" s="40">
        <v>-9.6</v>
      </c>
    </row>
    <row r="30" spans="3:46" s="22" customFormat="1" ht="16.95" customHeight="1" x14ac:dyDescent="0.3">
      <c r="C30" s="29" t="s">
        <v>7</v>
      </c>
      <c r="D30" s="30">
        <v>59</v>
      </c>
      <c r="E30" s="95"/>
      <c r="F30" s="95">
        <v>307</v>
      </c>
      <c r="G30" s="95">
        <v>67</v>
      </c>
      <c r="H30" s="95">
        <v>107</v>
      </c>
      <c r="I30" s="31">
        <v>133</v>
      </c>
      <c r="J30" s="31">
        <v>53</v>
      </c>
      <c r="K30" s="31">
        <v>80</v>
      </c>
      <c r="L30" s="31"/>
      <c r="M30" s="31">
        <v>205</v>
      </c>
      <c r="N30" s="31">
        <v>-80</v>
      </c>
      <c r="O30" s="31">
        <v>128</v>
      </c>
      <c r="P30" s="31">
        <v>157</v>
      </c>
      <c r="Q30" s="31">
        <v>108</v>
      </c>
      <c r="R30" s="31">
        <v>49</v>
      </c>
      <c r="S30" s="31"/>
      <c r="T30" s="31">
        <v>125</v>
      </c>
      <c r="U30" s="31">
        <v>4</v>
      </c>
      <c r="V30" s="31">
        <v>79</v>
      </c>
      <c r="W30" s="31">
        <v>42</v>
      </c>
      <c r="X30" s="31">
        <v>52</v>
      </c>
      <c r="Y30" s="31">
        <v>-10</v>
      </c>
      <c r="Z30" s="31"/>
      <c r="AA30" s="31">
        <v>115.56100000000005</v>
      </c>
      <c r="AB30" s="31">
        <v>26</v>
      </c>
      <c r="AC30" s="31">
        <v>41</v>
      </c>
      <c r="AD30" s="31">
        <v>49</v>
      </c>
      <c r="AE30" s="31">
        <v>42</v>
      </c>
      <c r="AF30" s="31">
        <v>8</v>
      </c>
      <c r="AG30" s="31"/>
      <c r="AH30" s="31">
        <v>103.87396670193489</v>
      </c>
      <c r="AI30" s="31">
        <v>18</v>
      </c>
      <c r="AJ30" s="31">
        <v>39.799999999999997</v>
      </c>
      <c r="AK30" s="31">
        <v>46.5</v>
      </c>
      <c r="AL30" s="31">
        <v>37.4</v>
      </c>
      <c r="AM30" s="31">
        <v>9.1</v>
      </c>
      <c r="AN30" s="31"/>
      <c r="AO30" s="31">
        <v>93</v>
      </c>
      <c r="AP30" s="31">
        <v>25</v>
      </c>
      <c r="AQ30" s="31">
        <v>27.7</v>
      </c>
      <c r="AR30" s="31">
        <v>40.5</v>
      </c>
      <c r="AS30" s="31">
        <v>22.8</v>
      </c>
      <c r="AT30" s="31">
        <v>17.7</v>
      </c>
    </row>
    <row r="31" spans="3:46" s="3" customFormat="1" ht="4.2" customHeight="1" x14ac:dyDescent="0.3">
      <c r="D31" s="16"/>
      <c r="E31" s="77"/>
      <c r="F31" s="77"/>
      <c r="G31" s="77"/>
      <c r="H31" s="77"/>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row>
    <row r="32" spans="3:46" s="3" customFormat="1" ht="16.95" customHeight="1" x14ac:dyDescent="0.3">
      <c r="C32" s="3" t="s">
        <v>98</v>
      </c>
      <c r="D32" s="16">
        <v>-10</v>
      </c>
      <c r="E32" s="77"/>
      <c r="F32" s="77">
        <v>-56</v>
      </c>
      <c r="G32" s="77">
        <v>-1</v>
      </c>
      <c r="H32" s="77">
        <v>-24</v>
      </c>
      <c r="I32" s="10">
        <v>-31</v>
      </c>
      <c r="J32" s="10">
        <v>-15</v>
      </c>
      <c r="K32" s="10">
        <v>-16</v>
      </c>
      <c r="L32" s="10"/>
      <c r="M32" s="10">
        <v>-55</v>
      </c>
      <c r="N32" s="10">
        <v>5</v>
      </c>
      <c r="O32" s="10">
        <v>-31</v>
      </c>
      <c r="P32" s="10">
        <v>-29</v>
      </c>
      <c r="Q32" s="10">
        <v>-19</v>
      </c>
      <c r="R32" s="10">
        <v>-10</v>
      </c>
      <c r="S32" s="10"/>
      <c r="T32" s="10">
        <v>0</v>
      </c>
      <c r="U32" s="10">
        <v>21</v>
      </c>
      <c r="V32" s="10">
        <v>-22</v>
      </c>
      <c r="W32" s="10">
        <v>1</v>
      </c>
      <c r="X32" s="10">
        <v>5</v>
      </c>
      <c r="Y32" s="10">
        <v>-4</v>
      </c>
      <c r="Z32" s="10"/>
      <c r="AA32" s="10">
        <v>-20.65</v>
      </c>
      <c r="AB32" s="10">
        <v>-9</v>
      </c>
      <c r="AC32" s="10">
        <v>-2</v>
      </c>
      <c r="AD32" s="10">
        <v>-10</v>
      </c>
      <c r="AE32" s="10">
        <v>-5</v>
      </c>
      <c r="AF32" s="10">
        <v>-5</v>
      </c>
      <c r="AG32" s="10"/>
      <c r="AH32" s="10">
        <v>-7.968</v>
      </c>
      <c r="AI32" s="10">
        <v>15</v>
      </c>
      <c r="AJ32" s="10">
        <v>-7.6</v>
      </c>
      <c r="AK32" s="10">
        <v>-15</v>
      </c>
      <c r="AL32" s="10">
        <v>-7.7</v>
      </c>
      <c r="AM32" s="10">
        <v>-7.3</v>
      </c>
      <c r="AN32" s="10"/>
      <c r="AO32" s="10">
        <v>-35</v>
      </c>
      <c r="AP32" s="10">
        <v>-5</v>
      </c>
      <c r="AQ32" s="10">
        <v>-17.5</v>
      </c>
      <c r="AR32" s="10">
        <v>-12.7</v>
      </c>
      <c r="AS32" s="10">
        <v>-6.7</v>
      </c>
      <c r="AT32" s="10">
        <v>-6</v>
      </c>
    </row>
    <row r="33" spans="3:48" s="3" customFormat="1" ht="16.95" customHeight="1" x14ac:dyDescent="0.3">
      <c r="C33" s="29" t="s">
        <v>99</v>
      </c>
      <c r="D33" s="30">
        <v>49</v>
      </c>
      <c r="E33" s="95"/>
      <c r="F33" s="95">
        <v>251</v>
      </c>
      <c r="G33" s="95">
        <v>66</v>
      </c>
      <c r="H33" s="95">
        <v>83</v>
      </c>
      <c r="I33" s="31">
        <v>102</v>
      </c>
      <c r="J33" s="31">
        <v>38</v>
      </c>
      <c r="K33" s="31">
        <v>64</v>
      </c>
      <c r="L33" s="31"/>
      <c r="M33" s="31">
        <v>150</v>
      </c>
      <c r="N33" s="31">
        <v>-75</v>
      </c>
      <c r="O33" s="31">
        <v>97</v>
      </c>
      <c r="P33" s="31">
        <v>128</v>
      </c>
      <c r="Q33" s="31">
        <v>89</v>
      </c>
      <c r="R33" s="31">
        <v>39</v>
      </c>
      <c r="S33" s="31"/>
      <c r="T33" s="31">
        <v>125</v>
      </c>
      <c r="U33" s="31">
        <v>25</v>
      </c>
      <c r="V33" s="31">
        <v>57</v>
      </c>
      <c r="W33" s="31">
        <v>43</v>
      </c>
      <c r="X33" s="31">
        <v>57</v>
      </c>
      <c r="Y33" s="31">
        <v>-14</v>
      </c>
      <c r="Z33" s="31"/>
      <c r="AA33" s="31">
        <v>94.911000000000058</v>
      </c>
      <c r="AB33" s="31">
        <v>17</v>
      </c>
      <c r="AC33" s="31">
        <v>39</v>
      </c>
      <c r="AD33" s="31">
        <v>39</v>
      </c>
      <c r="AE33" s="31">
        <v>37</v>
      </c>
      <c r="AF33" s="31">
        <v>3</v>
      </c>
      <c r="AG33" s="31"/>
      <c r="AH33" s="31">
        <v>95.905966701934886</v>
      </c>
      <c r="AI33" s="31">
        <v>32</v>
      </c>
      <c r="AJ33" s="31">
        <v>32.299999999999997</v>
      </c>
      <c r="AK33" s="31">
        <v>31.5</v>
      </c>
      <c r="AL33" s="31">
        <v>29.7</v>
      </c>
      <c r="AM33" s="31">
        <v>2</v>
      </c>
      <c r="AN33" s="31"/>
      <c r="AO33" s="31">
        <v>58</v>
      </c>
      <c r="AP33" s="31">
        <v>20</v>
      </c>
      <c r="AQ33" s="31">
        <v>10.199999999999999</v>
      </c>
      <c r="AR33" s="31">
        <v>27.8</v>
      </c>
      <c r="AS33" s="31">
        <v>16.100000000000001</v>
      </c>
      <c r="AT33" s="31">
        <v>11.7</v>
      </c>
      <c r="AU33" s="22"/>
      <c r="AV33" s="22"/>
    </row>
    <row r="34" spans="3:48" s="3" customFormat="1" ht="4.2" customHeight="1" x14ac:dyDescent="0.3">
      <c r="D34" s="16"/>
      <c r="E34" s="77"/>
      <c r="F34" s="77"/>
      <c r="G34" s="77"/>
      <c r="H34" s="77"/>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t="s">
        <v>165</v>
      </c>
      <c r="AN34" s="10"/>
      <c r="AO34" s="10"/>
      <c r="AP34" s="10"/>
      <c r="AQ34" s="10"/>
      <c r="AR34" s="10"/>
      <c r="AS34" s="10"/>
      <c r="AT34" s="10"/>
    </row>
    <row r="35" spans="3:48" s="3" customFormat="1" ht="16.95" customHeight="1" x14ac:dyDescent="0.3">
      <c r="C35" s="38" t="s">
        <v>137</v>
      </c>
      <c r="D35" s="39">
        <v>0</v>
      </c>
      <c r="E35" s="96"/>
      <c r="F35" s="96">
        <v>0</v>
      </c>
      <c r="G35" s="96">
        <v>0</v>
      </c>
      <c r="H35" s="96">
        <v>0</v>
      </c>
      <c r="I35" s="40">
        <v>0</v>
      </c>
      <c r="J35" s="40">
        <v>0</v>
      </c>
      <c r="K35" s="40">
        <v>0</v>
      </c>
      <c r="L35" s="40"/>
      <c r="M35" s="40">
        <v>0</v>
      </c>
      <c r="N35" s="40"/>
      <c r="O35" s="40">
        <v>0</v>
      </c>
      <c r="P35" s="40">
        <v>0</v>
      </c>
      <c r="Q35" s="40">
        <v>0</v>
      </c>
      <c r="R35" s="40">
        <v>0</v>
      </c>
      <c r="S35" s="40"/>
      <c r="T35" s="40">
        <v>0</v>
      </c>
      <c r="U35" s="40">
        <v>0</v>
      </c>
      <c r="V35" s="40">
        <v>0</v>
      </c>
      <c r="W35" s="40">
        <v>0</v>
      </c>
      <c r="X35" s="40">
        <v>0</v>
      </c>
      <c r="Y35" s="40">
        <v>0</v>
      </c>
      <c r="Z35" s="40"/>
      <c r="AA35" s="40">
        <v>-5.2910000000000004</v>
      </c>
      <c r="AB35" s="40">
        <v>-2</v>
      </c>
      <c r="AC35" s="40">
        <v>-2</v>
      </c>
      <c r="AD35" s="40">
        <v>-1</v>
      </c>
      <c r="AE35" s="40">
        <v>0</v>
      </c>
      <c r="AF35" s="40">
        <v>-1</v>
      </c>
      <c r="AG35" s="40"/>
      <c r="AH35" s="40">
        <v>-6.7210000000000001</v>
      </c>
      <c r="AI35" s="40">
        <v>-5</v>
      </c>
      <c r="AJ35" s="40">
        <v>-0.7</v>
      </c>
      <c r="AK35" s="40">
        <v>-1.4</v>
      </c>
      <c r="AL35" s="40">
        <v>-0.7</v>
      </c>
      <c r="AM35" s="40">
        <v>-1</v>
      </c>
      <c r="AN35" s="40"/>
      <c r="AO35" s="40">
        <v>-19</v>
      </c>
      <c r="AP35" s="40">
        <v>-11</v>
      </c>
      <c r="AQ35" s="40">
        <v>-5.9</v>
      </c>
      <c r="AR35" s="40">
        <v>-2.1</v>
      </c>
      <c r="AS35" s="40">
        <v>-1.7</v>
      </c>
      <c r="AT35" s="40">
        <v>-0.4</v>
      </c>
    </row>
    <row r="36" spans="3:48" s="22" customFormat="1" ht="16.95" customHeight="1" x14ac:dyDescent="0.3">
      <c r="C36" s="26" t="s">
        <v>138</v>
      </c>
      <c r="D36" s="27">
        <v>49</v>
      </c>
      <c r="E36" s="97"/>
      <c r="F36" s="97">
        <v>251</v>
      </c>
      <c r="G36" s="97">
        <v>66</v>
      </c>
      <c r="H36" s="97">
        <v>83</v>
      </c>
      <c r="I36" s="28">
        <v>102</v>
      </c>
      <c r="J36" s="28">
        <v>38</v>
      </c>
      <c r="K36" s="28">
        <v>64</v>
      </c>
      <c r="L36" s="28"/>
      <c r="M36" s="28">
        <v>150</v>
      </c>
      <c r="N36" s="28">
        <v>-75</v>
      </c>
      <c r="O36" s="28">
        <v>97</v>
      </c>
      <c r="P36" s="28">
        <v>128</v>
      </c>
      <c r="Q36" s="28">
        <v>89</v>
      </c>
      <c r="R36" s="28">
        <v>39</v>
      </c>
      <c r="S36" s="28"/>
      <c r="T36" s="28">
        <v>125</v>
      </c>
      <c r="U36" s="28">
        <v>25</v>
      </c>
      <c r="V36" s="28">
        <v>57</v>
      </c>
      <c r="W36" s="28">
        <v>43</v>
      </c>
      <c r="X36" s="28">
        <v>57</v>
      </c>
      <c r="Y36" s="28">
        <v>-14</v>
      </c>
      <c r="Z36" s="28"/>
      <c r="AA36" s="28">
        <v>89.620000000000061</v>
      </c>
      <c r="AB36" s="28">
        <v>14</v>
      </c>
      <c r="AC36" s="28">
        <v>38</v>
      </c>
      <c r="AD36" s="28">
        <v>38</v>
      </c>
      <c r="AE36" s="28">
        <v>37</v>
      </c>
      <c r="AF36" s="28">
        <v>2</v>
      </c>
      <c r="AG36" s="28"/>
      <c r="AH36" s="28">
        <v>89.184966701934883</v>
      </c>
      <c r="AI36" s="28">
        <v>27</v>
      </c>
      <c r="AJ36" s="28">
        <v>31.6</v>
      </c>
      <c r="AK36" s="28">
        <v>30.1</v>
      </c>
      <c r="AL36" s="28">
        <v>29</v>
      </c>
      <c r="AM36" s="28">
        <v>1</v>
      </c>
      <c r="AN36" s="28"/>
      <c r="AO36" s="28">
        <v>39</v>
      </c>
      <c r="AP36" s="28">
        <v>9</v>
      </c>
      <c r="AQ36" s="28">
        <v>4.3</v>
      </c>
      <c r="AR36" s="28">
        <v>25.7</v>
      </c>
      <c r="AS36" s="28">
        <v>14.4</v>
      </c>
      <c r="AT36" s="28">
        <v>11.3</v>
      </c>
    </row>
    <row r="37" spans="3:48" s="3" customFormat="1" ht="4.2" customHeight="1" x14ac:dyDescent="0.3">
      <c r="D37" s="16"/>
      <c r="E37" s="77"/>
      <c r="F37" s="77"/>
      <c r="G37" s="77"/>
      <c r="H37" s="77"/>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row>
    <row r="38" spans="3:48" s="3" customFormat="1" ht="16.95" customHeight="1" x14ac:dyDescent="0.3">
      <c r="C38" s="22" t="s">
        <v>100</v>
      </c>
      <c r="D38" s="16"/>
      <c r="E38" s="77"/>
      <c r="F38" s="77"/>
      <c r="G38" s="77"/>
      <c r="H38" s="77"/>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row>
    <row r="39" spans="3:48" s="3" customFormat="1" ht="16.95" customHeight="1" x14ac:dyDescent="0.3">
      <c r="C39" s="3" t="s">
        <v>101</v>
      </c>
      <c r="D39" s="16">
        <v>49</v>
      </c>
      <c r="E39" s="77"/>
      <c r="F39" s="77">
        <v>241</v>
      </c>
      <c r="G39" s="77">
        <v>61</v>
      </c>
      <c r="H39" s="77">
        <v>80</v>
      </c>
      <c r="I39" s="10">
        <v>100</v>
      </c>
      <c r="J39" s="10">
        <v>37</v>
      </c>
      <c r="K39" s="10">
        <v>63</v>
      </c>
      <c r="L39" s="10"/>
      <c r="M39" s="10">
        <v>149</v>
      </c>
      <c r="N39" s="10">
        <v>-75</v>
      </c>
      <c r="O39" s="10">
        <v>97</v>
      </c>
      <c r="P39" s="10">
        <v>127</v>
      </c>
      <c r="Q39" s="10">
        <v>88</v>
      </c>
      <c r="R39" s="10">
        <v>39</v>
      </c>
      <c r="S39" s="10"/>
      <c r="T39" s="10">
        <v>125</v>
      </c>
      <c r="U39" s="10">
        <v>25</v>
      </c>
      <c r="V39" s="10">
        <v>57</v>
      </c>
      <c r="W39" s="10">
        <v>43</v>
      </c>
      <c r="X39" s="10">
        <v>57</v>
      </c>
      <c r="Y39" s="10">
        <v>-14</v>
      </c>
      <c r="Z39" s="10"/>
      <c r="AA39" s="10">
        <v>89.620000000000061</v>
      </c>
      <c r="AB39" s="10">
        <v>14</v>
      </c>
      <c r="AC39" s="10">
        <v>38</v>
      </c>
      <c r="AD39" s="10">
        <v>38</v>
      </c>
      <c r="AE39" s="10">
        <v>37</v>
      </c>
      <c r="AF39" s="10">
        <v>2</v>
      </c>
      <c r="AG39" s="10"/>
      <c r="AH39" s="10">
        <v>89.184966701934883</v>
      </c>
      <c r="AI39" s="10">
        <v>27</v>
      </c>
      <c r="AJ39" s="10">
        <v>31.6</v>
      </c>
      <c r="AK39" s="10">
        <v>30.1</v>
      </c>
      <c r="AL39" s="10">
        <v>29</v>
      </c>
      <c r="AM39" s="10">
        <v>1</v>
      </c>
      <c r="AN39" s="10"/>
      <c r="AO39" s="10">
        <v>39</v>
      </c>
      <c r="AP39" s="10">
        <v>9</v>
      </c>
      <c r="AQ39" s="10">
        <v>4</v>
      </c>
      <c r="AR39" s="10">
        <v>25.7</v>
      </c>
      <c r="AS39" s="10">
        <v>14.4</v>
      </c>
      <c r="AT39" s="10">
        <v>11.3</v>
      </c>
    </row>
    <row r="40" spans="3:48" s="3" customFormat="1" ht="16.95" customHeight="1" x14ac:dyDescent="0.3">
      <c r="C40" s="38" t="s">
        <v>102</v>
      </c>
      <c r="D40" s="39">
        <v>0</v>
      </c>
      <c r="E40" s="96"/>
      <c r="F40" s="96">
        <v>10</v>
      </c>
      <c r="G40" s="96">
        <v>5</v>
      </c>
      <c r="H40" s="96">
        <v>3</v>
      </c>
      <c r="I40" s="40">
        <v>2</v>
      </c>
      <c r="J40" s="40">
        <v>1</v>
      </c>
      <c r="K40" s="40">
        <v>1</v>
      </c>
      <c r="L40" s="40"/>
      <c r="M40" s="40">
        <v>1</v>
      </c>
      <c r="N40" s="40">
        <v>0</v>
      </c>
      <c r="O40" s="40">
        <v>0</v>
      </c>
      <c r="P40" s="40">
        <v>1</v>
      </c>
      <c r="Q40" s="40">
        <v>1</v>
      </c>
      <c r="R40" s="40">
        <v>0</v>
      </c>
      <c r="S40" s="40"/>
      <c r="T40" s="40">
        <v>0</v>
      </c>
      <c r="U40" s="40">
        <v>0</v>
      </c>
      <c r="V40" s="40">
        <v>0</v>
      </c>
      <c r="W40" s="40">
        <v>0</v>
      </c>
      <c r="X40" s="40">
        <v>0</v>
      </c>
      <c r="Y40" s="40">
        <v>0</v>
      </c>
      <c r="Z40" s="40"/>
      <c r="AA40" s="40">
        <v>0</v>
      </c>
      <c r="AB40" s="40">
        <v>0</v>
      </c>
      <c r="AC40" s="40">
        <v>0</v>
      </c>
      <c r="AD40" s="40">
        <v>0</v>
      </c>
      <c r="AE40" s="40">
        <v>0</v>
      </c>
      <c r="AF40" s="40">
        <v>0</v>
      </c>
      <c r="AG40" s="40"/>
      <c r="AH40" s="40">
        <v>0</v>
      </c>
      <c r="AI40" s="40">
        <v>0</v>
      </c>
      <c r="AJ40" s="40">
        <v>0</v>
      </c>
      <c r="AK40" s="40">
        <v>0</v>
      </c>
      <c r="AL40" s="40">
        <v>0</v>
      </c>
      <c r="AM40" s="40">
        <v>0</v>
      </c>
      <c r="AN40" s="40"/>
      <c r="AO40" s="40">
        <v>0</v>
      </c>
      <c r="AP40" s="40">
        <v>0</v>
      </c>
      <c r="AQ40" s="40">
        <v>0</v>
      </c>
      <c r="AR40" s="40">
        <v>0</v>
      </c>
      <c r="AS40" s="40">
        <v>0</v>
      </c>
      <c r="AT40" s="40">
        <v>0</v>
      </c>
    </row>
    <row r="41" spans="3:48" s="3" customFormat="1" ht="16.95" customHeight="1" x14ac:dyDescent="0.3">
      <c r="C41" s="26" t="s">
        <v>99</v>
      </c>
      <c r="D41" s="27">
        <v>49</v>
      </c>
      <c r="E41" s="97"/>
      <c r="F41" s="97">
        <v>251</v>
      </c>
      <c r="G41" s="97">
        <v>66</v>
      </c>
      <c r="H41" s="97">
        <v>83</v>
      </c>
      <c r="I41" s="28">
        <v>102</v>
      </c>
      <c r="J41" s="28">
        <v>38</v>
      </c>
      <c r="K41" s="28">
        <v>64</v>
      </c>
      <c r="L41" s="28"/>
      <c r="M41" s="28">
        <v>150</v>
      </c>
      <c r="N41" s="28">
        <v>-75</v>
      </c>
      <c r="O41" s="28">
        <v>97</v>
      </c>
      <c r="P41" s="28">
        <v>128</v>
      </c>
      <c r="Q41" s="28">
        <v>89</v>
      </c>
      <c r="R41" s="28">
        <v>39</v>
      </c>
      <c r="S41" s="28"/>
      <c r="T41" s="28">
        <v>125</v>
      </c>
      <c r="U41" s="28">
        <v>25</v>
      </c>
      <c r="V41" s="28">
        <v>57</v>
      </c>
      <c r="W41" s="28">
        <v>43</v>
      </c>
      <c r="X41" s="28">
        <v>57</v>
      </c>
      <c r="Y41" s="28">
        <v>-14</v>
      </c>
      <c r="Z41" s="28"/>
      <c r="AA41" s="28">
        <v>89.620000000000061</v>
      </c>
      <c r="AB41" s="28">
        <v>14</v>
      </c>
      <c r="AC41" s="28">
        <v>38</v>
      </c>
      <c r="AD41" s="28">
        <v>38</v>
      </c>
      <c r="AE41" s="28">
        <v>37</v>
      </c>
      <c r="AF41" s="28">
        <v>2</v>
      </c>
      <c r="AG41" s="28"/>
      <c r="AH41" s="28">
        <v>89.184966701934883</v>
      </c>
      <c r="AI41" s="28">
        <v>27</v>
      </c>
      <c r="AJ41" s="28">
        <v>31.6</v>
      </c>
      <c r="AK41" s="28">
        <v>30.1</v>
      </c>
      <c r="AL41" s="28">
        <v>29</v>
      </c>
      <c r="AM41" s="28">
        <v>1</v>
      </c>
      <c r="AN41" s="28"/>
      <c r="AO41" s="28">
        <v>39</v>
      </c>
      <c r="AP41" s="28">
        <v>9</v>
      </c>
      <c r="AQ41" s="28">
        <v>4</v>
      </c>
      <c r="AR41" s="28">
        <v>25.7</v>
      </c>
      <c r="AS41" s="28">
        <v>14.4</v>
      </c>
      <c r="AT41" s="28">
        <v>11.3</v>
      </c>
    </row>
    <row r="42" spans="3:48" s="3" customFormat="1" ht="4.2" customHeight="1" x14ac:dyDescent="0.3">
      <c r="D42" s="16"/>
      <c r="E42" s="77"/>
      <c r="F42" s="77"/>
      <c r="G42" s="77"/>
      <c r="H42" s="77"/>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row>
    <row r="43" spans="3:48" s="3" customFormat="1" ht="16.95" customHeight="1" x14ac:dyDescent="0.3">
      <c r="C43" s="3" t="s">
        <v>103</v>
      </c>
      <c r="D43" s="20">
        <v>2.7</v>
      </c>
      <c r="E43" s="73"/>
      <c r="F43" s="73">
        <v>13.5</v>
      </c>
      <c r="G43" s="73"/>
      <c r="H43" s="73">
        <v>4.4000000000000004</v>
      </c>
      <c r="I43" s="14">
        <v>5.6</v>
      </c>
      <c r="J43" s="14">
        <v>2.1</v>
      </c>
      <c r="K43" s="14">
        <v>3.5</v>
      </c>
      <c r="L43" s="14"/>
      <c r="M43" s="73">
        <v>8.3000000000000007</v>
      </c>
      <c r="N43" s="14"/>
      <c r="O43" s="14">
        <v>5.4</v>
      </c>
      <c r="P43" s="14">
        <v>7.1</v>
      </c>
      <c r="Q43" s="14">
        <v>4.9000000000000004</v>
      </c>
      <c r="R43" s="14">
        <v>2.2000000000000002</v>
      </c>
      <c r="S43" s="14"/>
      <c r="T43" s="14">
        <v>8.6999999999999993</v>
      </c>
      <c r="U43" s="14"/>
      <c r="V43" s="14">
        <v>5.3</v>
      </c>
      <c r="W43" s="14">
        <v>4</v>
      </c>
      <c r="X43" s="14">
        <v>5</v>
      </c>
      <c r="Y43" s="14">
        <v>-1</v>
      </c>
      <c r="Z43" s="14"/>
      <c r="AA43" s="14">
        <v>3.5</v>
      </c>
      <c r="AB43" s="14"/>
      <c r="AC43" s="14">
        <v>3.5</v>
      </c>
      <c r="AD43" s="14">
        <v>3</v>
      </c>
      <c r="AE43" s="14">
        <v>3</v>
      </c>
      <c r="AF43" s="101">
        <v>0</v>
      </c>
      <c r="AG43" s="14"/>
      <c r="AH43" s="14">
        <v>8.3000000000000007</v>
      </c>
      <c r="AI43" s="14"/>
      <c r="AJ43" s="14">
        <v>3.5</v>
      </c>
      <c r="AK43" s="14">
        <v>2.8</v>
      </c>
      <c r="AL43" s="14">
        <v>2.7</v>
      </c>
      <c r="AM43" s="14">
        <v>0.1</v>
      </c>
      <c r="AN43" s="14"/>
      <c r="AO43" s="14">
        <v>3.7</v>
      </c>
      <c r="AP43" s="14"/>
      <c r="AQ43" s="14">
        <v>0.4</v>
      </c>
      <c r="AR43" s="14">
        <v>2.6</v>
      </c>
      <c r="AS43" s="14">
        <v>1.3</v>
      </c>
      <c r="AT43" s="14">
        <v>1.1000000000000001</v>
      </c>
      <c r="AU43" s="79"/>
      <c r="AV43" s="79"/>
    </row>
    <row r="44" spans="3:48" s="22" customFormat="1" ht="16.95" customHeight="1" thickBot="1" x14ac:dyDescent="0.35">
      <c r="C44" s="7" t="s">
        <v>104</v>
      </c>
      <c r="D44" s="21">
        <v>2.7</v>
      </c>
      <c r="E44" s="74"/>
      <c r="F44" s="74">
        <v>13.5</v>
      </c>
      <c r="G44" s="74"/>
      <c r="H44" s="74">
        <v>4.4000000000000004</v>
      </c>
      <c r="I44" s="15">
        <v>5.6</v>
      </c>
      <c r="J44" s="15">
        <v>2.1</v>
      </c>
      <c r="K44" s="15">
        <v>3.5</v>
      </c>
      <c r="L44" s="15"/>
      <c r="M44" s="74">
        <v>8.3000000000000007</v>
      </c>
      <c r="N44" s="15"/>
      <c r="O44" s="15">
        <v>5.4</v>
      </c>
      <c r="P44" s="15">
        <v>7.1</v>
      </c>
      <c r="Q44" s="15">
        <v>4.9000000000000004</v>
      </c>
      <c r="R44" s="15">
        <v>2.2000000000000002</v>
      </c>
      <c r="S44" s="15"/>
      <c r="T44" s="15">
        <v>8.6999999999999993</v>
      </c>
      <c r="U44" s="15"/>
      <c r="V44" s="15">
        <v>5.3</v>
      </c>
      <c r="W44" s="15">
        <v>4</v>
      </c>
      <c r="X44" s="15">
        <v>5</v>
      </c>
      <c r="Y44" s="15">
        <v>-1</v>
      </c>
      <c r="Z44" s="15"/>
      <c r="AA44" s="15">
        <v>3.5</v>
      </c>
      <c r="AB44" s="15"/>
      <c r="AC44" s="15">
        <v>3.5</v>
      </c>
      <c r="AD44" s="15">
        <v>3</v>
      </c>
      <c r="AE44" s="15">
        <v>3</v>
      </c>
      <c r="AF44" s="102">
        <v>0</v>
      </c>
      <c r="AG44" s="15"/>
      <c r="AH44" s="15">
        <v>8.3000000000000007</v>
      </c>
      <c r="AI44" s="15"/>
      <c r="AJ44" s="15">
        <v>3.5</v>
      </c>
      <c r="AK44" s="15">
        <v>2.8</v>
      </c>
      <c r="AL44" s="15">
        <v>2.7</v>
      </c>
      <c r="AM44" s="15">
        <v>0.1</v>
      </c>
      <c r="AN44" s="15"/>
      <c r="AO44" s="15">
        <v>3.7</v>
      </c>
      <c r="AP44" s="15"/>
      <c r="AQ44" s="15">
        <v>0.4</v>
      </c>
      <c r="AR44" s="15">
        <v>2.6</v>
      </c>
      <c r="AS44" s="15">
        <v>1.3</v>
      </c>
      <c r="AT44" s="15">
        <v>1.1000000000000001</v>
      </c>
      <c r="AU44" s="79"/>
      <c r="AV44" s="79"/>
    </row>
    <row r="45" spans="3:48" s="3" customFormat="1" ht="13.2" x14ac:dyDescent="0.3"/>
  </sheetData>
  <sheetProtection algorithmName="SHA-512" hashValue="2Geb9xmiD2y2s/nVFPmMmTj1IN6c9Sg4MaViORyH2SozPmFYPlp1+ZJ8C5FC0XxJaGuw8frIgmJZXP3z2lBttQ==" saltValue="YTwILDt9O/EB2bqf1hPTcA==" spinCount="100000" sheet="1" objects="1" scenarios="1"/>
  <mergeCells count="7">
    <mergeCell ref="AO9:AT9"/>
    <mergeCell ref="A1:XFD5"/>
    <mergeCell ref="F9:K9"/>
    <mergeCell ref="M9:R9"/>
    <mergeCell ref="T9:Y9"/>
    <mergeCell ref="AA9:AF9"/>
    <mergeCell ref="AH9:AM9"/>
  </mergeCells>
  <hyperlinks>
    <hyperlink ref="D7" location="Intro!A1" display="Go back to table of contents" xr:uid="{1DDD6AA3-E75C-413F-91CD-6126F641C1F1}"/>
  </hyperlinks>
  <pageMargins left="0.70866141732283472" right="0.70866141732283472" top="0.74803149606299213" bottom="0.74803149606299213" header="0.31496062992125984" footer="0.31496062992125984"/>
  <pageSetup paperSize="8" scale="4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B096D-8242-464E-B045-85F097E1AEFD}">
  <sheetPr>
    <pageSetUpPr fitToPage="1"/>
  </sheetPr>
  <dimension ref="A1:AV26"/>
  <sheetViews>
    <sheetView showGridLines="0" zoomScale="85" zoomScaleNormal="85" workbookViewId="0">
      <selection sqref="A1:XFD5"/>
    </sheetView>
  </sheetViews>
  <sheetFormatPr defaultColWidth="0" defaultRowHeight="13.8" x14ac:dyDescent="0.3"/>
  <cols>
    <col min="1" max="2" width="1.44140625" style="1" customWidth="1"/>
    <col min="3" max="3" width="50.77734375" style="1" customWidth="1"/>
    <col min="4" max="4" width="8.77734375" style="1" customWidth="1"/>
    <col min="5" max="5" width="1.77734375" style="1" customWidth="1"/>
    <col min="6" max="11" width="8.77734375" style="1" customWidth="1"/>
    <col min="12" max="12" width="1.77734375" style="1" customWidth="1"/>
    <col min="13" max="18" width="8.77734375" style="1" customWidth="1"/>
    <col min="19" max="19" width="1.77734375" style="1" customWidth="1"/>
    <col min="20" max="25" width="8.77734375" style="1" customWidth="1"/>
    <col min="26" max="26" width="1.77734375" style="1" customWidth="1"/>
    <col min="27" max="32" width="8.77734375" style="1" customWidth="1"/>
    <col min="33" max="33" width="1.77734375" style="1" customWidth="1"/>
    <col min="34" max="39" width="8.77734375" style="1" customWidth="1"/>
    <col min="40" max="40" width="1.77734375" style="1" customWidth="1"/>
    <col min="41" max="46" width="8.77734375" style="1" customWidth="1"/>
    <col min="47" max="48" width="1.44140625" style="1" customWidth="1"/>
    <col min="49" max="16384" width="8.77734375" style="1" hidden="1"/>
  </cols>
  <sheetData>
    <row r="1" spans="3:48" s="109" customFormat="1" ht="14.4" x14ac:dyDescent="0.3"/>
    <row r="2" spans="3:48" s="109" customFormat="1" ht="14.4" x14ac:dyDescent="0.3"/>
    <row r="3" spans="3:48" s="109" customFormat="1" ht="14.4" x14ac:dyDescent="0.3"/>
    <row r="4" spans="3:48" s="109" customFormat="1" ht="14.4" x14ac:dyDescent="0.3"/>
    <row r="5" spans="3:48" s="109" customFormat="1" ht="14.4" x14ac:dyDescent="0.3"/>
    <row r="7" spans="3:48" ht="17.399999999999999" x14ac:dyDescent="0.3">
      <c r="C7" s="8" t="s">
        <v>166</v>
      </c>
      <c r="D7" s="65" t="s">
        <v>135</v>
      </c>
      <c r="E7" s="65"/>
      <c r="F7" s="65"/>
      <c r="G7" s="65"/>
      <c r="H7" s="65"/>
    </row>
    <row r="9" spans="3:48" s="3" customFormat="1" ht="14.4" customHeight="1" x14ac:dyDescent="0.3">
      <c r="C9" s="4"/>
      <c r="D9" s="100">
        <v>2021</v>
      </c>
      <c r="E9" s="71"/>
      <c r="F9" s="108">
        <v>2020</v>
      </c>
      <c r="G9" s="108"/>
      <c r="H9" s="108"/>
      <c r="I9" s="108"/>
      <c r="J9" s="108"/>
      <c r="K9" s="108"/>
      <c r="L9" s="4"/>
      <c r="M9" s="108">
        <v>2019</v>
      </c>
      <c r="N9" s="108"/>
      <c r="O9" s="108"/>
      <c r="P9" s="108"/>
      <c r="Q9" s="108"/>
      <c r="R9" s="108"/>
      <c r="S9" s="4"/>
      <c r="T9" s="108">
        <v>2018</v>
      </c>
      <c r="U9" s="108"/>
      <c r="V9" s="108"/>
      <c r="W9" s="108"/>
      <c r="X9" s="108"/>
      <c r="Y9" s="108"/>
      <c r="Z9" s="4"/>
      <c r="AA9" s="108">
        <v>2017</v>
      </c>
      <c r="AB9" s="108"/>
      <c r="AC9" s="108"/>
      <c r="AD9" s="108"/>
      <c r="AE9" s="108"/>
      <c r="AF9" s="108"/>
      <c r="AG9" s="4"/>
      <c r="AH9" s="108">
        <v>2016</v>
      </c>
      <c r="AI9" s="108"/>
      <c r="AJ9" s="108"/>
      <c r="AK9" s="108"/>
      <c r="AL9" s="108"/>
      <c r="AM9" s="108"/>
      <c r="AN9" s="4"/>
      <c r="AO9" s="108">
        <v>2015</v>
      </c>
      <c r="AP9" s="108"/>
      <c r="AQ9" s="108"/>
      <c r="AR9" s="108"/>
      <c r="AS9" s="108"/>
      <c r="AT9" s="108"/>
    </row>
    <row r="10" spans="3:48" s="3" customFormat="1" ht="13.2" x14ac:dyDescent="0.3">
      <c r="C10" s="69" t="s">
        <v>42</v>
      </c>
      <c r="D10" s="70" t="s">
        <v>38</v>
      </c>
      <c r="E10" s="70"/>
      <c r="F10" s="70" t="s">
        <v>39</v>
      </c>
      <c r="G10" s="70" t="s">
        <v>40</v>
      </c>
      <c r="H10" s="70" t="s">
        <v>35</v>
      </c>
      <c r="I10" s="70" t="s">
        <v>36</v>
      </c>
      <c r="J10" s="70" t="s">
        <v>37</v>
      </c>
      <c r="K10" s="70" t="s">
        <v>38</v>
      </c>
      <c r="L10" s="71"/>
      <c r="M10" s="70" t="s">
        <v>39</v>
      </c>
      <c r="N10" s="70" t="s">
        <v>40</v>
      </c>
      <c r="O10" s="70" t="s">
        <v>35</v>
      </c>
      <c r="P10" s="70" t="s">
        <v>36</v>
      </c>
      <c r="Q10" s="70" t="s">
        <v>37</v>
      </c>
      <c r="R10" s="70" t="s">
        <v>38</v>
      </c>
      <c r="S10" s="71"/>
      <c r="T10" s="70" t="s">
        <v>39</v>
      </c>
      <c r="U10" s="70" t="s">
        <v>40</v>
      </c>
      <c r="V10" s="70" t="s">
        <v>35</v>
      </c>
      <c r="W10" s="70" t="s">
        <v>36</v>
      </c>
      <c r="X10" s="70" t="s">
        <v>37</v>
      </c>
      <c r="Y10" s="70" t="s">
        <v>38</v>
      </c>
      <c r="Z10" s="71"/>
      <c r="AA10" s="70" t="s">
        <v>39</v>
      </c>
      <c r="AB10" s="70" t="s">
        <v>40</v>
      </c>
      <c r="AC10" s="70" t="s">
        <v>35</v>
      </c>
      <c r="AD10" s="70" t="s">
        <v>36</v>
      </c>
      <c r="AE10" s="70" t="s">
        <v>37</v>
      </c>
      <c r="AF10" s="70" t="s">
        <v>38</v>
      </c>
      <c r="AG10" s="71"/>
      <c r="AH10" s="70" t="s">
        <v>39</v>
      </c>
      <c r="AI10" s="70" t="s">
        <v>40</v>
      </c>
      <c r="AJ10" s="70" t="s">
        <v>35</v>
      </c>
      <c r="AK10" s="70" t="s">
        <v>36</v>
      </c>
      <c r="AL10" s="70" t="s">
        <v>37</v>
      </c>
      <c r="AM10" s="70" t="s">
        <v>38</v>
      </c>
      <c r="AN10" s="71"/>
      <c r="AO10" s="70" t="s">
        <v>39</v>
      </c>
      <c r="AP10" s="70" t="s">
        <v>40</v>
      </c>
      <c r="AQ10" s="70" t="s">
        <v>35</v>
      </c>
      <c r="AR10" s="70" t="s">
        <v>36</v>
      </c>
      <c r="AS10" s="70" t="s">
        <v>37</v>
      </c>
      <c r="AT10" s="70" t="s">
        <v>38</v>
      </c>
    </row>
    <row r="11" spans="3:48" s="3" customFormat="1" ht="4.2" customHeight="1" x14ac:dyDescent="0.3">
      <c r="C11" s="66"/>
      <c r="D11" s="66"/>
      <c r="E11" s="66"/>
      <c r="F11" s="66"/>
      <c r="G11" s="66"/>
      <c r="H11" s="66"/>
      <c r="I11" s="66"/>
      <c r="J11" s="66"/>
      <c r="K11" s="66"/>
      <c r="L11" s="66"/>
      <c r="M11" s="66"/>
      <c r="N11" s="66"/>
      <c r="O11" s="66"/>
      <c r="P11" s="66"/>
      <c r="Q11" s="66"/>
      <c r="R11" s="66"/>
      <c r="S11" s="66"/>
      <c r="T11" s="66"/>
      <c r="U11" s="66"/>
      <c r="V11" s="66"/>
      <c r="W11" s="66"/>
      <c r="X11" s="66"/>
      <c r="Y11" s="66"/>
      <c r="Z11" s="66"/>
      <c r="AA11" s="66"/>
      <c r="AB11" s="66"/>
      <c r="AC11" s="66"/>
      <c r="AD11" s="66"/>
      <c r="AE11" s="66"/>
      <c r="AF11" s="66"/>
      <c r="AG11" s="66"/>
      <c r="AH11" s="66"/>
      <c r="AI11" s="66"/>
      <c r="AJ11" s="66"/>
      <c r="AK11" s="66"/>
      <c r="AL11" s="66"/>
      <c r="AM11" s="66"/>
      <c r="AN11" s="66"/>
      <c r="AO11" s="66"/>
      <c r="AP11" s="66"/>
      <c r="AQ11" s="66"/>
      <c r="AR11" s="66"/>
      <c r="AS11" s="66"/>
      <c r="AT11" s="66"/>
      <c r="AU11" s="66"/>
      <c r="AV11" s="66"/>
    </row>
    <row r="12" spans="3:48" s="22" customFormat="1" ht="16.95" customHeight="1" x14ac:dyDescent="0.3">
      <c r="C12" s="26" t="s">
        <v>138</v>
      </c>
      <c r="D12" s="27">
        <v>49</v>
      </c>
      <c r="E12" s="97"/>
      <c r="F12" s="97">
        <v>251</v>
      </c>
      <c r="G12" s="97">
        <v>66</v>
      </c>
      <c r="H12" s="97">
        <v>83</v>
      </c>
      <c r="I12" s="28">
        <v>102</v>
      </c>
      <c r="J12" s="28">
        <v>38</v>
      </c>
      <c r="K12" s="28">
        <v>64</v>
      </c>
      <c r="L12" s="28"/>
      <c r="M12" s="28">
        <v>150</v>
      </c>
      <c r="N12" s="28">
        <v>-75</v>
      </c>
      <c r="O12" s="28">
        <v>97</v>
      </c>
      <c r="P12" s="28">
        <v>128</v>
      </c>
      <c r="Q12" s="28">
        <v>89</v>
      </c>
      <c r="R12" s="28">
        <v>39</v>
      </c>
      <c r="S12" s="28"/>
      <c r="T12" s="28">
        <v>125</v>
      </c>
      <c r="U12" s="28">
        <v>25</v>
      </c>
      <c r="V12" s="28">
        <v>57</v>
      </c>
      <c r="W12" s="28">
        <v>43</v>
      </c>
      <c r="X12" s="28">
        <v>57</v>
      </c>
      <c r="Y12" s="28">
        <v>-14</v>
      </c>
      <c r="Z12" s="28"/>
      <c r="AA12" s="28">
        <v>89.62</v>
      </c>
      <c r="AB12" s="28">
        <v>14</v>
      </c>
      <c r="AC12" s="28">
        <v>38</v>
      </c>
      <c r="AD12" s="28">
        <v>38</v>
      </c>
      <c r="AE12" s="28">
        <v>37</v>
      </c>
      <c r="AF12" s="28">
        <v>3</v>
      </c>
      <c r="AG12" s="28"/>
      <c r="AH12" s="28">
        <v>89.184966701934798</v>
      </c>
      <c r="AI12" s="28">
        <v>27</v>
      </c>
      <c r="AJ12" s="28">
        <v>31.6</v>
      </c>
      <c r="AK12" s="28">
        <v>30.1</v>
      </c>
      <c r="AL12" s="28">
        <v>29</v>
      </c>
      <c r="AM12" s="28">
        <v>1.1000000000000001</v>
      </c>
      <c r="AN12" s="28"/>
      <c r="AO12" s="28">
        <v>39</v>
      </c>
      <c r="AP12" s="28">
        <v>9</v>
      </c>
      <c r="AQ12" s="28">
        <v>4.3</v>
      </c>
      <c r="AR12" s="28">
        <v>25.7</v>
      </c>
      <c r="AS12" s="28">
        <v>14.4</v>
      </c>
      <c r="AT12" s="28">
        <v>11.3</v>
      </c>
    </row>
    <row r="13" spans="3:48" s="3" customFormat="1" ht="4.2" customHeight="1" x14ac:dyDescent="0.3">
      <c r="D13" s="16"/>
      <c r="E13" s="77"/>
      <c r="F13" s="77"/>
      <c r="G13" s="77"/>
      <c r="H13" s="77"/>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row>
    <row r="14" spans="3:48" s="3" customFormat="1" ht="16.95" customHeight="1" x14ac:dyDescent="0.3">
      <c r="C14" s="22" t="s">
        <v>144</v>
      </c>
      <c r="D14" s="16"/>
      <c r="E14" s="77"/>
      <c r="F14" s="77"/>
      <c r="G14" s="77"/>
      <c r="H14" s="77"/>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row>
    <row r="15" spans="3:48" s="3" customFormat="1" ht="27.6" customHeight="1" x14ac:dyDescent="0.3">
      <c r="C15" s="56" t="s">
        <v>145</v>
      </c>
      <c r="D15" s="16"/>
      <c r="E15" s="77"/>
      <c r="F15" s="77"/>
      <c r="G15" s="77"/>
      <c r="H15" s="77"/>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row>
    <row r="16" spans="3:48" s="3" customFormat="1" ht="16.95" customHeight="1" x14ac:dyDescent="0.3">
      <c r="C16" s="3" t="s">
        <v>146</v>
      </c>
      <c r="D16" s="16">
        <v>17</v>
      </c>
      <c r="E16" s="77"/>
      <c r="F16" s="77">
        <v>-110</v>
      </c>
      <c r="G16" s="77">
        <v>-27</v>
      </c>
      <c r="H16" s="77">
        <v>-92</v>
      </c>
      <c r="I16" s="10">
        <v>9</v>
      </c>
      <c r="J16" s="10">
        <v>-23</v>
      </c>
      <c r="K16" s="10">
        <v>32</v>
      </c>
      <c r="L16" s="10"/>
      <c r="M16" s="10">
        <v>47</v>
      </c>
      <c r="N16" s="10">
        <v>48</v>
      </c>
      <c r="O16" s="10">
        <v>-7</v>
      </c>
      <c r="P16" s="10">
        <v>6</v>
      </c>
      <c r="Q16" s="10">
        <v>11</v>
      </c>
      <c r="R16" s="10">
        <v>-5</v>
      </c>
      <c r="S16" s="10"/>
      <c r="T16" s="10">
        <v>26</v>
      </c>
      <c r="U16" s="10">
        <v>1</v>
      </c>
      <c r="V16" s="10">
        <v>-2</v>
      </c>
      <c r="W16" s="10">
        <v>27</v>
      </c>
      <c r="X16" s="10">
        <v>12</v>
      </c>
      <c r="Y16" s="10">
        <v>15</v>
      </c>
      <c r="Z16" s="10"/>
      <c r="AA16" s="10">
        <v>0.622</v>
      </c>
      <c r="AB16" s="10">
        <v>0</v>
      </c>
      <c r="AC16" s="10">
        <v>-26</v>
      </c>
      <c r="AD16" s="10">
        <v>27</v>
      </c>
      <c r="AE16" s="10">
        <v>-3</v>
      </c>
      <c r="AF16" s="10">
        <v>30</v>
      </c>
      <c r="AG16" s="10"/>
      <c r="AH16" s="10">
        <v>-93.286000000000001</v>
      </c>
      <c r="AI16" s="10">
        <v>26</v>
      </c>
      <c r="AJ16" s="10">
        <v>-36.1</v>
      </c>
      <c r="AK16" s="10">
        <v>-82.9</v>
      </c>
      <c r="AL16" s="10">
        <v>-82.9</v>
      </c>
      <c r="AM16" s="10">
        <v>0</v>
      </c>
      <c r="AN16" s="10"/>
      <c r="AO16" s="10">
        <v>73</v>
      </c>
      <c r="AP16" s="10">
        <v>73</v>
      </c>
      <c r="AQ16" s="10">
        <v>0</v>
      </c>
      <c r="AR16" s="10">
        <v>0</v>
      </c>
      <c r="AS16" s="10">
        <v>0</v>
      </c>
      <c r="AT16" s="10">
        <v>0</v>
      </c>
    </row>
    <row r="17" spans="3:48" s="3" customFormat="1" ht="16.95" customHeight="1" x14ac:dyDescent="0.3">
      <c r="C17" s="38" t="s">
        <v>147</v>
      </c>
      <c r="D17" s="39">
        <v>-4</v>
      </c>
      <c r="E17" s="96"/>
      <c r="F17" s="96">
        <v>21</v>
      </c>
      <c r="G17" s="96">
        <v>9</v>
      </c>
      <c r="H17" s="96">
        <v>15</v>
      </c>
      <c r="I17" s="40">
        <v>-3</v>
      </c>
      <c r="J17" s="40">
        <v>4</v>
      </c>
      <c r="K17" s="40">
        <v>-7</v>
      </c>
      <c r="L17" s="40"/>
      <c r="M17" s="40">
        <v>-8</v>
      </c>
      <c r="N17" s="40">
        <v>-6</v>
      </c>
      <c r="O17" s="40">
        <v>1</v>
      </c>
      <c r="P17" s="40">
        <v>-3</v>
      </c>
      <c r="Q17" s="40">
        <v>-3</v>
      </c>
      <c r="R17" s="40">
        <v>0</v>
      </c>
      <c r="S17" s="40"/>
      <c r="T17" s="40">
        <v>-4</v>
      </c>
      <c r="U17" s="40">
        <v>2</v>
      </c>
      <c r="V17" s="40">
        <v>0</v>
      </c>
      <c r="W17" s="40">
        <v>-6</v>
      </c>
      <c r="X17" s="40">
        <v>-3</v>
      </c>
      <c r="Y17" s="40">
        <v>-3</v>
      </c>
      <c r="Z17" s="40"/>
      <c r="AA17" s="40">
        <v>-4.9000000000000002E-2</v>
      </c>
      <c r="AB17" s="40">
        <v>2</v>
      </c>
      <c r="AC17" s="40">
        <v>4</v>
      </c>
      <c r="AD17" s="40">
        <v>-6</v>
      </c>
      <c r="AE17" s="40">
        <v>0</v>
      </c>
      <c r="AF17" s="40">
        <v>-6</v>
      </c>
      <c r="AG17" s="40"/>
      <c r="AH17" s="40">
        <v>15.587</v>
      </c>
      <c r="AI17" s="40">
        <v>-8</v>
      </c>
      <c r="AJ17" s="40">
        <v>7.2</v>
      </c>
      <c r="AK17" s="40">
        <v>16.600000000000001</v>
      </c>
      <c r="AL17" s="40">
        <v>16.600000000000001</v>
      </c>
      <c r="AM17" s="40">
        <v>0</v>
      </c>
      <c r="AN17" s="40"/>
      <c r="AO17" s="40">
        <v>-13</v>
      </c>
      <c r="AP17" s="40">
        <v>-13</v>
      </c>
      <c r="AQ17" s="40">
        <v>0</v>
      </c>
      <c r="AR17" s="40">
        <v>0</v>
      </c>
      <c r="AS17" s="40">
        <v>0</v>
      </c>
      <c r="AT17" s="40">
        <v>0</v>
      </c>
    </row>
    <row r="18" spans="3:48" s="22" customFormat="1" ht="16.95" customHeight="1" x14ac:dyDescent="0.3">
      <c r="C18" s="45"/>
      <c r="D18" s="46">
        <v>13</v>
      </c>
      <c r="E18" s="98"/>
      <c r="F18" s="98">
        <v>-89</v>
      </c>
      <c r="G18" s="98">
        <v>-18</v>
      </c>
      <c r="H18" s="98">
        <v>-77</v>
      </c>
      <c r="I18" s="47">
        <v>6</v>
      </c>
      <c r="J18" s="47">
        <v>-19</v>
      </c>
      <c r="K18" s="47">
        <v>25</v>
      </c>
      <c r="L18" s="47"/>
      <c r="M18" s="47">
        <v>39</v>
      </c>
      <c r="N18" s="47">
        <v>42</v>
      </c>
      <c r="O18" s="47">
        <v>-6</v>
      </c>
      <c r="P18" s="47">
        <v>3</v>
      </c>
      <c r="Q18" s="47">
        <v>8</v>
      </c>
      <c r="R18" s="47">
        <v>-5</v>
      </c>
      <c r="S18" s="47"/>
      <c r="T18" s="47">
        <v>22</v>
      </c>
      <c r="U18" s="47">
        <v>3</v>
      </c>
      <c r="V18" s="47">
        <v>-2</v>
      </c>
      <c r="W18" s="47">
        <v>21</v>
      </c>
      <c r="X18" s="47">
        <v>9</v>
      </c>
      <c r="Y18" s="47">
        <v>12</v>
      </c>
      <c r="Z18" s="47"/>
      <c r="AA18" s="47">
        <v>0.57299999999999995</v>
      </c>
      <c r="AB18" s="47">
        <v>-1</v>
      </c>
      <c r="AC18" s="47">
        <v>-22</v>
      </c>
      <c r="AD18" s="47">
        <v>21</v>
      </c>
      <c r="AE18" s="47">
        <v>-3</v>
      </c>
      <c r="AF18" s="47">
        <v>24</v>
      </c>
      <c r="AG18" s="47"/>
      <c r="AH18" s="47">
        <v>-77.698999999999998</v>
      </c>
      <c r="AI18" s="47">
        <v>17</v>
      </c>
      <c r="AJ18" s="47">
        <v>-28.9</v>
      </c>
      <c r="AK18" s="47">
        <v>-66.3</v>
      </c>
      <c r="AL18" s="47">
        <v>-66.3</v>
      </c>
      <c r="AM18" s="47">
        <v>0</v>
      </c>
      <c r="AN18" s="47"/>
      <c r="AO18" s="47">
        <v>60</v>
      </c>
      <c r="AP18" s="47">
        <v>60</v>
      </c>
      <c r="AQ18" s="47"/>
      <c r="AR18" s="47"/>
      <c r="AS18" s="47">
        <v>0</v>
      </c>
      <c r="AT18" s="47">
        <v>0</v>
      </c>
      <c r="AU18" s="45"/>
      <c r="AV18" s="45"/>
    </row>
    <row r="19" spans="3:48" s="3" customFormat="1" ht="27.6" customHeight="1" x14ac:dyDescent="0.3">
      <c r="C19" s="56" t="s">
        <v>150</v>
      </c>
      <c r="D19" s="16"/>
      <c r="E19" s="77"/>
      <c r="F19" s="77"/>
      <c r="G19" s="77"/>
      <c r="H19" s="77"/>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row>
    <row r="20" spans="3:48" s="3" customFormat="1" ht="16.95" customHeight="1" x14ac:dyDescent="0.3">
      <c r="C20" s="56" t="s">
        <v>151</v>
      </c>
      <c r="D20" s="16">
        <v>-6</v>
      </c>
      <c r="E20" s="77"/>
      <c r="F20" s="77">
        <v>-48</v>
      </c>
      <c r="G20" s="77">
        <v>-3</v>
      </c>
      <c r="H20" s="77">
        <v>-9</v>
      </c>
      <c r="I20" s="10">
        <v>-36</v>
      </c>
      <c r="J20" s="10">
        <v>3</v>
      </c>
      <c r="K20" s="10">
        <v>-39</v>
      </c>
      <c r="L20" s="10"/>
      <c r="M20" s="10">
        <v>144</v>
      </c>
      <c r="N20" s="10">
        <v>139</v>
      </c>
      <c r="O20" s="10">
        <v>-9</v>
      </c>
      <c r="P20" s="10">
        <v>14</v>
      </c>
      <c r="Q20" s="10">
        <v>3</v>
      </c>
      <c r="R20" s="10">
        <v>11</v>
      </c>
      <c r="S20" s="10"/>
      <c r="T20" s="10">
        <v>-22</v>
      </c>
      <c r="U20" s="10">
        <v>-6</v>
      </c>
      <c r="V20" s="10">
        <v>4</v>
      </c>
      <c r="W20" s="10">
        <v>-20</v>
      </c>
      <c r="X20" s="10">
        <v>-15</v>
      </c>
      <c r="Y20" s="10">
        <v>-5</v>
      </c>
      <c r="Z20" s="10"/>
      <c r="AA20" s="10">
        <v>10.895</v>
      </c>
      <c r="AB20" s="10">
        <v>4</v>
      </c>
      <c r="AC20" s="10">
        <v>-4</v>
      </c>
      <c r="AD20" s="10">
        <v>8</v>
      </c>
      <c r="AE20" s="10">
        <v>-13</v>
      </c>
      <c r="AF20" s="10">
        <v>20</v>
      </c>
      <c r="AG20" s="10"/>
      <c r="AH20" s="10">
        <v>25.37</v>
      </c>
      <c r="AI20" s="10">
        <v>7</v>
      </c>
      <c r="AJ20" s="10">
        <v>14.7</v>
      </c>
      <c r="AK20" s="10">
        <v>3.4</v>
      </c>
      <c r="AL20" s="10">
        <v>-0.5</v>
      </c>
      <c r="AM20" s="10">
        <v>4</v>
      </c>
      <c r="AN20" s="10"/>
      <c r="AO20" s="10">
        <v>-46</v>
      </c>
      <c r="AP20" s="10">
        <v>-30</v>
      </c>
      <c r="AQ20" s="10">
        <v>-17.5</v>
      </c>
      <c r="AR20" s="10">
        <v>1.4</v>
      </c>
      <c r="AS20" s="10">
        <v>-8.9</v>
      </c>
      <c r="AT20" s="10">
        <v>10.3</v>
      </c>
    </row>
    <row r="21" spans="3:48" s="3" customFormat="1" ht="16.95" customHeight="1" x14ac:dyDescent="0.3">
      <c r="C21" s="56" t="s">
        <v>152</v>
      </c>
      <c r="D21" s="16">
        <v>0</v>
      </c>
      <c r="E21" s="77"/>
      <c r="F21" s="77">
        <v>0</v>
      </c>
      <c r="G21" s="77">
        <v>0</v>
      </c>
      <c r="H21" s="77">
        <v>0</v>
      </c>
      <c r="I21" s="10">
        <v>0</v>
      </c>
      <c r="J21" s="10">
        <v>0</v>
      </c>
      <c r="K21" s="10">
        <v>0</v>
      </c>
      <c r="L21" s="10"/>
      <c r="M21" s="10">
        <v>0</v>
      </c>
      <c r="N21" s="10"/>
      <c r="O21" s="10">
        <v>0</v>
      </c>
      <c r="P21" s="10">
        <v>0</v>
      </c>
      <c r="Q21" s="10">
        <v>0</v>
      </c>
      <c r="R21" s="10">
        <v>0</v>
      </c>
      <c r="S21" s="10"/>
      <c r="T21" s="10">
        <v>0</v>
      </c>
      <c r="U21" s="10">
        <v>0</v>
      </c>
      <c r="V21" s="10">
        <v>0</v>
      </c>
      <c r="W21" s="10">
        <v>0</v>
      </c>
      <c r="X21" s="10">
        <v>-1</v>
      </c>
      <c r="Y21" s="10">
        <v>1</v>
      </c>
      <c r="Z21" s="10"/>
      <c r="AA21" s="10">
        <v>-3.2109999999999999</v>
      </c>
      <c r="AB21" s="10">
        <v>-1</v>
      </c>
      <c r="AC21" s="10">
        <v>0</v>
      </c>
      <c r="AD21" s="10">
        <v>-2</v>
      </c>
      <c r="AE21" s="10">
        <v>0</v>
      </c>
      <c r="AF21" s="10">
        <v>-2</v>
      </c>
      <c r="AG21" s="10"/>
      <c r="AH21" s="10">
        <v>-8.4619999999999997</v>
      </c>
      <c r="AI21" s="10">
        <v>-8</v>
      </c>
      <c r="AJ21" s="10">
        <v>0</v>
      </c>
      <c r="AK21" s="10">
        <v>0</v>
      </c>
      <c r="AL21" s="10">
        <v>0</v>
      </c>
      <c r="AM21" s="10">
        <v>0</v>
      </c>
      <c r="AN21" s="10"/>
      <c r="AO21" s="10">
        <v>8</v>
      </c>
      <c r="AP21" s="10">
        <v>8</v>
      </c>
      <c r="AQ21" s="10">
        <v>0</v>
      </c>
      <c r="AR21" s="10">
        <v>0</v>
      </c>
      <c r="AS21" s="10">
        <v>0</v>
      </c>
      <c r="AT21" s="10">
        <v>0</v>
      </c>
    </row>
    <row r="22" spans="3:48" s="22" customFormat="1" ht="16.95" customHeight="1" x14ac:dyDescent="0.3">
      <c r="C22" s="32"/>
      <c r="D22" s="33">
        <v>-6</v>
      </c>
      <c r="E22" s="99"/>
      <c r="F22" s="99">
        <v>-48</v>
      </c>
      <c r="G22" s="99">
        <v>-3</v>
      </c>
      <c r="H22" s="99">
        <v>-9</v>
      </c>
      <c r="I22" s="34">
        <v>-36</v>
      </c>
      <c r="J22" s="34">
        <v>3</v>
      </c>
      <c r="K22" s="34">
        <v>-39</v>
      </c>
      <c r="L22" s="34"/>
      <c r="M22" s="34">
        <v>144</v>
      </c>
      <c r="N22" s="34">
        <v>139</v>
      </c>
      <c r="O22" s="34">
        <v>-9</v>
      </c>
      <c r="P22" s="34">
        <v>14</v>
      </c>
      <c r="Q22" s="34">
        <v>3</v>
      </c>
      <c r="R22" s="34">
        <v>11</v>
      </c>
      <c r="S22" s="34"/>
      <c r="T22" s="34">
        <v>-22</v>
      </c>
      <c r="U22" s="34">
        <v>-6</v>
      </c>
      <c r="V22" s="34">
        <v>4</v>
      </c>
      <c r="W22" s="34">
        <v>-20</v>
      </c>
      <c r="X22" s="34">
        <v>-16</v>
      </c>
      <c r="Y22" s="34">
        <v>-4</v>
      </c>
      <c r="Z22" s="34"/>
      <c r="AA22" s="34">
        <v>7.6839999999999993</v>
      </c>
      <c r="AB22" s="34">
        <v>3</v>
      </c>
      <c r="AC22" s="34">
        <v>-4</v>
      </c>
      <c r="AD22" s="34">
        <v>6</v>
      </c>
      <c r="AE22" s="34">
        <v>13</v>
      </c>
      <c r="AF22" s="34">
        <v>18</v>
      </c>
      <c r="AG22" s="34"/>
      <c r="AH22" s="34">
        <v>16.908000000000001</v>
      </c>
      <c r="AI22" s="34">
        <v>-1</v>
      </c>
      <c r="AJ22" s="34">
        <v>14.7</v>
      </c>
      <c r="AK22" s="34">
        <v>3.4</v>
      </c>
      <c r="AL22" s="34">
        <v>-0.5</v>
      </c>
      <c r="AM22" s="34">
        <v>4</v>
      </c>
      <c r="AN22" s="34"/>
      <c r="AO22" s="34">
        <v>-38</v>
      </c>
      <c r="AP22" s="34">
        <v>-22</v>
      </c>
      <c r="AQ22" s="34">
        <v>-17.5</v>
      </c>
      <c r="AR22" s="34">
        <v>1.4</v>
      </c>
      <c r="AS22" s="34">
        <v>-8.9</v>
      </c>
      <c r="AT22" s="34">
        <v>10.3</v>
      </c>
    </row>
    <row r="23" spans="3:48" s="22" customFormat="1" ht="16.95" customHeight="1" x14ac:dyDescent="0.3">
      <c r="C23" s="29" t="s">
        <v>148</v>
      </c>
      <c r="D23" s="30">
        <v>7</v>
      </c>
      <c r="E23" s="95"/>
      <c r="F23" s="95">
        <v>-137</v>
      </c>
      <c r="G23" s="95">
        <v>-21</v>
      </c>
      <c r="H23" s="95">
        <v>-86</v>
      </c>
      <c r="I23" s="31">
        <v>-30</v>
      </c>
      <c r="J23" s="31">
        <v>-16</v>
      </c>
      <c r="K23" s="31">
        <v>-14</v>
      </c>
      <c r="L23" s="31"/>
      <c r="M23" s="31">
        <v>183</v>
      </c>
      <c r="N23" s="31">
        <v>181</v>
      </c>
      <c r="O23" s="31">
        <v>-15</v>
      </c>
      <c r="P23" s="31">
        <v>17</v>
      </c>
      <c r="Q23" s="31">
        <v>11</v>
      </c>
      <c r="R23" s="31">
        <v>6</v>
      </c>
      <c r="S23" s="31"/>
      <c r="T23" s="31">
        <v>0</v>
      </c>
      <c r="U23" s="31">
        <v>-3</v>
      </c>
      <c r="V23" s="31">
        <v>2</v>
      </c>
      <c r="W23" s="31">
        <v>1</v>
      </c>
      <c r="X23" s="31">
        <v>-7</v>
      </c>
      <c r="Y23" s="31">
        <v>8</v>
      </c>
      <c r="Z23" s="31"/>
      <c r="AA23" s="31">
        <v>8.2569999999999997</v>
      </c>
      <c r="AB23" s="31">
        <v>1</v>
      </c>
      <c r="AC23" s="31">
        <v>-26</v>
      </c>
      <c r="AD23" s="31">
        <v>27</v>
      </c>
      <c r="AE23" s="31">
        <v>-16</v>
      </c>
      <c r="AF23" s="31">
        <v>42</v>
      </c>
      <c r="AG23" s="31"/>
      <c r="AH23" s="31">
        <v>-60.790999999999997</v>
      </c>
      <c r="AI23" s="31">
        <v>16</v>
      </c>
      <c r="AJ23" s="31">
        <v>-14.2</v>
      </c>
      <c r="AK23" s="31">
        <v>-62.9</v>
      </c>
      <c r="AL23" s="31">
        <v>-66.8</v>
      </c>
      <c r="AM23" s="31">
        <v>4</v>
      </c>
      <c r="AN23" s="31"/>
      <c r="AO23" s="31">
        <v>22</v>
      </c>
      <c r="AP23" s="31">
        <v>38</v>
      </c>
      <c r="AQ23" s="31">
        <v>-17.5</v>
      </c>
      <c r="AR23" s="31">
        <v>1.4</v>
      </c>
      <c r="AS23" s="31">
        <v>-8.9</v>
      </c>
      <c r="AT23" s="31">
        <v>10.3</v>
      </c>
    </row>
    <row r="24" spans="3:48" s="22" customFormat="1" ht="4.2" customHeight="1" x14ac:dyDescent="0.3">
      <c r="C24" s="45"/>
      <c r="D24" s="46"/>
      <c r="E24" s="98"/>
      <c r="F24" s="98"/>
      <c r="G24" s="98"/>
      <c r="H24" s="98"/>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row>
    <row r="25" spans="3:48" s="22" customFormat="1" ht="16.95" customHeight="1" thickBot="1" x14ac:dyDescent="0.35">
      <c r="C25" s="23" t="s">
        <v>149</v>
      </c>
      <c r="D25" s="24">
        <v>56</v>
      </c>
      <c r="E25" s="72"/>
      <c r="F25" s="72">
        <v>114</v>
      </c>
      <c r="G25" s="72">
        <v>-45</v>
      </c>
      <c r="H25" s="72">
        <v>-3</v>
      </c>
      <c r="I25" s="25">
        <v>72</v>
      </c>
      <c r="J25" s="25">
        <v>22</v>
      </c>
      <c r="K25" s="25">
        <v>50</v>
      </c>
      <c r="L25" s="25"/>
      <c r="M25" s="72">
        <v>333</v>
      </c>
      <c r="N25" s="25">
        <v>106</v>
      </c>
      <c r="O25" s="25">
        <v>82</v>
      </c>
      <c r="P25" s="25">
        <v>145</v>
      </c>
      <c r="Q25" s="25">
        <v>100</v>
      </c>
      <c r="R25" s="25">
        <v>45</v>
      </c>
      <c r="S25" s="25"/>
      <c r="T25" s="25">
        <v>125</v>
      </c>
      <c r="U25" s="25">
        <v>22</v>
      </c>
      <c r="V25" s="25">
        <v>59</v>
      </c>
      <c r="W25" s="25">
        <v>44</v>
      </c>
      <c r="X25" s="25">
        <v>50</v>
      </c>
      <c r="Y25" s="25">
        <v>-6</v>
      </c>
      <c r="Z25" s="25"/>
      <c r="AA25" s="25">
        <v>97.87700000000001</v>
      </c>
      <c r="AB25" s="25">
        <v>21</v>
      </c>
      <c r="AC25" s="25">
        <v>12</v>
      </c>
      <c r="AD25" s="25">
        <v>65</v>
      </c>
      <c r="AE25" s="25">
        <v>21</v>
      </c>
      <c r="AF25" s="25">
        <v>45</v>
      </c>
      <c r="AG25" s="25"/>
      <c r="AH25" s="25">
        <v>28.393966701934801</v>
      </c>
      <c r="AI25" s="25">
        <v>43</v>
      </c>
      <c r="AJ25" s="25">
        <v>17.399999999999999</v>
      </c>
      <c r="AK25" s="25">
        <v>-32.799999999999997</v>
      </c>
      <c r="AL25" s="25">
        <v>-37.799999999999997</v>
      </c>
      <c r="AM25" s="25">
        <v>5</v>
      </c>
      <c r="AN25" s="25"/>
      <c r="AO25" s="25">
        <v>61</v>
      </c>
      <c r="AP25" s="25">
        <v>47</v>
      </c>
      <c r="AQ25" s="25">
        <v>-13.2</v>
      </c>
      <c r="AR25" s="25">
        <v>27.1</v>
      </c>
      <c r="AS25" s="25">
        <v>5.5</v>
      </c>
      <c r="AT25" s="25">
        <v>21.6</v>
      </c>
    </row>
    <row r="26" spans="3:48" s="3" customFormat="1" ht="13.2" x14ac:dyDescent="0.3"/>
  </sheetData>
  <sheetProtection algorithmName="SHA-512" hashValue="0Ejr0xTSIj0V2Y4QiQPz23EI8EGykypmsCYGfyVsPkH3W2E3soPZcMyIv4oYBkmviVVraiY+7+ib5sWakFx8/w==" saltValue="1PKlKLalgGgPajQRgMaw5A==" spinCount="100000" sheet="1" objects="1" scenarios="1"/>
  <mergeCells count="7">
    <mergeCell ref="AO9:AT9"/>
    <mergeCell ref="A1:XFD5"/>
    <mergeCell ref="F9:K9"/>
    <mergeCell ref="M9:R9"/>
    <mergeCell ref="T9:Y9"/>
    <mergeCell ref="AA9:AF9"/>
    <mergeCell ref="AH9:AM9"/>
  </mergeCells>
  <hyperlinks>
    <hyperlink ref="D7" location="Intro!A1" display="Go back to table of contents" xr:uid="{6EEFC054-9E0C-4AE5-BFF9-3AF8A9D7B345}"/>
  </hyperlinks>
  <pageMargins left="0.70866141732283472" right="0.70866141732283472" top="0.74803149606299213" bottom="0.74803149606299213" header="0.31496062992125984" footer="0.31496062992125984"/>
  <pageSetup paperSize="8" scale="4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F9EF3-AFC5-4F74-865A-078C6B2F5F6F}">
  <sheetPr>
    <pageSetUpPr fitToPage="1"/>
  </sheetPr>
  <dimension ref="A1:AX71"/>
  <sheetViews>
    <sheetView showGridLines="0" showWhiteSpace="0" zoomScale="85" zoomScaleNormal="85" workbookViewId="0">
      <selection sqref="A1:XFD5"/>
    </sheetView>
  </sheetViews>
  <sheetFormatPr defaultColWidth="0" defaultRowHeight="13.8" x14ac:dyDescent="0.3"/>
  <cols>
    <col min="1" max="2" width="1.44140625" style="1" customWidth="1"/>
    <col min="3" max="3" width="50.77734375" style="1" customWidth="1"/>
    <col min="4" max="4" width="8.77734375" style="1" customWidth="1"/>
    <col min="5" max="5" width="1.77734375" style="1" customWidth="1"/>
    <col min="6" max="11" width="8.77734375" style="1" customWidth="1"/>
    <col min="12" max="12" width="1.77734375" style="1" customWidth="1"/>
    <col min="13" max="18" width="8.77734375" style="1" customWidth="1"/>
    <col min="19" max="19" width="1.77734375" style="1" customWidth="1"/>
    <col min="20" max="25" width="8.77734375" style="1" customWidth="1"/>
    <col min="26" max="26" width="1.77734375" style="1" customWidth="1"/>
    <col min="27" max="32" width="8.77734375" style="1" customWidth="1"/>
    <col min="33" max="33" width="1.77734375" style="1" customWidth="1"/>
    <col min="34" max="39" width="8.77734375" style="1" customWidth="1"/>
    <col min="40" max="40" width="1.77734375" style="1" customWidth="1"/>
    <col min="41" max="46" width="8.77734375" style="1" customWidth="1"/>
    <col min="47" max="48" width="1.44140625" style="1" customWidth="1"/>
    <col min="49" max="50" width="0" style="1" hidden="1" customWidth="1"/>
    <col min="51" max="16384" width="8.77734375" style="1" hidden="1"/>
  </cols>
  <sheetData>
    <row r="1" spans="3:48" s="109" customFormat="1" ht="14.4" x14ac:dyDescent="0.3"/>
    <row r="2" spans="3:48" s="109" customFormat="1" ht="14.4" x14ac:dyDescent="0.3"/>
    <row r="3" spans="3:48" s="109" customFormat="1" ht="14.4" x14ac:dyDescent="0.3"/>
    <row r="4" spans="3:48" s="109" customFormat="1" ht="14.4" x14ac:dyDescent="0.3"/>
    <row r="5" spans="3:48" s="109" customFormat="1" ht="14.4" x14ac:dyDescent="0.3"/>
    <row r="7" spans="3:48" ht="17.399999999999999" x14ac:dyDescent="0.3">
      <c r="C7" s="8" t="s">
        <v>43</v>
      </c>
      <c r="D7" s="65" t="s">
        <v>135</v>
      </c>
      <c r="F7" s="65"/>
      <c r="H7" s="65"/>
    </row>
    <row r="9" spans="3:48" s="3" customFormat="1" ht="13.2" x14ac:dyDescent="0.3">
      <c r="C9" s="4" t="s">
        <v>9</v>
      </c>
      <c r="D9" s="100">
        <v>2021</v>
      </c>
      <c r="E9" s="4"/>
      <c r="F9" s="108">
        <v>2020</v>
      </c>
      <c r="G9" s="108"/>
      <c r="H9" s="108"/>
      <c r="I9" s="108"/>
      <c r="J9" s="108"/>
      <c r="K9" s="108"/>
      <c r="L9" s="4"/>
      <c r="M9" s="108">
        <v>2019</v>
      </c>
      <c r="N9" s="108"/>
      <c r="O9" s="108"/>
      <c r="P9" s="108"/>
      <c r="Q9" s="108"/>
      <c r="R9" s="108"/>
      <c r="S9" s="4"/>
      <c r="T9" s="108">
        <v>2018</v>
      </c>
      <c r="U9" s="108"/>
      <c r="V9" s="108"/>
      <c r="W9" s="108"/>
      <c r="X9" s="108"/>
      <c r="Y9" s="108"/>
      <c r="Z9" s="4"/>
      <c r="AA9" s="108">
        <v>2017</v>
      </c>
      <c r="AB9" s="108"/>
      <c r="AC9" s="108"/>
      <c r="AD9" s="108"/>
      <c r="AE9" s="108"/>
      <c r="AF9" s="108"/>
      <c r="AG9" s="4"/>
      <c r="AH9" s="108">
        <v>2016</v>
      </c>
      <c r="AI9" s="108"/>
      <c r="AJ9" s="108"/>
      <c r="AK9" s="108"/>
      <c r="AL9" s="108"/>
      <c r="AM9" s="108"/>
      <c r="AN9" s="4"/>
      <c r="AO9" s="108">
        <v>2015</v>
      </c>
      <c r="AP9" s="108"/>
      <c r="AQ9" s="108"/>
      <c r="AR9" s="108"/>
      <c r="AS9" s="108"/>
      <c r="AT9" s="108"/>
    </row>
    <row r="10" spans="3:48" s="3" customFormat="1" ht="13.2" x14ac:dyDescent="0.3">
      <c r="C10" s="35" t="s">
        <v>42</v>
      </c>
      <c r="D10" s="36" t="s">
        <v>38</v>
      </c>
      <c r="E10" s="37"/>
      <c r="F10" s="36" t="s">
        <v>39</v>
      </c>
      <c r="G10" s="36" t="s">
        <v>40</v>
      </c>
      <c r="H10" s="36" t="s">
        <v>35</v>
      </c>
      <c r="I10" s="36" t="s">
        <v>36</v>
      </c>
      <c r="J10" s="36" t="s">
        <v>37</v>
      </c>
      <c r="K10" s="36" t="s">
        <v>38</v>
      </c>
      <c r="L10" s="37"/>
      <c r="M10" s="36" t="s">
        <v>39</v>
      </c>
      <c r="N10" s="36" t="s">
        <v>40</v>
      </c>
      <c r="O10" s="36" t="s">
        <v>35</v>
      </c>
      <c r="P10" s="36" t="s">
        <v>36</v>
      </c>
      <c r="Q10" s="36" t="s">
        <v>37</v>
      </c>
      <c r="R10" s="36" t="s">
        <v>38</v>
      </c>
      <c r="S10" s="37"/>
      <c r="T10" s="36" t="s">
        <v>39</v>
      </c>
      <c r="U10" s="36" t="s">
        <v>40</v>
      </c>
      <c r="V10" s="36" t="s">
        <v>35</v>
      </c>
      <c r="W10" s="36" t="s">
        <v>36</v>
      </c>
      <c r="X10" s="36" t="s">
        <v>37</v>
      </c>
      <c r="Y10" s="36" t="s">
        <v>38</v>
      </c>
      <c r="Z10" s="37"/>
      <c r="AA10" s="36" t="s">
        <v>39</v>
      </c>
      <c r="AB10" s="36" t="s">
        <v>40</v>
      </c>
      <c r="AC10" s="36" t="s">
        <v>35</v>
      </c>
      <c r="AD10" s="36" t="s">
        <v>36</v>
      </c>
      <c r="AE10" s="36" t="s">
        <v>37</v>
      </c>
      <c r="AF10" s="36" t="s">
        <v>38</v>
      </c>
      <c r="AG10" s="37"/>
      <c r="AH10" s="36" t="s">
        <v>39</v>
      </c>
      <c r="AI10" s="36" t="s">
        <v>40</v>
      </c>
      <c r="AJ10" s="36" t="s">
        <v>35</v>
      </c>
      <c r="AK10" s="36" t="s">
        <v>36</v>
      </c>
      <c r="AL10" s="36" t="s">
        <v>37</v>
      </c>
      <c r="AM10" s="36" t="s">
        <v>38</v>
      </c>
      <c r="AN10" s="37"/>
      <c r="AO10" s="36" t="s">
        <v>39</v>
      </c>
      <c r="AP10" s="36" t="s">
        <v>40</v>
      </c>
      <c r="AQ10" s="36" t="s">
        <v>35</v>
      </c>
      <c r="AR10" s="36" t="s">
        <v>36</v>
      </c>
      <c r="AS10" s="36" t="s">
        <v>37</v>
      </c>
      <c r="AT10" s="36" t="s">
        <v>38</v>
      </c>
    </row>
    <row r="11" spans="3:48" s="3" customFormat="1" ht="4.2" customHeight="1" x14ac:dyDescent="0.3"/>
    <row r="12" spans="3:48" s="3" customFormat="1" ht="16.95" customHeight="1" x14ac:dyDescent="0.3">
      <c r="C12" s="3" t="s">
        <v>51</v>
      </c>
      <c r="D12" s="16">
        <v>211</v>
      </c>
      <c r="E12" s="10"/>
      <c r="F12" s="10">
        <v>211</v>
      </c>
      <c r="G12" s="10">
        <v>211</v>
      </c>
      <c r="H12" s="10">
        <v>202</v>
      </c>
      <c r="I12" s="10">
        <v>202</v>
      </c>
      <c r="J12" s="10">
        <v>202</v>
      </c>
      <c r="K12" s="10">
        <v>202</v>
      </c>
      <c r="L12" s="10"/>
      <c r="M12" s="10">
        <v>196</v>
      </c>
      <c r="N12" s="10">
        <v>196</v>
      </c>
      <c r="O12" s="10">
        <v>199</v>
      </c>
      <c r="P12" s="10">
        <v>197</v>
      </c>
      <c r="Q12" s="10">
        <v>197</v>
      </c>
      <c r="R12" s="10">
        <v>175</v>
      </c>
      <c r="S12" s="10"/>
      <c r="T12" s="10">
        <v>175</v>
      </c>
      <c r="U12" s="10">
        <v>175</v>
      </c>
      <c r="V12" s="10">
        <v>185</v>
      </c>
      <c r="W12" s="10">
        <v>185</v>
      </c>
      <c r="X12" s="10">
        <v>185</v>
      </c>
      <c r="Y12" s="10">
        <v>185</v>
      </c>
      <c r="Z12" s="10"/>
      <c r="AA12" s="10">
        <v>52.186999999999998</v>
      </c>
      <c r="AB12" s="10">
        <v>52.186999999999998</v>
      </c>
      <c r="AC12" s="10">
        <v>52</v>
      </c>
      <c r="AD12" s="10">
        <v>52</v>
      </c>
      <c r="AE12" s="10">
        <v>52</v>
      </c>
      <c r="AF12" s="10">
        <v>57</v>
      </c>
      <c r="AG12" s="10"/>
      <c r="AH12" s="10">
        <v>50.843000000000004</v>
      </c>
      <c r="AI12" s="10">
        <v>50.843000000000004</v>
      </c>
      <c r="AJ12" s="10">
        <v>53</v>
      </c>
      <c r="AK12" s="10">
        <v>53</v>
      </c>
      <c r="AL12" s="10">
        <v>53</v>
      </c>
      <c r="AM12" s="10">
        <v>54</v>
      </c>
      <c r="AN12" s="10"/>
      <c r="AO12" s="10">
        <v>52</v>
      </c>
      <c r="AP12" s="10">
        <v>52</v>
      </c>
      <c r="AQ12" s="10">
        <v>56</v>
      </c>
      <c r="AR12" s="10">
        <v>57</v>
      </c>
      <c r="AS12" s="10">
        <v>57</v>
      </c>
      <c r="AT12" s="10">
        <v>58</v>
      </c>
      <c r="AU12" s="9"/>
      <c r="AV12" s="9"/>
    </row>
    <row r="13" spans="3:48" s="3" customFormat="1" ht="16.95" customHeight="1" x14ac:dyDescent="0.3">
      <c r="C13" s="3" t="s">
        <v>52</v>
      </c>
      <c r="D13" s="16">
        <v>244</v>
      </c>
      <c r="E13" s="10"/>
      <c r="F13" s="10">
        <v>244</v>
      </c>
      <c r="G13" s="10">
        <v>244</v>
      </c>
      <c r="H13" s="10">
        <v>211</v>
      </c>
      <c r="I13" s="10">
        <v>218</v>
      </c>
      <c r="J13" s="10">
        <v>218</v>
      </c>
      <c r="K13" s="10">
        <v>226</v>
      </c>
      <c r="L13" s="10"/>
      <c r="M13" s="10">
        <v>231</v>
      </c>
      <c r="N13" s="10">
        <v>231</v>
      </c>
      <c r="O13" s="10">
        <v>183</v>
      </c>
      <c r="P13" s="10">
        <v>266</v>
      </c>
      <c r="Q13" s="10">
        <v>266</v>
      </c>
      <c r="R13" s="10">
        <v>231</v>
      </c>
      <c r="S13" s="10"/>
      <c r="T13" s="10">
        <v>229</v>
      </c>
      <c r="U13" s="10">
        <v>229</v>
      </c>
      <c r="V13" s="10">
        <v>245</v>
      </c>
      <c r="W13" s="10">
        <v>253</v>
      </c>
      <c r="X13" s="10">
        <v>253</v>
      </c>
      <c r="Y13" s="10">
        <v>266</v>
      </c>
      <c r="Z13" s="10"/>
      <c r="AA13" s="10">
        <v>0</v>
      </c>
      <c r="AB13" s="10"/>
      <c r="AC13" s="10"/>
      <c r="AD13" s="10"/>
      <c r="AE13" s="10"/>
      <c r="AF13" s="10"/>
      <c r="AG13" s="10"/>
      <c r="AH13" s="10">
        <v>0</v>
      </c>
      <c r="AI13" s="10"/>
      <c r="AJ13" s="10"/>
      <c r="AK13" s="10"/>
      <c r="AL13" s="10"/>
      <c r="AM13" s="10"/>
      <c r="AN13" s="10"/>
      <c r="AO13" s="10">
        <v>0</v>
      </c>
      <c r="AP13" s="10"/>
      <c r="AQ13" s="10"/>
      <c r="AR13" s="10"/>
      <c r="AS13" s="10"/>
      <c r="AT13" s="10"/>
      <c r="AU13" s="9"/>
      <c r="AV13" s="9"/>
    </row>
    <row r="14" spans="3:48" s="3" customFormat="1" ht="16.95" customHeight="1" x14ac:dyDescent="0.3">
      <c r="C14" s="3" t="s">
        <v>53</v>
      </c>
      <c r="D14" s="16">
        <v>8</v>
      </c>
      <c r="E14" s="10"/>
      <c r="F14" s="10">
        <v>14</v>
      </c>
      <c r="G14" s="10">
        <v>14</v>
      </c>
      <c r="H14" s="10">
        <v>67</v>
      </c>
      <c r="I14" s="10">
        <v>61</v>
      </c>
      <c r="J14" s="10">
        <v>61</v>
      </c>
      <c r="K14" s="10">
        <v>63</v>
      </c>
      <c r="L14" s="10"/>
      <c r="M14" s="10">
        <v>12</v>
      </c>
      <c r="N14" s="10">
        <v>12</v>
      </c>
      <c r="O14" s="10">
        <v>68</v>
      </c>
      <c r="P14" s="10">
        <v>0</v>
      </c>
      <c r="Q14" s="10">
        <v>0</v>
      </c>
      <c r="R14" s="10">
        <v>0</v>
      </c>
      <c r="S14" s="10"/>
      <c r="T14" s="10">
        <v>10</v>
      </c>
      <c r="U14" s="10">
        <v>10</v>
      </c>
      <c r="V14" s="10">
        <v>0</v>
      </c>
      <c r="W14" s="10">
        <v>0</v>
      </c>
      <c r="X14" s="10">
        <v>0</v>
      </c>
      <c r="Y14" s="10">
        <v>0</v>
      </c>
      <c r="Z14" s="10"/>
      <c r="AA14" s="10">
        <v>4.8630000000000004</v>
      </c>
      <c r="AB14" s="10">
        <v>4.8630000000000004</v>
      </c>
      <c r="AC14" s="10">
        <v>4</v>
      </c>
      <c r="AD14" s="10">
        <v>5</v>
      </c>
      <c r="AE14" s="10">
        <v>5</v>
      </c>
      <c r="AF14" s="10">
        <v>0</v>
      </c>
      <c r="AG14" s="10"/>
      <c r="AH14" s="10">
        <v>4.2300000000000004</v>
      </c>
      <c r="AI14" s="10">
        <v>4.2300000000000004</v>
      </c>
      <c r="AJ14" s="10"/>
      <c r="AK14" s="10"/>
      <c r="AL14" s="10"/>
      <c r="AM14" s="10"/>
      <c r="AN14" s="10"/>
      <c r="AO14" s="10">
        <v>3</v>
      </c>
      <c r="AP14" s="10">
        <v>3</v>
      </c>
      <c r="AQ14" s="10"/>
      <c r="AR14" s="10"/>
      <c r="AS14" s="10"/>
      <c r="AT14" s="10"/>
    </row>
    <row r="15" spans="3:48" s="22" customFormat="1" ht="16.95" customHeight="1" x14ac:dyDescent="0.3">
      <c r="C15" s="29" t="s">
        <v>54</v>
      </c>
      <c r="D15" s="30">
        <v>463</v>
      </c>
      <c r="E15" s="31"/>
      <c r="F15" s="31">
        <v>469</v>
      </c>
      <c r="G15" s="31">
        <v>469</v>
      </c>
      <c r="H15" s="31">
        <v>480</v>
      </c>
      <c r="I15" s="31">
        <v>481</v>
      </c>
      <c r="J15" s="31">
        <f>202+279</f>
        <v>481</v>
      </c>
      <c r="K15" s="31">
        <v>491</v>
      </c>
      <c r="L15" s="31"/>
      <c r="M15" s="31">
        <v>439</v>
      </c>
      <c r="N15" s="31">
        <v>439</v>
      </c>
      <c r="O15" s="31">
        <v>450</v>
      </c>
      <c r="P15" s="31">
        <v>463</v>
      </c>
      <c r="Q15" s="31">
        <v>463</v>
      </c>
      <c r="R15" s="31">
        <v>406</v>
      </c>
      <c r="S15" s="31"/>
      <c r="T15" s="31">
        <v>414</v>
      </c>
      <c r="U15" s="31">
        <v>414</v>
      </c>
      <c r="V15" s="31">
        <v>430</v>
      </c>
      <c r="W15" s="31">
        <v>438</v>
      </c>
      <c r="X15" s="31">
        <v>438</v>
      </c>
      <c r="Y15" s="31">
        <v>451</v>
      </c>
      <c r="Z15" s="31"/>
      <c r="AA15" s="31">
        <v>57.05</v>
      </c>
      <c r="AB15" s="31">
        <v>57.05</v>
      </c>
      <c r="AC15" s="31">
        <v>56</v>
      </c>
      <c r="AD15" s="31">
        <v>57</v>
      </c>
      <c r="AE15" s="31">
        <v>57</v>
      </c>
      <c r="AF15" s="31">
        <v>57</v>
      </c>
      <c r="AG15" s="31"/>
      <c r="AH15" s="31">
        <v>55.073000000000008</v>
      </c>
      <c r="AI15" s="31">
        <v>55.073000000000008</v>
      </c>
      <c r="AJ15" s="31">
        <v>53</v>
      </c>
      <c r="AK15" s="31">
        <v>53</v>
      </c>
      <c r="AL15" s="31">
        <v>53</v>
      </c>
      <c r="AM15" s="31">
        <v>54</v>
      </c>
      <c r="AN15" s="31"/>
      <c r="AO15" s="31">
        <v>55</v>
      </c>
      <c r="AP15" s="31">
        <v>55</v>
      </c>
      <c r="AQ15" s="31">
        <v>56</v>
      </c>
      <c r="AR15" s="31">
        <v>57</v>
      </c>
      <c r="AS15" s="31">
        <v>57</v>
      </c>
      <c r="AT15" s="31">
        <v>58</v>
      </c>
    </row>
    <row r="16" spans="3:48" s="3" customFormat="1" ht="4.2" customHeight="1" x14ac:dyDescent="0.3">
      <c r="D16" s="16"/>
      <c r="E16" s="10"/>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c r="AT16" s="10"/>
    </row>
    <row r="17" spans="3:46" s="3" customFormat="1" ht="16.95" customHeight="1" x14ac:dyDescent="0.3">
      <c r="C17" s="3" t="s">
        <v>55</v>
      </c>
      <c r="D17" s="16">
        <v>699</v>
      </c>
      <c r="E17" s="10"/>
      <c r="F17" s="10">
        <v>709</v>
      </c>
      <c r="G17" s="10">
        <v>709</v>
      </c>
      <c r="H17" s="10">
        <v>727</v>
      </c>
      <c r="I17" s="10">
        <f>683+48</f>
        <v>731</v>
      </c>
      <c r="J17" s="10">
        <f>683+48</f>
        <v>731</v>
      </c>
      <c r="K17" s="10">
        <f>680+48</f>
        <v>728</v>
      </c>
      <c r="L17" s="10"/>
      <c r="M17" s="10">
        <v>714</v>
      </c>
      <c r="N17" s="10">
        <v>714</v>
      </c>
      <c r="O17" s="10">
        <f>639+50</f>
        <v>689</v>
      </c>
      <c r="P17" s="10">
        <v>782</v>
      </c>
      <c r="Q17" s="10">
        <v>782</v>
      </c>
      <c r="R17" s="10">
        <v>697</v>
      </c>
      <c r="S17" s="10"/>
      <c r="T17" s="10">
        <v>660</v>
      </c>
      <c r="U17" s="10">
        <v>660</v>
      </c>
      <c r="V17" s="10"/>
      <c r="W17" s="10"/>
      <c r="X17" s="10"/>
      <c r="Y17" s="10"/>
      <c r="Z17" s="10"/>
      <c r="AA17" s="10">
        <v>336.20600000000002</v>
      </c>
      <c r="AB17" s="10">
        <v>336.20600000000002</v>
      </c>
      <c r="AC17" s="10"/>
      <c r="AD17" s="10"/>
      <c r="AE17" s="10"/>
      <c r="AF17" s="10"/>
      <c r="AG17" s="10"/>
      <c r="AH17" s="10">
        <v>331.96300000000002</v>
      </c>
      <c r="AI17" s="10">
        <v>331.96300000000002</v>
      </c>
      <c r="AJ17" s="10"/>
      <c r="AK17" s="10"/>
      <c r="AL17" s="10"/>
      <c r="AM17" s="10"/>
      <c r="AN17" s="10"/>
      <c r="AO17" s="10">
        <v>365</v>
      </c>
      <c r="AP17" s="10">
        <v>365</v>
      </c>
      <c r="AQ17" s="10"/>
      <c r="AR17" s="10"/>
      <c r="AS17" s="10"/>
      <c r="AT17" s="10"/>
    </row>
    <row r="18" spans="3:46" s="3" customFormat="1" ht="16.95" customHeight="1" x14ac:dyDescent="0.3">
      <c r="C18" s="3" t="s">
        <v>56</v>
      </c>
      <c r="D18" s="16">
        <v>639</v>
      </c>
      <c r="E18" s="10"/>
      <c r="F18" s="10">
        <v>642</v>
      </c>
      <c r="G18" s="10">
        <v>642</v>
      </c>
      <c r="H18" s="10">
        <v>625</v>
      </c>
      <c r="I18" s="10">
        <v>633</v>
      </c>
      <c r="J18" s="10">
        <v>633</v>
      </c>
      <c r="K18" s="10">
        <v>646</v>
      </c>
      <c r="L18" s="10"/>
      <c r="M18" s="10">
        <v>671</v>
      </c>
      <c r="N18" s="10">
        <v>671</v>
      </c>
      <c r="O18" s="10">
        <v>684</v>
      </c>
      <c r="P18" s="10">
        <v>782</v>
      </c>
      <c r="Q18" s="10">
        <v>782</v>
      </c>
      <c r="R18" s="10">
        <v>802</v>
      </c>
      <c r="S18" s="10"/>
      <c r="T18" s="10">
        <v>688</v>
      </c>
      <c r="U18" s="10">
        <v>688</v>
      </c>
      <c r="V18" s="10"/>
      <c r="W18" s="10"/>
      <c r="X18" s="10"/>
      <c r="Y18" s="10"/>
      <c r="Z18" s="10"/>
      <c r="AA18" s="10">
        <v>313.37900000000002</v>
      </c>
      <c r="AB18" s="10">
        <v>313.37900000000002</v>
      </c>
      <c r="AC18" s="10"/>
      <c r="AD18" s="10"/>
      <c r="AE18" s="10"/>
      <c r="AF18" s="10"/>
      <c r="AG18" s="10"/>
      <c r="AH18" s="10">
        <v>327.90600000000001</v>
      </c>
      <c r="AI18" s="10">
        <v>327.90600000000001</v>
      </c>
      <c r="AJ18" s="10"/>
      <c r="AK18" s="10"/>
      <c r="AL18" s="10"/>
      <c r="AM18" s="10"/>
      <c r="AN18" s="10"/>
      <c r="AO18" s="10">
        <v>361</v>
      </c>
      <c r="AP18" s="10">
        <v>361</v>
      </c>
      <c r="AQ18" s="10"/>
      <c r="AR18" s="10"/>
      <c r="AS18" s="10"/>
      <c r="AT18" s="10"/>
    </row>
    <row r="19" spans="3:46" s="3" customFormat="1" ht="16.95" customHeight="1" x14ac:dyDescent="0.3">
      <c r="C19" s="3" t="s">
        <v>57</v>
      </c>
      <c r="D19" s="16">
        <v>88</v>
      </c>
      <c r="E19" s="10"/>
      <c r="F19" s="10">
        <v>87</v>
      </c>
      <c r="G19" s="10">
        <v>87</v>
      </c>
      <c r="H19" s="10">
        <f>47+37</f>
        <v>84</v>
      </c>
      <c r="I19" s="10">
        <v>86</v>
      </c>
      <c r="J19" s="10">
        <v>86</v>
      </c>
      <c r="K19" s="10">
        <f>37+43</f>
        <v>80</v>
      </c>
      <c r="L19" s="10"/>
      <c r="M19" s="10">
        <v>74</v>
      </c>
      <c r="N19" s="10">
        <v>74</v>
      </c>
      <c r="O19" s="10">
        <f>70+44</f>
        <v>114</v>
      </c>
      <c r="P19" s="10"/>
      <c r="Q19" s="10"/>
      <c r="R19" s="10"/>
      <c r="S19" s="10"/>
      <c r="T19" s="10">
        <v>32</v>
      </c>
      <c r="U19" s="10">
        <v>32</v>
      </c>
      <c r="V19" s="10"/>
      <c r="W19" s="10"/>
      <c r="X19" s="10"/>
      <c r="Y19" s="10"/>
      <c r="Z19" s="10"/>
      <c r="AA19" s="10">
        <v>84.274000000000001</v>
      </c>
      <c r="AB19" s="10">
        <v>84.274000000000001</v>
      </c>
      <c r="AC19" s="10"/>
      <c r="AD19" s="10"/>
      <c r="AE19" s="10"/>
      <c r="AF19" s="10"/>
      <c r="AG19" s="10"/>
      <c r="AH19" s="10">
        <v>93.731999999999999</v>
      </c>
      <c r="AI19" s="10">
        <v>93.731999999999999</v>
      </c>
      <c r="AJ19" s="10"/>
      <c r="AK19" s="10"/>
      <c r="AL19" s="10"/>
      <c r="AM19" s="10"/>
      <c r="AN19" s="10"/>
      <c r="AO19" s="10">
        <v>85</v>
      </c>
      <c r="AP19" s="10">
        <v>85</v>
      </c>
      <c r="AQ19" s="10"/>
      <c r="AR19" s="10"/>
      <c r="AS19" s="10"/>
      <c r="AT19" s="10"/>
    </row>
    <row r="20" spans="3:46" s="3" customFormat="1" ht="16.95" customHeight="1" x14ac:dyDescent="0.3">
      <c r="C20" s="3" t="s">
        <v>58</v>
      </c>
      <c r="D20" s="16">
        <v>108</v>
      </c>
      <c r="E20" s="10"/>
      <c r="F20" s="10">
        <v>100</v>
      </c>
      <c r="G20" s="10">
        <v>100</v>
      </c>
      <c r="H20" s="10">
        <v>86</v>
      </c>
      <c r="I20" s="10">
        <v>101</v>
      </c>
      <c r="J20" s="10">
        <v>101</v>
      </c>
      <c r="K20" s="10">
        <v>118</v>
      </c>
      <c r="L20" s="10"/>
      <c r="M20" s="10">
        <v>99</v>
      </c>
      <c r="N20" s="10">
        <v>99</v>
      </c>
      <c r="O20" s="10">
        <v>80</v>
      </c>
      <c r="P20" s="10"/>
      <c r="Q20" s="10"/>
      <c r="R20" s="10"/>
      <c r="S20" s="10"/>
      <c r="T20" s="10">
        <v>44</v>
      </c>
      <c r="U20" s="10">
        <v>44</v>
      </c>
      <c r="V20" s="10"/>
      <c r="W20" s="10"/>
      <c r="X20" s="10"/>
      <c r="Y20" s="10"/>
      <c r="Z20" s="10"/>
      <c r="AA20" s="10">
        <v>110.307</v>
      </c>
      <c r="AB20" s="10">
        <v>110.307</v>
      </c>
      <c r="AC20" s="10"/>
      <c r="AD20" s="10"/>
      <c r="AE20" s="10"/>
      <c r="AF20" s="10"/>
      <c r="AG20" s="10"/>
      <c r="AH20" s="10">
        <v>65.792000000000002</v>
      </c>
      <c r="AI20" s="10">
        <v>65.792000000000002</v>
      </c>
      <c r="AJ20" s="10"/>
      <c r="AK20" s="10"/>
      <c r="AL20" s="10"/>
      <c r="AM20" s="10"/>
      <c r="AN20" s="10"/>
      <c r="AO20" s="10">
        <v>31</v>
      </c>
      <c r="AP20" s="10">
        <v>31</v>
      </c>
      <c r="AQ20" s="10"/>
      <c r="AR20" s="10"/>
      <c r="AS20" s="10"/>
      <c r="AT20" s="10"/>
    </row>
    <row r="21" spans="3:46" s="22" customFormat="1" ht="16.95" customHeight="1" x14ac:dyDescent="0.3">
      <c r="C21" s="29" t="s">
        <v>59</v>
      </c>
      <c r="D21" s="30">
        <v>1534</v>
      </c>
      <c r="E21" s="31"/>
      <c r="F21" s="31">
        <v>1538</v>
      </c>
      <c r="G21" s="31">
        <v>1538</v>
      </c>
      <c r="H21" s="31">
        <v>1522</v>
      </c>
      <c r="I21" s="31">
        <v>1551</v>
      </c>
      <c r="J21" s="31">
        <v>1551</v>
      </c>
      <c r="K21" s="31">
        <v>1572</v>
      </c>
      <c r="L21" s="31"/>
      <c r="M21" s="31">
        <v>1558</v>
      </c>
      <c r="N21" s="31">
        <v>1558</v>
      </c>
      <c r="O21" s="31">
        <v>1567</v>
      </c>
      <c r="P21" s="31">
        <v>1564</v>
      </c>
      <c r="Q21" s="31">
        <v>1564</v>
      </c>
      <c r="R21" s="31">
        <v>1499</v>
      </c>
      <c r="S21" s="31"/>
      <c r="T21" s="31">
        <v>1424</v>
      </c>
      <c r="U21" s="31">
        <v>1424</v>
      </c>
      <c r="V21" s="31">
        <v>1439</v>
      </c>
      <c r="W21" s="31">
        <v>1445</v>
      </c>
      <c r="X21" s="31">
        <v>1445</v>
      </c>
      <c r="Y21" s="31">
        <v>1400</v>
      </c>
      <c r="Z21" s="31"/>
      <c r="AA21" s="31">
        <v>844.16600000000005</v>
      </c>
      <c r="AB21" s="31">
        <v>844.16600000000005</v>
      </c>
      <c r="AC21" s="31">
        <v>787</v>
      </c>
      <c r="AD21" s="31">
        <v>805</v>
      </c>
      <c r="AE21" s="31">
        <v>805</v>
      </c>
      <c r="AF21" s="31">
        <v>838</v>
      </c>
      <c r="AG21" s="31"/>
      <c r="AH21" s="31">
        <v>819.39300000000003</v>
      </c>
      <c r="AI21" s="31">
        <v>819.39300000000003</v>
      </c>
      <c r="AJ21" s="31">
        <v>800</v>
      </c>
      <c r="AK21" s="31">
        <v>795</v>
      </c>
      <c r="AL21" s="31">
        <v>795</v>
      </c>
      <c r="AM21" s="31">
        <v>824</v>
      </c>
      <c r="AN21" s="31"/>
      <c r="AO21" s="31">
        <v>842</v>
      </c>
      <c r="AP21" s="31">
        <v>842</v>
      </c>
      <c r="AQ21" s="31">
        <v>847</v>
      </c>
      <c r="AR21" s="31">
        <v>885</v>
      </c>
      <c r="AS21" s="31">
        <v>885</v>
      </c>
      <c r="AT21" s="31">
        <v>904</v>
      </c>
    </row>
    <row r="22" spans="3:46" s="3" customFormat="1" ht="4.2" customHeight="1" x14ac:dyDescent="0.3">
      <c r="D22" s="16"/>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row>
    <row r="23" spans="3:46" s="3" customFormat="1" ht="16.95" customHeight="1" x14ac:dyDescent="0.3">
      <c r="C23" s="3" t="s">
        <v>60</v>
      </c>
      <c r="D23" s="16">
        <v>13</v>
      </c>
      <c r="E23" s="10"/>
      <c r="F23" s="10">
        <v>18</v>
      </c>
      <c r="G23" s="10">
        <v>18</v>
      </c>
      <c r="H23" s="10">
        <v>14</v>
      </c>
      <c r="I23" s="10">
        <v>11</v>
      </c>
      <c r="J23" s="10">
        <v>11</v>
      </c>
      <c r="K23" s="10">
        <v>11</v>
      </c>
      <c r="L23" s="10"/>
      <c r="M23" s="10">
        <v>12</v>
      </c>
      <c r="N23" s="10">
        <v>12</v>
      </c>
      <c r="O23" s="10">
        <v>11</v>
      </c>
      <c r="P23" s="10">
        <v>11</v>
      </c>
      <c r="Q23" s="10">
        <v>11</v>
      </c>
      <c r="R23" s="10">
        <v>13</v>
      </c>
      <c r="S23" s="10"/>
      <c r="T23" s="10">
        <v>13</v>
      </c>
      <c r="U23" s="10">
        <v>13</v>
      </c>
      <c r="V23" s="10">
        <v>30</v>
      </c>
      <c r="W23" s="10">
        <v>31</v>
      </c>
      <c r="X23" s="10">
        <v>31</v>
      </c>
      <c r="Y23" s="10">
        <v>26</v>
      </c>
      <c r="Z23" s="10"/>
      <c r="AA23" s="10">
        <v>28.417000000000002</v>
      </c>
      <c r="AB23" s="10">
        <v>28.417000000000002</v>
      </c>
      <c r="AC23" s="10">
        <v>31</v>
      </c>
      <c r="AD23" s="10">
        <v>25</v>
      </c>
      <c r="AE23" s="10">
        <v>25</v>
      </c>
      <c r="AF23" s="10">
        <v>20</v>
      </c>
      <c r="AG23" s="10"/>
      <c r="AH23" s="10">
        <v>26.88</v>
      </c>
      <c r="AI23" s="10">
        <v>26.88</v>
      </c>
      <c r="AJ23" s="10">
        <v>31</v>
      </c>
      <c r="AK23" s="10">
        <v>17</v>
      </c>
      <c r="AL23" s="10">
        <v>17</v>
      </c>
      <c r="AM23" s="10">
        <v>14</v>
      </c>
      <c r="AN23" s="10"/>
      <c r="AO23" s="10">
        <v>11</v>
      </c>
      <c r="AP23" s="10">
        <v>11</v>
      </c>
      <c r="AQ23" s="10">
        <v>38</v>
      </c>
      <c r="AR23" s="10">
        <v>39</v>
      </c>
      <c r="AS23" s="10">
        <v>39</v>
      </c>
      <c r="AT23" s="10">
        <v>39</v>
      </c>
    </row>
    <row r="24" spans="3:46" s="3" customFormat="1" ht="16.95" customHeight="1" x14ac:dyDescent="0.3">
      <c r="C24" s="3" t="s">
        <v>61</v>
      </c>
      <c r="D24" s="16">
        <v>1</v>
      </c>
      <c r="E24" s="10"/>
      <c r="F24" s="10">
        <v>1</v>
      </c>
      <c r="G24" s="10">
        <v>1</v>
      </c>
      <c r="H24" s="10">
        <v>1</v>
      </c>
      <c r="I24" s="10">
        <v>1</v>
      </c>
      <c r="J24" s="10">
        <v>1</v>
      </c>
      <c r="K24" s="10">
        <v>1</v>
      </c>
      <c r="L24" s="10"/>
      <c r="M24" s="10">
        <v>1</v>
      </c>
      <c r="N24" s="10">
        <v>1</v>
      </c>
      <c r="O24" s="10">
        <v>1</v>
      </c>
      <c r="P24" s="10">
        <v>1</v>
      </c>
      <c r="Q24" s="10">
        <v>1</v>
      </c>
      <c r="R24" s="10">
        <v>1</v>
      </c>
      <c r="S24" s="10"/>
      <c r="T24" s="10">
        <v>1</v>
      </c>
      <c r="U24" s="10">
        <v>1</v>
      </c>
      <c r="V24" s="10">
        <v>1</v>
      </c>
      <c r="W24" s="10">
        <v>1</v>
      </c>
      <c r="X24" s="10">
        <v>1</v>
      </c>
      <c r="Y24" s="10">
        <v>1</v>
      </c>
      <c r="Z24" s="10"/>
      <c r="AA24" s="10">
        <v>0</v>
      </c>
      <c r="AB24" s="10"/>
      <c r="AC24" s="10"/>
      <c r="AD24" s="10"/>
      <c r="AE24" s="10"/>
      <c r="AF24" s="10"/>
      <c r="AG24" s="10"/>
      <c r="AH24" s="10">
        <v>0</v>
      </c>
      <c r="AI24" s="10"/>
      <c r="AJ24" s="10"/>
      <c r="AK24" s="10"/>
      <c r="AL24" s="10"/>
      <c r="AM24" s="10"/>
      <c r="AN24" s="10"/>
      <c r="AO24" s="10">
        <v>0</v>
      </c>
      <c r="AP24" s="10"/>
      <c r="AQ24" s="10"/>
      <c r="AR24" s="10"/>
      <c r="AS24" s="10"/>
      <c r="AT24" s="10"/>
    </row>
    <row r="25" spans="3:46" s="3" customFormat="1" ht="16.95" customHeight="1" x14ac:dyDescent="0.3">
      <c r="C25" s="3" t="s">
        <v>62</v>
      </c>
      <c r="D25" s="16">
        <v>6</v>
      </c>
      <c r="E25" s="10"/>
      <c r="F25" s="10">
        <v>5</v>
      </c>
      <c r="G25" s="10">
        <v>5</v>
      </c>
      <c r="H25" s="10">
        <v>7</v>
      </c>
      <c r="I25" s="10">
        <v>7</v>
      </c>
      <c r="J25" s="10">
        <v>7</v>
      </c>
      <c r="K25" s="10">
        <v>7</v>
      </c>
      <c r="L25" s="10"/>
      <c r="M25" s="10">
        <v>7</v>
      </c>
      <c r="N25" s="10">
        <v>7</v>
      </c>
      <c r="O25" s="10">
        <v>7</v>
      </c>
      <c r="P25" s="10">
        <v>7</v>
      </c>
      <c r="Q25" s="10">
        <v>7</v>
      </c>
      <c r="R25" s="10">
        <v>0</v>
      </c>
      <c r="S25" s="10"/>
      <c r="T25" s="10">
        <v>0</v>
      </c>
      <c r="U25" s="10">
        <v>0</v>
      </c>
      <c r="V25" s="10">
        <v>0</v>
      </c>
      <c r="W25" s="10">
        <v>0</v>
      </c>
      <c r="X25" s="10">
        <v>0</v>
      </c>
      <c r="Y25" s="10">
        <v>0</v>
      </c>
      <c r="Z25" s="10"/>
      <c r="AA25" s="10">
        <v>0</v>
      </c>
      <c r="AB25" s="10"/>
      <c r="AC25" s="10"/>
      <c r="AD25" s="10"/>
      <c r="AE25" s="10"/>
      <c r="AF25" s="10"/>
      <c r="AG25" s="10"/>
      <c r="AH25" s="10">
        <v>0</v>
      </c>
      <c r="AI25" s="10"/>
      <c r="AJ25" s="10"/>
      <c r="AK25" s="10"/>
      <c r="AL25" s="10"/>
      <c r="AM25" s="10"/>
      <c r="AN25" s="10"/>
      <c r="AO25" s="10">
        <v>0</v>
      </c>
      <c r="AP25" s="10"/>
      <c r="AQ25" s="10"/>
      <c r="AR25" s="10"/>
      <c r="AS25" s="10"/>
      <c r="AT25" s="10"/>
    </row>
    <row r="26" spans="3:46" s="22" customFormat="1" ht="16.95" customHeight="1" x14ac:dyDescent="0.3">
      <c r="C26" s="29" t="s">
        <v>63</v>
      </c>
      <c r="D26" s="30">
        <v>20</v>
      </c>
      <c r="E26" s="31"/>
      <c r="F26" s="31">
        <v>24</v>
      </c>
      <c r="G26" s="31">
        <v>24</v>
      </c>
      <c r="H26" s="31">
        <v>22</v>
      </c>
      <c r="I26" s="31">
        <v>19</v>
      </c>
      <c r="J26" s="31">
        <v>19</v>
      </c>
      <c r="K26" s="31">
        <v>19</v>
      </c>
      <c r="L26" s="31"/>
      <c r="M26" s="31">
        <v>20</v>
      </c>
      <c r="N26" s="31">
        <v>20</v>
      </c>
      <c r="O26" s="31">
        <v>19</v>
      </c>
      <c r="P26" s="31">
        <v>19</v>
      </c>
      <c r="Q26" s="31">
        <v>19</v>
      </c>
      <c r="R26" s="31">
        <v>14</v>
      </c>
      <c r="S26" s="31"/>
      <c r="T26" s="31">
        <v>14</v>
      </c>
      <c r="U26" s="31">
        <v>14</v>
      </c>
      <c r="V26" s="31">
        <v>31</v>
      </c>
      <c r="W26" s="31">
        <v>32</v>
      </c>
      <c r="X26" s="31">
        <v>32</v>
      </c>
      <c r="Y26" s="31">
        <v>27</v>
      </c>
      <c r="Z26" s="31"/>
      <c r="AA26" s="31">
        <v>28.417000000000002</v>
      </c>
      <c r="AB26" s="31">
        <v>28.417000000000002</v>
      </c>
      <c r="AC26" s="31">
        <v>31</v>
      </c>
      <c r="AD26" s="31">
        <v>25</v>
      </c>
      <c r="AE26" s="31">
        <v>25</v>
      </c>
      <c r="AF26" s="31">
        <v>20</v>
      </c>
      <c r="AG26" s="31"/>
      <c r="AH26" s="31">
        <v>26.88</v>
      </c>
      <c r="AI26" s="31">
        <v>26.88</v>
      </c>
      <c r="AJ26" s="31">
        <v>31</v>
      </c>
      <c r="AK26" s="31">
        <v>16</v>
      </c>
      <c r="AL26" s="31">
        <v>16</v>
      </c>
      <c r="AM26" s="31">
        <v>17</v>
      </c>
      <c r="AN26" s="31"/>
      <c r="AO26" s="31">
        <v>11</v>
      </c>
      <c r="AP26" s="31">
        <v>11</v>
      </c>
      <c r="AQ26" s="31">
        <v>38</v>
      </c>
      <c r="AR26" s="31">
        <v>39</v>
      </c>
      <c r="AS26" s="31">
        <v>39</v>
      </c>
      <c r="AT26" s="31">
        <v>39</v>
      </c>
    </row>
    <row r="27" spans="3:46" s="22" customFormat="1" ht="16.95" customHeight="1" x14ac:dyDescent="0.3">
      <c r="C27" s="29" t="s">
        <v>64</v>
      </c>
      <c r="D27" s="30">
        <v>2017</v>
      </c>
      <c r="E27" s="31"/>
      <c r="F27" s="31">
        <v>2031</v>
      </c>
      <c r="G27" s="31">
        <v>2051</v>
      </c>
      <c r="H27" s="31">
        <v>2024</v>
      </c>
      <c r="I27" s="31">
        <v>2051</v>
      </c>
      <c r="J27" s="31">
        <v>2051</v>
      </c>
      <c r="K27" s="31">
        <v>2082</v>
      </c>
      <c r="L27" s="31"/>
      <c r="M27" s="31">
        <v>2017</v>
      </c>
      <c r="N27" s="31">
        <v>2017</v>
      </c>
      <c r="O27" s="31">
        <v>2036</v>
      </c>
      <c r="P27" s="31">
        <v>2046</v>
      </c>
      <c r="Q27" s="31">
        <v>2046</v>
      </c>
      <c r="R27" s="31">
        <v>1919</v>
      </c>
      <c r="S27" s="31"/>
      <c r="T27" s="31">
        <v>1852</v>
      </c>
      <c r="U27" s="31">
        <v>1852</v>
      </c>
      <c r="V27" s="31">
        <v>1900</v>
      </c>
      <c r="W27" s="31">
        <v>1915</v>
      </c>
      <c r="X27" s="31">
        <v>1915</v>
      </c>
      <c r="Y27" s="31">
        <v>1878</v>
      </c>
      <c r="Z27" s="31"/>
      <c r="AA27" s="31">
        <v>929.63300000000004</v>
      </c>
      <c r="AB27" s="31">
        <v>929.63300000000004</v>
      </c>
      <c r="AC27" s="31">
        <v>874</v>
      </c>
      <c r="AD27" s="31">
        <v>887</v>
      </c>
      <c r="AE27" s="31">
        <v>887</v>
      </c>
      <c r="AF27" s="31">
        <v>915</v>
      </c>
      <c r="AG27" s="31"/>
      <c r="AH27" s="31">
        <v>901.346</v>
      </c>
      <c r="AI27" s="31">
        <v>901.346</v>
      </c>
      <c r="AJ27" s="31">
        <v>884</v>
      </c>
      <c r="AK27" s="31">
        <v>865</v>
      </c>
      <c r="AL27" s="31">
        <v>865</v>
      </c>
      <c r="AM27" s="31">
        <v>895</v>
      </c>
      <c r="AN27" s="31"/>
      <c r="AO27" s="31">
        <v>908</v>
      </c>
      <c r="AP27" s="31">
        <v>908</v>
      </c>
      <c r="AQ27" s="31">
        <v>941</v>
      </c>
      <c r="AR27" s="31">
        <v>981</v>
      </c>
      <c r="AS27" s="31">
        <v>981</v>
      </c>
      <c r="AT27" s="31">
        <v>1001</v>
      </c>
    </row>
    <row r="28" spans="3:46" s="3" customFormat="1" ht="4.2" customHeight="1" x14ac:dyDescent="0.3">
      <c r="D28" s="16"/>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row>
    <row r="29" spans="3:46" s="3" customFormat="1" ht="16.95" customHeight="1" x14ac:dyDescent="0.3">
      <c r="C29" s="3" t="s">
        <v>65</v>
      </c>
      <c r="D29" s="16">
        <v>280</v>
      </c>
      <c r="E29" s="10"/>
      <c r="F29" s="10">
        <v>282</v>
      </c>
      <c r="G29" s="10">
        <v>282</v>
      </c>
      <c r="H29" s="10">
        <v>280</v>
      </c>
      <c r="I29" s="10">
        <v>271</v>
      </c>
      <c r="J29" s="10">
        <v>271</v>
      </c>
      <c r="K29" s="10">
        <v>311</v>
      </c>
      <c r="L29" s="10"/>
      <c r="M29" s="10">
        <v>303</v>
      </c>
      <c r="N29" s="10">
        <v>303</v>
      </c>
      <c r="O29" s="10">
        <v>269</v>
      </c>
      <c r="P29" s="10">
        <v>251</v>
      </c>
      <c r="Q29" s="10">
        <v>251</v>
      </c>
      <c r="R29" s="10">
        <v>264</v>
      </c>
      <c r="S29" s="10"/>
      <c r="T29" s="10">
        <v>265</v>
      </c>
      <c r="U29" s="10">
        <v>265</v>
      </c>
      <c r="V29" s="10">
        <v>268</v>
      </c>
      <c r="W29" s="10">
        <v>295</v>
      </c>
      <c r="X29" s="10">
        <v>295</v>
      </c>
      <c r="Y29" s="10">
        <v>325</v>
      </c>
      <c r="Z29" s="10"/>
      <c r="AA29" s="10">
        <v>267.56</v>
      </c>
      <c r="AB29" s="10">
        <v>267.56</v>
      </c>
      <c r="AC29" s="10">
        <v>231</v>
      </c>
      <c r="AD29" s="10">
        <v>216</v>
      </c>
      <c r="AE29" s="10">
        <v>216</v>
      </c>
      <c r="AF29" s="10">
        <v>204</v>
      </c>
      <c r="AG29" s="10"/>
      <c r="AH29" s="10">
        <v>182.43899999999999</v>
      </c>
      <c r="AI29" s="10">
        <v>182.43899999999999</v>
      </c>
      <c r="AJ29" s="10">
        <v>140</v>
      </c>
      <c r="AK29" s="10">
        <v>135</v>
      </c>
      <c r="AL29" s="10">
        <v>135</v>
      </c>
      <c r="AM29" s="10">
        <v>155</v>
      </c>
      <c r="AN29" s="10"/>
      <c r="AO29" s="10">
        <v>173</v>
      </c>
      <c r="AP29" s="10">
        <v>173</v>
      </c>
      <c r="AQ29" s="10">
        <v>162</v>
      </c>
      <c r="AR29" s="10">
        <v>200</v>
      </c>
      <c r="AS29" s="10">
        <v>200</v>
      </c>
      <c r="AT29" s="10">
        <v>218</v>
      </c>
    </row>
    <row r="30" spans="3:46" s="3" customFormat="1" ht="16.95" customHeight="1" x14ac:dyDescent="0.3">
      <c r="C30" s="3" t="s">
        <v>66</v>
      </c>
      <c r="D30" s="16">
        <v>199</v>
      </c>
      <c r="E30" s="10"/>
      <c r="F30" s="10">
        <v>80</v>
      </c>
      <c r="G30" s="10">
        <v>80</v>
      </c>
      <c r="H30" s="10">
        <v>167</v>
      </c>
      <c r="I30" s="10">
        <v>163</v>
      </c>
      <c r="J30" s="10">
        <v>163</v>
      </c>
      <c r="K30" s="10">
        <v>199</v>
      </c>
      <c r="L30" s="10"/>
      <c r="M30" s="10">
        <v>101</v>
      </c>
      <c r="N30" s="10">
        <v>101</v>
      </c>
      <c r="O30" s="10">
        <v>188</v>
      </c>
      <c r="P30" s="10">
        <v>193</v>
      </c>
      <c r="Q30" s="10">
        <v>193</v>
      </c>
      <c r="R30" s="10">
        <v>222</v>
      </c>
      <c r="S30" s="10"/>
      <c r="T30" s="10">
        <v>134</v>
      </c>
      <c r="U30" s="10">
        <v>134</v>
      </c>
      <c r="V30" s="10">
        <v>250</v>
      </c>
      <c r="W30" s="10">
        <v>306</v>
      </c>
      <c r="X30" s="10">
        <v>306</v>
      </c>
      <c r="Y30" s="10">
        <v>216</v>
      </c>
      <c r="Z30" s="10"/>
      <c r="AA30" s="10">
        <v>74.114999999999995</v>
      </c>
      <c r="AB30" s="10">
        <v>74.114999999999995</v>
      </c>
      <c r="AC30" s="10">
        <v>165</v>
      </c>
      <c r="AD30" s="10">
        <v>201</v>
      </c>
      <c r="AE30" s="10">
        <v>201</v>
      </c>
      <c r="AF30" s="10">
        <v>155</v>
      </c>
      <c r="AG30" s="10"/>
      <c r="AH30" s="10">
        <v>59.161000000000001</v>
      </c>
      <c r="AI30" s="10">
        <v>59.161000000000001</v>
      </c>
      <c r="AJ30" s="10">
        <v>86</v>
      </c>
      <c r="AK30" s="10">
        <v>106</v>
      </c>
      <c r="AL30" s="10">
        <v>106</v>
      </c>
      <c r="AM30" s="10">
        <v>102</v>
      </c>
      <c r="AN30" s="10"/>
      <c r="AO30" s="10">
        <v>50</v>
      </c>
      <c r="AP30" s="10">
        <v>50</v>
      </c>
      <c r="AQ30" s="10">
        <v>67</v>
      </c>
      <c r="AR30" s="10">
        <v>87</v>
      </c>
      <c r="AS30" s="10">
        <v>87</v>
      </c>
      <c r="AT30" s="10">
        <v>98</v>
      </c>
    </row>
    <row r="31" spans="3:46" s="3" customFormat="1" ht="16.95" customHeight="1" x14ac:dyDescent="0.3">
      <c r="C31" s="3" t="s">
        <v>67</v>
      </c>
      <c r="D31" s="16">
        <v>0</v>
      </c>
      <c r="E31" s="10"/>
      <c r="F31" s="10">
        <v>0</v>
      </c>
      <c r="G31" s="10">
        <v>0</v>
      </c>
      <c r="H31" s="10">
        <v>1</v>
      </c>
      <c r="I31" s="10">
        <v>1</v>
      </c>
      <c r="J31" s="10">
        <v>1</v>
      </c>
      <c r="K31" s="10"/>
      <c r="L31" s="10"/>
      <c r="M31" s="10">
        <v>0</v>
      </c>
      <c r="N31" s="10">
        <v>0</v>
      </c>
      <c r="O31" s="10">
        <v>0</v>
      </c>
      <c r="P31" s="10">
        <v>0</v>
      </c>
      <c r="Q31" s="10">
        <v>0</v>
      </c>
      <c r="R31" s="10">
        <v>0</v>
      </c>
      <c r="S31" s="10"/>
      <c r="T31" s="10">
        <v>4</v>
      </c>
      <c r="U31" s="10">
        <v>4</v>
      </c>
      <c r="V31" s="10">
        <v>0</v>
      </c>
      <c r="W31" s="10">
        <v>0</v>
      </c>
      <c r="X31" s="10">
        <v>0</v>
      </c>
      <c r="Y31" s="10">
        <v>0</v>
      </c>
      <c r="Z31" s="10"/>
      <c r="AA31" s="10">
        <v>0.46300000000000002</v>
      </c>
      <c r="AB31" s="10">
        <v>0</v>
      </c>
      <c r="AC31" s="10">
        <v>0</v>
      </c>
      <c r="AD31" s="10">
        <v>0</v>
      </c>
      <c r="AE31" s="10">
        <v>0</v>
      </c>
      <c r="AF31" s="10">
        <v>0</v>
      </c>
      <c r="AG31" s="10"/>
      <c r="AH31" s="10">
        <v>0.34300000000000003</v>
      </c>
      <c r="AI31" s="10">
        <v>0</v>
      </c>
      <c r="AJ31" s="10">
        <v>0</v>
      </c>
      <c r="AK31" s="10">
        <v>0</v>
      </c>
      <c r="AL31" s="10">
        <v>0</v>
      </c>
      <c r="AM31" s="10">
        <v>0</v>
      </c>
      <c r="AN31" s="10"/>
      <c r="AO31" s="10">
        <v>0</v>
      </c>
      <c r="AP31" s="10">
        <v>0</v>
      </c>
      <c r="AQ31" s="10">
        <v>0</v>
      </c>
      <c r="AR31" s="10">
        <v>0</v>
      </c>
      <c r="AS31" s="10">
        <v>0</v>
      </c>
      <c r="AT31" s="10">
        <v>0</v>
      </c>
    </row>
    <row r="32" spans="3:46" s="3" customFormat="1" ht="16.95" customHeight="1" x14ac:dyDescent="0.3">
      <c r="C32" s="3" t="s">
        <v>62</v>
      </c>
      <c r="D32" s="16">
        <v>24</v>
      </c>
      <c r="E32" s="10"/>
      <c r="F32" s="10">
        <v>29</v>
      </c>
      <c r="G32" s="10">
        <v>29</v>
      </c>
      <c r="H32" s="10">
        <v>33</v>
      </c>
      <c r="I32" s="10">
        <v>27</v>
      </c>
      <c r="J32" s="10">
        <v>27</v>
      </c>
      <c r="K32" s="10">
        <v>26</v>
      </c>
      <c r="L32" s="10"/>
      <c r="M32" s="10">
        <v>28</v>
      </c>
      <c r="N32" s="10">
        <v>28</v>
      </c>
      <c r="O32" s="10">
        <v>35</v>
      </c>
      <c r="P32" s="10">
        <v>54</v>
      </c>
      <c r="Q32" s="10">
        <v>54</v>
      </c>
      <c r="R32" s="10">
        <v>49</v>
      </c>
      <c r="S32" s="10"/>
      <c r="T32" s="10">
        <v>25</v>
      </c>
      <c r="U32" s="10">
        <v>25</v>
      </c>
      <c r="V32" s="10"/>
      <c r="W32" s="10"/>
      <c r="X32" s="10"/>
      <c r="Y32" s="10"/>
      <c r="Z32" s="10"/>
      <c r="AA32" s="10">
        <v>32.798000000000002</v>
      </c>
      <c r="AB32" s="10">
        <v>32.798000000000002</v>
      </c>
      <c r="AC32" s="10"/>
      <c r="AD32" s="10"/>
      <c r="AE32" s="10"/>
      <c r="AF32" s="10"/>
      <c r="AG32" s="10"/>
      <c r="AH32" s="10">
        <v>31.844000000000001</v>
      </c>
      <c r="AI32" s="10">
        <v>31.844000000000001</v>
      </c>
      <c r="AJ32" s="10"/>
      <c r="AK32" s="10"/>
      <c r="AL32" s="10"/>
      <c r="AM32" s="10"/>
      <c r="AN32" s="10"/>
      <c r="AO32" s="10">
        <v>33</v>
      </c>
      <c r="AP32" s="10">
        <v>33</v>
      </c>
      <c r="AQ32" s="10"/>
      <c r="AR32" s="10"/>
      <c r="AS32" s="10"/>
      <c r="AT32" s="10"/>
    </row>
    <row r="33" spans="3:46" s="3" customFormat="1" ht="16.95" customHeight="1" x14ac:dyDescent="0.3">
      <c r="C33" s="3" t="s">
        <v>68</v>
      </c>
      <c r="D33" s="16">
        <v>12</v>
      </c>
      <c r="E33" s="10"/>
      <c r="F33" s="10">
        <v>6</v>
      </c>
      <c r="G33" s="10">
        <v>6</v>
      </c>
      <c r="H33" s="10">
        <v>9</v>
      </c>
      <c r="I33" s="10">
        <v>16</v>
      </c>
      <c r="J33" s="10">
        <v>16</v>
      </c>
      <c r="K33" s="10">
        <v>14</v>
      </c>
      <c r="L33" s="10"/>
      <c r="M33" s="10">
        <v>5</v>
      </c>
      <c r="N33" s="10">
        <v>5</v>
      </c>
      <c r="O33" s="10">
        <v>5</v>
      </c>
      <c r="P33" s="10">
        <v>8</v>
      </c>
      <c r="Q33" s="10">
        <v>0</v>
      </c>
      <c r="R33" s="10">
        <v>0</v>
      </c>
      <c r="S33" s="10"/>
      <c r="T33" s="10">
        <v>8</v>
      </c>
      <c r="U33" s="10">
        <v>8</v>
      </c>
      <c r="V33" s="10"/>
      <c r="W33" s="10"/>
      <c r="X33" s="10"/>
      <c r="Y33" s="10"/>
      <c r="Z33" s="10"/>
      <c r="AA33" s="10">
        <v>8.9640000000000004</v>
      </c>
      <c r="AB33" s="10">
        <v>8.9640000000000004</v>
      </c>
      <c r="AC33" s="10"/>
      <c r="AD33" s="10"/>
      <c r="AE33" s="10"/>
      <c r="AF33" s="10"/>
      <c r="AG33" s="10"/>
      <c r="AH33" s="10">
        <v>5.1159999999999997</v>
      </c>
      <c r="AI33" s="10">
        <v>5.1159999999999997</v>
      </c>
      <c r="AJ33" s="10"/>
      <c r="AK33" s="10"/>
      <c r="AL33" s="10"/>
      <c r="AM33" s="10"/>
      <c r="AN33" s="10"/>
      <c r="AO33" s="10">
        <v>6</v>
      </c>
      <c r="AP33" s="10">
        <v>6</v>
      </c>
      <c r="AQ33" s="10"/>
      <c r="AR33" s="10"/>
      <c r="AS33" s="10"/>
      <c r="AT33" s="10"/>
    </row>
    <row r="34" spans="3:46" s="3" customFormat="1" ht="16.95" customHeight="1" x14ac:dyDescent="0.3">
      <c r="C34" s="3" t="s">
        <v>157</v>
      </c>
      <c r="D34" s="16">
        <v>465</v>
      </c>
      <c r="E34" s="10"/>
      <c r="F34" s="10">
        <v>481</v>
      </c>
      <c r="G34" s="10">
        <v>481</v>
      </c>
      <c r="H34" s="10">
        <v>465</v>
      </c>
      <c r="I34" s="10">
        <v>390</v>
      </c>
      <c r="J34" s="10">
        <v>390</v>
      </c>
      <c r="K34" s="10">
        <v>315</v>
      </c>
      <c r="L34" s="10"/>
      <c r="M34" s="10">
        <v>262</v>
      </c>
      <c r="N34" s="10">
        <v>262</v>
      </c>
      <c r="O34" s="10">
        <v>326</v>
      </c>
      <c r="P34" s="10">
        <v>289</v>
      </c>
      <c r="Q34" s="10">
        <v>289</v>
      </c>
      <c r="R34" s="10">
        <v>128</v>
      </c>
      <c r="S34" s="10"/>
      <c r="T34" s="10">
        <v>133</v>
      </c>
      <c r="U34" s="10">
        <v>133</v>
      </c>
      <c r="V34" s="10">
        <v>123</v>
      </c>
      <c r="W34" s="10">
        <v>101</v>
      </c>
      <c r="X34" s="10">
        <v>101</v>
      </c>
      <c r="Y34" s="10">
        <v>36</v>
      </c>
      <c r="Z34" s="10"/>
      <c r="AA34" s="10">
        <v>13.054</v>
      </c>
      <c r="AB34" s="10">
        <v>13.054</v>
      </c>
      <c r="AC34" s="10">
        <v>16</v>
      </c>
      <c r="AD34" s="10">
        <v>12</v>
      </c>
      <c r="AE34" s="10">
        <v>12</v>
      </c>
      <c r="AF34" s="10">
        <v>12</v>
      </c>
      <c r="AG34" s="10"/>
      <c r="AH34" s="10">
        <v>8.2590000000000003</v>
      </c>
      <c r="AI34" s="10">
        <v>8.2590000000000003</v>
      </c>
      <c r="AJ34" s="10">
        <v>6</v>
      </c>
      <c r="AK34" s="10">
        <v>9</v>
      </c>
      <c r="AL34" s="10">
        <v>9</v>
      </c>
      <c r="AM34" s="10">
        <v>6</v>
      </c>
      <c r="AN34" s="10"/>
      <c r="AO34" s="10">
        <v>52</v>
      </c>
      <c r="AP34" s="10">
        <v>52</v>
      </c>
      <c r="AQ34" s="10">
        <v>5</v>
      </c>
      <c r="AR34" s="10">
        <v>10</v>
      </c>
      <c r="AS34" s="10">
        <v>10</v>
      </c>
      <c r="AT34" s="10">
        <v>11</v>
      </c>
    </row>
    <row r="35" spans="3:46" s="22" customFormat="1" ht="16.95" customHeight="1" x14ac:dyDescent="0.3">
      <c r="C35" s="29" t="s">
        <v>69</v>
      </c>
      <c r="D35" s="30">
        <v>1028</v>
      </c>
      <c r="E35" s="31"/>
      <c r="F35" s="31">
        <v>878</v>
      </c>
      <c r="G35" s="31">
        <v>878</v>
      </c>
      <c r="H35" s="31">
        <v>955</v>
      </c>
      <c r="I35" s="31">
        <v>868</v>
      </c>
      <c r="J35" s="31">
        <v>868</v>
      </c>
      <c r="K35" s="31">
        <v>865</v>
      </c>
      <c r="L35" s="31"/>
      <c r="M35" s="31">
        <v>699</v>
      </c>
      <c r="N35" s="31">
        <v>699</v>
      </c>
      <c r="O35" s="31">
        <v>826</v>
      </c>
      <c r="P35" s="31">
        <v>787</v>
      </c>
      <c r="Q35" s="31">
        <v>787</v>
      </c>
      <c r="R35" s="31">
        <v>663</v>
      </c>
      <c r="S35" s="31"/>
      <c r="T35" s="31">
        <v>569</v>
      </c>
      <c r="U35" s="31">
        <v>569</v>
      </c>
      <c r="V35" s="31">
        <v>641</v>
      </c>
      <c r="W35" s="31">
        <v>702</v>
      </c>
      <c r="X35" s="31">
        <v>702</v>
      </c>
      <c r="Y35" s="31">
        <v>577</v>
      </c>
      <c r="Z35" s="31"/>
      <c r="AA35" s="31">
        <v>396.95400000000001</v>
      </c>
      <c r="AB35" s="31">
        <v>396.95400000000001</v>
      </c>
      <c r="AC35" s="31">
        <v>412</v>
      </c>
      <c r="AD35" s="31">
        <v>429</v>
      </c>
      <c r="AE35" s="31">
        <v>429</v>
      </c>
      <c r="AF35" s="31">
        <v>371</v>
      </c>
      <c r="AG35" s="31"/>
      <c r="AH35" s="31">
        <v>287.16199999999998</v>
      </c>
      <c r="AI35" s="31">
        <v>287.16199999999998</v>
      </c>
      <c r="AJ35" s="31">
        <v>232</v>
      </c>
      <c r="AK35" s="31">
        <v>250</v>
      </c>
      <c r="AL35" s="31">
        <v>250</v>
      </c>
      <c r="AM35" s="31">
        <v>263</v>
      </c>
      <c r="AN35" s="31"/>
      <c r="AO35" s="31">
        <v>314</v>
      </c>
      <c r="AP35" s="31">
        <v>314</v>
      </c>
      <c r="AQ35" s="31">
        <v>234</v>
      </c>
      <c r="AR35" s="31">
        <v>297</v>
      </c>
      <c r="AS35" s="31">
        <v>297</v>
      </c>
      <c r="AT35" s="31">
        <v>327</v>
      </c>
    </row>
    <row r="36" spans="3:46" s="22" customFormat="1" ht="4.2" customHeight="1" x14ac:dyDescent="0.3">
      <c r="C36" s="45"/>
      <c r="D36" s="46"/>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row>
    <row r="37" spans="3:46" s="3" customFormat="1" ht="16.95" customHeight="1" x14ac:dyDescent="0.3">
      <c r="C37" s="38" t="s">
        <v>139</v>
      </c>
      <c r="D37" s="39">
        <v>0</v>
      </c>
      <c r="E37" s="40"/>
      <c r="F37" s="40">
        <v>0</v>
      </c>
      <c r="G37" s="40">
        <v>0</v>
      </c>
      <c r="H37" s="40">
        <v>0</v>
      </c>
      <c r="I37" s="40">
        <v>0</v>
      </c>
      <c r="J37" s="40">
        <v>0</v>
      </c>
      <c r="K37" s="40">
        <v>0</v>
      </c>
      <c r="L37" s="40"/>
      <c r="M37" s="40">
        <v>0</v>
      </c>
      <c r="N37" s="40">
        <v>0</v>
      </c>
      <c r="O37" s="40">
        <v>0</v>
      </c>
      <c r="P37" s="40">
        <v>0</v>
      </c>
      <c r="Q37" s="40">
        <v>0</v>
      </c>
      <c r="R37" s="40">
        <v>0</v>
      </c>
      <c r="S37" s="40"/>
      <c r="T37" s="40">
        <v>0</v>
      </c>
      <c r="U37" s="40">
        <v>0</v>
      </c>
      <c r="V37" s="40">
        <v>0</v>
      </c>
      <c r="W37" s="40">
        <v>0</v>
      </c>
      <c r="X37" s="40">
        <v>0</v>
      </c>
      <c r="Y37" s="40">
        <v>0</v>
      </c>
      <c r="Z37" s="40"/>
      <c r="AA37" s="40">
        <v>0</v>
      </c>
      <c r="AB37" s="40">
        <v>0</v>
      </c>
      <c r="AC37" s="40">
        <v>0</v>
      </c>
      <c r="AD37" s="40">
        <v>0</v>
      </c>
      <c r="AE37" s="40">
        <v>0</v>
      </c>
      <c r="AF37" s="40">
        <v>0</v>
      </c>
      <c r="AG37" s="40"/>
      <c r="AH37" s="40">
        <v>0</v>
      </c>
      <c r="AI37" s="40">
        <v>0</v>
      </c>
      <c r="AJ37" s="40">
        <v>11</v>
      </c>
      <c r="AK37" s="40">
        <v>11</v>
      </c>
      <c r="AL37" s="40">
        <v>11</v>
      </c>
      <c r="AM37" s="40">
        <v>24</v>
      </c>
      <c r="AN37" s="40"/>
      <c r="AO37" s="40">
        <v>24</v>
      </c>
      <c r="AP37" s="40">
        <v>24</v>
      </c>
      <c r="AQ37" s="40">
        <v>63</v>
      </c>
      <c r="AR37" s="40">
        <v>75</v>
      </c>
      <c r="AS37" s="40">
        <v>75</v>
      </c>
      <c r="AT37" s="40">
        <v>78</v>
      </c>
    </row>
    <row r="38" spans="3:46" s="3" customFormat="1" ht="16.95" customHeight="1" x14ac:dyDescent="0.3">
      <c r="C38" s="29" t="s">
        <v>140</v>
      </c>
      <c r="D38" s="30">
        <v>1028</v>
      </c>
      <c r="E38" s="31"/>
      <c r="F38" s="31">
        <v>878</v>
      </c>
      <c r="G38" s="31">
        <v>878</v>
      </c>
      <c r="H38" s="31">
        <v>955</v>
      </c>
      <c r="I38" s="31">
        <v>868</v>
      </c>
      <c r="J38" s="31">
        <v>868</v>
      </c>
      <c r="K38" s="31">
        <v>865</v>
      </c>
      <c r="L38" s="31"/>
      <c r="M38" s="31">
        <v>699</v>
      </c>
      <c r="N38" s="31">
        <v>699</v>
      </c>
      <c r="O38" s="31">
        <v>826</v>
      </c>
      <c r="P38" s="31">
        <v>787</v>
      </c>
      <c r="Q38" s="31">
        <v>787</v>
      </c>
      <c r="R38" s="31">
        <v>663</v>
      </c>
      <c r="S38" s="31"/>
      <c r="T38" s="31">
        <v>569</v>
      </c>
      <c r="U38" s="31">
        <v>569</v>
      </c>
      <c r="V38" s="31">
        <v>641</v>
      </c>
      <c r="W38" s="31">
        <v>702</v>
      </c>
      <c r="X38" s="31">
        <v>702</v>
      </c>
      <c r="Y38" s="31">
        <v>577</v>
      </c>
      <c r="Z38" s="31"/>
      <c r="AA38" s="31">
        <v>396.95400000000001</v>
      </c>
      <c r="AB38" s="31">
        <v>396.95400000000001</v>
      </c>
      <c r="AC38" s="31">
        <v>412</v>
      </c>
      <c r="AD38" s="31">
        <v>429</v>
      </c>
      <c r="AE38" s="31">
        <v>429</v>
      </c>
      <c r="AF38" s="31">
        <v>371</v>
      </c>
      <c r="AG38" s="31"/>
      <c r="AH38" s="31">
        <v>287.16199999999998</v>
      </c>
      <c r="AI38" s="31">
        <v>287.16199999999998</v>
      </c>
      <c r="AJ38" s="31">
        <v>243</v>
      </c>
      <c r="AK38" s="31">
        <v>261</v>
      </c>
      <c r="AL38" s="31">
        <v>261</v>
      </c>
      <c r="AM38" s="31">
        <v>287</v>
      </c>
      <c r="AN38" s="31"/>
      <c r="AO38" s="31">
        <v>338</v>
      </c>
      <c r="AP38" s="31">
        <v>338</v>
      </c>
      <c r="AQ38" s="31">
        <v>297</v>
      </c>
      <c r="AR38" s="31">
        <v>372</v>
      </c>
      <c r="AS38" s="31">
        <v>372</v>
      </c>
      <c r="AT38" s="31">
        <v>405</v>
      </c>
    </row>
    <row r="39" spans="3:46" s="22" customFormat="1" ht="16.95" customHeight="1" thickBot="1" x14ac:dyDescent="0.35">
      <c r="C39" s="23" t="s">
        <v>70</v>
      </c>
      <c r="D39" s="24">
        <v>3045</v>
      </c>
      <c r="E39" s="25"/>
      <c r="F39" s="25">
        <v>2909</v>
      </c>
      <c r="G39" s="25">
        <v>2909</v>
      </c>
      <c r="H39" s="25">
        <v>2979</v>
      </c>
      <c r="I39" s="25">
        <v>2919</v>
      </c>
      <c r="J39" s="25">
        <v>2919</v>
      </c>
      <c r="K39" s="25">
        <v>2947</v>
      </c>
      <c r="L39" s="25"/>
      <c r="M39" s="25">
        <v>2716</v>
      </c>
      <c r="N39" s="25">
        <v>2716</v>
      </c>
      <c r="O39" s="25">
        <v>2862</v>
      </c>
      <c r="P39" s="25">
        <v>2833</v>
      </c>
      <c r="Q39" s="25">
        <v>2833</v>
      </c>
      <c r="R39" s="25">
        <v>2582</v>
      </c>
      <c r="S39" s="25"/>
      <c r="T39" s="25">
        <v>2421</v>
      </c>
      <c r="U39" s="25">
        <v>2421</v>
      </c>
      <c r="V39" s="25">
        <v>2541</v>
      </c>
      <c r="W39" s="25">
        <v>2617</v>
      </c>
      <c r="X39" s="25">
        <v>2617</v>
      </c>
      <c r="Y39" s="25">
        <v>2455</v>
      </c>
      <c r="Z39" s="25"/>
      <c r="AA39" s="25">
        <v>1326.587</v>
      </c>
      <c r="AB39" s="25">
        <v>1326.587</v>
      </c>
      <c r="AC39" s="25">
        <v>1286</v>
      </c>
      <c r="AD39" s="25">
        <v>1316</v>
      </c>
      <c r="AE39" s="25">
        <v>1316</v>
      </c>
      <c r="AF39" s="25">
        <v>1286</v>
      </c>
      <c r="AG39" s="25"/>
      <c r="AH39" s="25">
        <v>1188.508</v>
      </c>
      <c r="AI39" s="25">
        <v>1188.508</v>
      </c>
      <c r="AJ39" s="25">
        <v>1127</v>
      </c>
      <c r="AK39" s="25">
        <v>1126</v>
      </c>
      <c r="AL39" s="25">
        <v>1126</v>
      </c>
      <c r="AM39" s="25">
        <v>1182</v>
      </c>
      <c r="AN39" s="25"/>
      <c r="AO39" s="25">
        <v>1246</v>
      </c>
      <c r="AP39" s="25">
        <v>1246</v>
      </c>
      <c r="AQ39" s="25">
        <v>1238</v>
      </c>
      <c r="AR39" s="25">
        <v>1353</v>
      </c>
      <c r="AS39" s="25">
        <v>1353</v>
      </c>
      <c r="AT39" s="25">
        <v>1406</v>
      </c>
    </row>
    <row r="40" spans="3:46" s="3" customFormat="1" ht="13.2" x14ac:dyDescent="0.3"/>
    <row r="41" spans="3:46" x14ac:dyDescent="0.3">
      <c r="C41" s="4" t="s">
        <v>72</v>
      </c>
      <c r="D41" s="100">
        <v>2021</v>
      </c>
      <c r="E41" s="70"/>
      <c r="F41" s="108">
        <v>2020</v>
      </c>
      <c r="G41" s="108"/>
      <c r="H41" s="108"/>
      <c r="I41" s="108"/>
      <c r="J41" s="108"/>
      <c r="K41" s="108"/>
      <c r="L41" s="4"/>
      <c r="M41" s="108">
        <v>2019</v>
      </c>
      <c r="N41" s="108"/>
      <c r="O41" s="108"/>
      <c r="P41" s="108"/>
      <c r="Q41" s="108"/>
      <c r="R41" s="108"/>
      <c r="S41" s="4"/>
      <c r="T41" s="108">
        <v>2018</v>
      </c>
      <c r="U41" s="108"/>
      <c r="V41" s="108"/>
      <c r="W41" s="108"/>
      <c r="X41" s="108"/>
      <c r="Y41" s="108"/>
      <c r="Z41" s="4"/>
      <c r="AA41" s="108">
        <v>2017</v>
      </c>
      <c r="AB41" s="108"/>
      <c r="AC41" s="108"/>
      <c r="AD41" s="108"/>
      <c r="AE41" s="108"/>
      <c r="AF41" s="108"/>
      <c r="AG41" s="4"/>
      <c r="AH41" s="108">
        <v>2016</v>
      </c>
      <c r="AI41" s="108"/>
      <c r="AJ41" s="108"/>
      <c r="AK41" s="108"/>
      <c r="AL41" s="108"/>
      <c r="AM41" s="108"/>
      <c r="AN41" s="4"/>
      <c r="AO41" s="108">
        <v>2015</v>
      </c>
      <c r="AP41" s="108"/>
      <c r="AQ41" s="108"/>
      <c r="AR41" s="108"/>
      <c r="AS41" s="108"/>
      <c r="AT41" s="108"/>
    </row>
    <row r="42" spans="3:46" x14ac:dyDescent="0.3">
      <c r="C42" s="35" t="s">
        <v>42</v>
      </c>
      <c r="D42" s="36" t="s">
        <v>38</v>
      </c>
      <c r="E42" s="37"/>
      <c r="F42" s="36" t="s">
        <v>39</v>
      </c>
      <c r="G42" s="36" t="s">
        <v>40</v>
      </c>
      <c r="H42" s="36" t="s">
        <v>35</v>
      </c>
      <c r="I42" s="36" t="s">
        <v>36</v>
      </c>
      <c r="J42" s="36" t="s">
        <v>37</v>
      </c>
      <c r="K42" s="36" t="s">
        <v>38</v>
      </c>
      <c r="L42" s="37"/>
      <c r="M42" s="36" t="s">
        <v>39</v>
      </c>
      <c r="N42" s="36" t="s">
        <v>40</v>
      </c>
      <c r="O42" s="36" t="s">
        <v>35</v>
      </c>
      <c r="P42" s="36" t="s">
        <v>36</v>
      </c>
      <c r="Q42" s="36" t="s">
        <v>37</v>
      </c>
      <c r="R42" s="36" t="s">
        <v>38</v>
      </c>
      <c r="S42" s="37"/>
      <c r="T42" s="36" t="s">
        <v>39</v>
      </c>
      <c r="U42" s="36" t="s">
        <v>40</v>
      </c>
      <c r="V42" s="36" t="s">
        <v>35</v>
      </c>
      <c r="W42" s="36" t="s">
        <v>36</v>
      </c>
      <c r="X42" s="36" t="s">
        <v>37</v>
      </c>
      <c r="Y42" s="36" t="s">
        <v>38</v>
      </c>
      <c r="Z42" s="37"/>
      <c r="AA42" s="36" t="s">
        <v>39</v>
      </c>
      <c r="AB42" s="36" t="s">
        <v>40</v>
      </c>
      <c r="AC42" s="36" t="s">
        <v>35</v>
      </c>
      <c r="AD42" s="36" t="s">
        <v>36</v>
      </c>
      <c r="AE42" s="36" t="s">
        <v>37</v>
      </c>
      <c r="AF42" s="36" t="s">
        <v>38</v>
      </c>
      <c r="AG42" s="37"/>
      <c r="AH42" s="36" t="s">
        <v>39</v>
      </c>
      <c r="AI42" s="36" t="s">
        <v>40</v>
      </c>
      <c r="AJ42" s="36" t="s">
        <v>35</v>
      </c>
      <c r="AK42" s="36" t="s">
        <v>36</v>
      </c>
      <c r="AL42" s="36" t="s">
        <v>37</v>
      </c>
      <c r="AM42" s="36" t="s">
        <v>38</v>
      </c>
      <c r="AN42" s="37"/>
      <c r="AO42" s="36" t="s">
        <v>39</v>
      </c>
      <c r="AP42" s="36" t="s">
        <v>40</v>
      </c>
      <c r="AQ42" s="36" t="s">
        <v>35</v>
      </c>
      <c r="AR42" s="36" t="s">
        <v>36</v>
      </c>
      <c r="AS42" s="36" t="s">
        <v>37</v>
      </c>
      <c r="AT42" s="36" t="s">
        <v>38</v>
      </c>
    </row>
    <row r="43" spans="3:46" ht="4.2" customHeight="1" x14ac:dyDescent="0.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row>
    <row r="44" spans="3:46" ht="16.95" customHeight="1" x14ac:dyDescent="0.3">
      <c r="C44" s="3" t="s">
        <v>71</v>
      </c>
      <c r="D44" s="16">
        <v>180</v>
      </c>
      <c r="E44" s="10"/>
      <c r="F44" s="10">
        <v>180</v>
      </c>
      <c r="G44" s="10">
        <v>180</v>
      </c>
      <c r="H44" s="10">
        <v>180</v>
      </c>
      <c r="I44" s="10">
        <v>180</v>
      </c>
      <c r="J44" s="10">
        <v>180</v>
      </c>
      <c r="K44" s="10">
        <v>180</v>
      </c>
      <c r="L44" s="10"/>
      <c r="M44" s="10">
        <v>180</v>
      </c>
      <c r="N44" s="10">
        <v>180</v>
      </c>
      <c r="O44" s="10">
        <v>180</v>
      </c>
      <c r="P44" s="10">
        <v>180</v>
      </c>
      <c r="Q44" s="10">
        <v>180</v>
      </c>
      <c r="R44" s="10">
        <v>180</v>
      </c>
      <c r="S44" s="10"/>
      <c r="T44" s="10">
        <v>180</v>
      </c>
      <c r="U44" s="10">
        <v>180</v>
      </c>
      <c r="V44" s="10">
        <v>180</v>
      </c>
      <c r="W44" s="10">
        <v>180</v>
      </c>
      <c r="X44" s="10">
        <v>180</v>
      </c>
      <c r="Y44" s="10">
        <v>108</v>
      </c>
      <c r="Z44" s="10"/>
      <c r="AA44" s="10">
        <v>107.902</v>
      </c>
      <c r="AB44" s="10">
        <v>107.902</v>
      </c>
      <c r="AC44" s="10">
        <v>108</v>
      </c>
      <c r="AD44" s="10">
        <v>108</v>
      </c>
      <c r="AE44" s="10">
        <v>108</v>
      </c>
      <c r="AF44" s="10">
        <v>108</v>
      </c>
      <c r="AG44" s="10"/>
      <c r="AH44" s="10">
        <v>107.902</v>
      </c>
      <c r="AI44" s="10">
        <v>107.902</v>
      </c>
      <c r="AJ44" s="10">
        <v>108</v>
      </c>
      <c r="AK44" s="10">
        <v>108</v>
      </c>
      <c r="AL44" s="10">
        <v>108</v>
      </c>
      <c r="AM44" s="10">
        <v>108</v>
      </c>
      <c r="AN44" s="10"/>
      <c r="AO44" s="10">
        <v>108</v>
      </c>
      <c r="AP44" s="10">
        <v>108</v>
      </c>
      <c r="AQ44" s="10">
        <v>108</v>
      </c>
      <c r="AR44" s="10">
        <v>108</v>
      </c>
      <c r="AS44" s="10">
        <v>108</v>
      </c>
      <c r="AT44" s="10">
        <v>108</v>
      </c>
    </row>
    <row r="45" spans="3:46" ht="16.95" customHeight="1" x14ac:dyDescent="0.3">
      <c r="C45" s="66" t="s">
        <v>74</v>
      </c>
      <c r="D45" s="67">
        <v>1455</v>
      </c>
      <c r="E45" s="68"/>
      <c r="F45" s="68">
        <v>1405</v>
      </c>
      <c r="G45" s="68">
        <v>1405</v>
      </c>
      <c r="H45" s="68">
        <v>1359</v>
      </c>
      <c r="I45" s="68">
        <v>1359</v>
      </c>
      <c r="J45" s="68">
        <v>1359</v>
      </c>
      <c r="K45" s="68">
        <v>1341</v>
      </c>
      <c r="L45" s="68"/>
      <c r="M45" s="68">
        <v>1253</v>
      </c>
      <c r="N45" s="68">
        <v>1253</v>
      </c>
      <c r="O45" s="68">
        <v>1282</v>
      </c>
      <c r="P45" s="68">
        <v>1194</v>
      </c>
      <c r="Q45" s="68">
        <v>1194</v>
      </c>
      <c r="R45" s="68">
        <v>1098</v>
      </c>
      <c r="S45" s="68"/>
      <c r="T45" s="68">
        <v>1063</v>
      </c>
      <c r="U45" s="68">
        <v>1063</v>
      </c>
      <c r="V45" s="68">
        <v>1034</v>
      </c>
      <c r="W45" s="68">
        <v>986</v>
      </c>
      <c r="X45" s="68">
        <v>986</v>
      </c>
      <c r="Y45" s="68">
        <v>486</v>
      </c>
      <c r="Z45" s="68"/>
      <c r="AA45" s="68">
        <v>488.98899999999998</v>
      </c>
      <c r="AB45" s="68">
        <v>488.98899999999998</v>
      </c>
      <c r="AC45" s="68">
        <v>473</v>
      </c>
      <c r="AD45" s="68">
        <v>457</v>
      </c>
      <c r="AE45" s="68">
        <v>457</v>
      </c>
      <c r="AF45" s="68">
        <v>424</v>
      </c>
      <c r="AG45" s="68"/>
      <c r="AH45" s="68">
        <v>396.78100000000001</v>
      </c>
      <c r="AI45" s="68">
        <v>396.78100000000001</v>
      </c>
      <c r="AJ45" s="68">
        <v>445</v>
      </c>
      <c r="AK45" s="68">
        <v>415</v>
      </c>
      <c r="AL45" s="68">
        <v>415</v>
      </c>
      <c r="AM45" s="68">
        <v>391</v>
      </c>
      <c r="AN45" s="68"/>
      <c r="AO45" s="68">
        <v>391</v>
      </c>
      <c r="AP45" s="68">
        <v>391</v>
      </c>
      <c r="AQ45" s="68">
        <v>323</v>
      </c>
      <c r="AR45" s="68">
        <v>319</v>
      </c>
      <c r="AS45" s="68">
        <v>319</v>
      </c>
      <c r="AT45" s="68">
        <v>304</v>
      </c>
    </row>
    <row r="46" spans="3:46" ht="16.95" customHeight="1" x14ac:dyDescent="0.3">
      <c r="C46" s="80" t="s">
        <v>73</v>
      </c>
      <c r="D46" s="81">
        <v>-153</v>
      </c>
      <c r="E46" s="82"/>
      <c r="F46" s="82">
        <v>-147</v>
      </c>
      <c r="G46" s="82">
        <v>-147</v>
      </c>
      <c r="H46" s="82">
        <v>-144</v>
      </c>
      <c r="I46" s="82">
        <v>-139</v>
      </c>
      <c r="J46" s="82">
        <v>-139</v>
      </c>
      <c r="K46" s="82">
        <v>-139</v>
      </c>
      <c r="L46" s="82"/>
      <c r="M46" s="82">
        <v>-99</v>
      </c>
      <c r="N46" s="82">
        <v>-99</v>
      </c>
      <c r="O46" s="82">
        <v>-238</v>
      </c>
      <c r="P46" s="82">
        <v>-229</v>
      </c>
      <c r="Q46" s="82">
        <v>-229</v>
      </c>
      <c r="R46" s="82">
        <v>-232</v>
      </c>
      <c r="S46" s="82"/>
      <c r="T46" s="82">
        <v>-243</v>
      </c>
      <c r="U46" s="82">
        <v>-243</v>
      </c>
      <c r="V46" s="82">
        <v>-236</v>
      </c>
      <c r="W46" s="82">
        <v>-240</v>
      </c>
      <c r="X46" s="82">
        <v>-240</v>
      </c>
      <c r="Y46" s="82">
        <v>-224</v>
      </c>
      <c r="Z46" s="82"/>
      <c r="AA46" s="82">
        <v>-219.49100000000001</v>
      </c>
      <c r="AB46" s="82">
        <v>-219.49100000000001</v>
      </c>
      <c r="AC46" s="82">
        <v>-226</v>
      </c>
      <c r="AD46" s="82">
        <v>-222</v>
      </c>
      <c r="AE46" s="82">
        <v>-222</v>
      </c>
      <c r="AF46" s="82">
        <v>-209</v>
      </c>
      <c r="AG46" s="82"/>
      <c r="AH46" s="82">
        <v>-227.179</v>
      </c>
      <c r="AI46" s="82">
        <v>-227.179</v>
      </c>
      <c r="AJ46" s="82">
        <v>-321</v>
      </c>
      <c r="AK46" s="82">
        <v>-241</v>
      </c>
      <c r="AL46" s="82">
        <v>-241</v>
      </c>
      <c r="AM46" s="82">
        <v>-240</v>
      </c>
      <c r="AN46" s="82"/>
      <c r="AO46" s="82">
        <v>-244</v>
      </c>
      <c r="AP46" s="82">
        <v>-244</v>
      </c>
      <c r="AQ46" s="82">
        <v>-222</v>
      </c>
      <c r="AR46" s="82">
        <v>-205</v>
      </c>
      <c r="AS46" s="82">
        <v>-205</v>
      </c>
      <c r="AT46" s="82">
        <v>-196</v>
      </c>
    </row>
    <row r="47" spans="3:46" ht="16.95" customHeight="1" x14ac:dyDescent="0.3">
      <c r="C47" s="3" t="s">
        <v>75</v>
      </c>
      <c r="D47" s="16">
        <v>1482</v>
      </c>
      <c r="E47" s="10"/>
      <c r="F47" s="10">
        <v>1438</v>
      </c>
      <c r="G47" s="10">
        <v>1438</v>
      </c>
      <c r="H47" s="10">
        <v>1395</v>
      </c>
      <c r="I47" s="10">
        <v>1400</v>
      </c>
      <c r="J47" s="10">
        <v>1400</v>
      </c>
      <c r="K47" s="10">
        <v>1383</v>
      </c>
      <c r="L47" s="10"/>
      <c r="M47" s="10">
        <v>1334</v>
      </c>
      <c r="N47" s="10">
        <v>1334</v>
      </c>
      <c r="O47" s="10">
        <v>1224</v>
      </c>
      <c r="P47" s="10">
        <v>1145</v>
      </c>
      <c r="Q47" s="10">
        <v>1145</v>
      </c>
      <c r="R47" s="10">
        <v>1046</v>
      </c>
      <c r="S47" s="10"/>
      <c r="T47" s="10">
        <v>1000</v>
      </c>
      <c r="U47" s="10">
        <v>1000</v>
      </c>
      <c r="V47" s="10">
        <v>978</v>
      </c>
      <c r="W47" s="10">
        <v>926</v>
      </c>
      <c r="X47" s="10">
        <v>926</v>
      </c>
      <c r="Y47" s="10">
        <v>370</v>
      </c>
      <c r="Z47" s="10"/>
      <c r="AA47" s="10">
        <v>377.4</v>
      </c>
      <c r="AB47" s="10">
        <v>377.4</v>
      </c>
      <c r="AC47" s="10">
        <v>355</v>
      </c>
      <c r="AD47" s="10">
        <v>343</v>
      </c>
      <c r="AE47" s="10">
        <v>343</v>
      </c>
      <c r="AF47" s="10">
        <v>323</v>
      </c>
      <c r="AG47" s="10"/>
      <c r="AH47" s="10">
        <v>277.50400000000002</v>
      </c>
      <c r="AI47" s="10">
        <v>277.50400000000002</v>
      </c>
      <c r="AJ47" s="10">
        <v>232</v>
      </c>
      <c r="AK47" s="10">
        <v>282</v>
      </c>
      <c r="AL47" s="10">
        <v>282</v>
      </c>
      <c r="AM47" s="10">
        <v>259</v>
      </c>
      <c r="AN47" s="10"/>
      <c r="AO47" s="10">
        <v>255</v>
      </c>
      <c r="AP47" s="10">
        <v>255</v>
      </c>
      <c r="AQ47" s="10">
        <v>209</v>
      </c>
      <c r="AR47" s="10">
        <v>222</v>
      </c>
      <c r="AS47" s="10">
        <v>222</v>
      </c>
      <c r="AT47" s="10">
        <v>216</v>
      </c>
    </row>
    <row r="48" spans="3:46" ht="16.95" customHeight="1" x14ac:dyDescent="0.3">
      <c r="C48" s="38" t="s">
        <v>76</v>
      </c>
      <c r="D48" s="39">
        <v>71</v>
      </c>
      <c r="E48" s="40"/>
      <c r="F48" s="40">
        <v>71</v>
      </c>
      <c r="G48" s="40">
        <v>71</v>
      </c>
      <c r="H48" s="40">
        <v>82</v>
      </c>
      <c r="I48" s="40">
        <v>79</v>
      </c>
      <c r="J48" s="40">
        <v>79</v>
      </c>
      <c r="K48" s="40">
        <v>78</v>
      </c>
      <c r="L48" s="40"/>
      <c r="M48" s="40">
        <v>37</v>
      </c>
      <c r="N48" s="40">
        <v>37</v>
      </c>
      <c r="O48" s="40">
        <v>34</v>
      </c>
      <c r="P48" s="40">
        <v>35</v>
      </c>
      <c r="Q48" s="40">
        <v>35</v>
      </c>
      <c r="R48" s="40">
        <v>0</v>
      </c>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row>
    <row r="49" spans="3:46" s="41" customFormat="1" ht="16.95" customHeight="1" x14ac:dyDescent="0.3">
      <c r="C49" s="29" t="s">
        <v>13</v>
      </c>
      <c r="D49" s="30">
        <v>1553</v>
      </c>
      <c r="E49" s="31"/>
      <c r="F49" s="31">
        <v>1509</v>
      </c>
      <c r="G49" s="31">
        <v>1509</v>
      </c>
      <c r="H49" s="31">
        <v>1477</v>
      </c>
      <c r="I49" s="31">
        <v>1479</v>
      </c>
      <c r="J49" s="31">
        <v>1479</v>
      </c>
      <c r="K49" s="31">
        <v>1461</v>
      </c>
      <c r="L49" s="31"/>
      <c r="M49" s="31">
        <v>1371</v>
      </c>
      <c r="N49" s="31">
        <v>1371</v>
      </c>
      <c r="O49" s="31">
        <v>1258</v>
      </c>
      <c r="P49" s="31">
        <v>1180</v>
      </c>
      <c r="Q49" s="31">
        <v>1180</v>
      </c>
      <c r="R49" s="31">
        <v>1046</v>
      </c>
      <c r="S49" s="31"/>
      <c r="T49" s="31">
        <v>1000</v>
      </c>
      <c r="U49" s="31">
        <v>1000</v>
      </c>
      <c r="V49" s="31">
        <v>978</v>
      </c>
      <c r="W49" s="31">
        <v>926</v>
      </c>
      <c r="X49" s="31">
        <v>926</v>
      </c>
      <c r="Y49" s="31">
        <v>370</v>
      </c>
      <c r="Z49" s="31"/>
      <c r="AA49" s="31">
        <v>377.4</v>
      </c>
      <c r="AB49" s="31">
        <v>377.4</v>
      </c>
      <c r="AC49" s="31">
        <v>355</v>
      </c>
      <c r="AD49" s="31">
        <v>343</v>
      </c>
      <c r="AE49" s="31">
        <v>343</v>
      </c>
      <c r="AF49" s="31">
        <v>323</v>
      </c>
      <c r="AG49" s="31"/>
      <c r="AH49" s="31">
        <v>277.50400000000002</v>
      </c>
      <c r="AI49" s="31">
        <v>277.50400000000002</v>
      </c>
      <c r="AJ49" s="31">
        <v>232</v>
      </c>
      <c r="AK49" s="31">
        <v>282</v>
      </c>
      <c r="AL49" s="31">
        <v>282</v>
      </c>
      <c r="AM49" s="31">
        <v>259</v>
      </c>
      <c r="AN49" s="31"/>
      <c r="AO49" s="31">
        <v>255</v>
      </c>
      <c r="AP49" s="31">
        <v>255</v>
      </c>
      <c r="AQ49" s="31">
        <v>209</v>
      </c>
      <c r="AR49" s="31">
        <v>222</v>
      </c>
      <c r="AS49" s="31">
        <v>222</v>
      </c>
      <c r="AT49" s="31">
        <v>216</v>
      </c>
    </row>
    <row r="50" spans="3:46" ht="4.2" customHeight="1" x14ac:dyDescent="0.3">
      <c r="C50" s="3"/>
      <c r="D50" s="16"/>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row>
    <row r="51" spans="3:46" ht="16.95" customHeight="1" x14ac:dyDescent="0.3">
      <c r="C51" s="3" t="s">
        <v>77</v>
      </c>
      <c r="D51" s="16">
        <v>0</v>
      </c>
      <c r="E51" s="10"/>
      <c r="F51" s="10">
        <v>147</v>
      </c>
      <c r="G51" s="10">
        <v>147</v>
      </c>
      <c r="H51" s="10">
        <v>128</v>
      </c>
      <c r="I51" s="10">
        <v>49</v>
      </c>
      <c r="J51" s="10">
        <v>49</v>
      </c>
      <c r="K51" s="10">
        <v>29</v>
      </c>
      <c r="L51" s="10"/>
      <c r="M51" s="10">
        <v>64</v>
      </c>
      <c r="N51" s="10">
        <v>64</v>
      </c>
      <c r="O51" s="10">
        <v>116</v>
      </c>
      <c r="P51" s="10">
        <v>113</v>
      </c>
      <c r="Q51" s="10">
        <v>113</v>
      </c>
      <c r="R51" s="10">
        <v>132</v>
      </c>
      <c r="S51" s="10"/>
      <c r="T51" s="10">
        <v>127</v>
      </c>
      <c r="U51" s="10">
        <v>127</v>
      </c>
      <c r="V51" s="10">
        <v>128</v>
      </c>
      <c r="W51" s="10">
        <v>131</v>
      </c>
      <c r="X51" s="10">
        <v>131</v>
      </c>
      <c r="Y51" s="10">
        <v>150</v>
      </c>
      <c r="Z51" s="10"/>
      <c r="AA51" s="10">
        <v>150.19900000000001</v>
      </c>
      <c r="AB51" s="10">
        <v>150.19900000000001</v>
      </c>
      <c r="AC51" s="10">
        <v>154</v>
      </c>
      <c r="AD51" s="10">
        <v>134</v>
      </c>
      <c r="AE51" s="10">
        <v>134</v>
      </c>
      <c r="AF51" s="10">
        <v>138</v>
      </c>
      <c r="AG51" s="10"/>
      <c r="AH51" s="10">
        <v>171.315</v>
      </c>
      <c r="AI51" s="10">
        <v>171.315</v>
      </c>
      <c r="AJ51" s="10"/>
      <c r="AK51" s="10"/>
      <c r="AL51" s="10"/>
      <c r="AM51" s="10"/>
      <c r="AN51" s="10"/>
      <c r="AO51" s="10">
        <v>113</v>
      </c>
      <c r="AP51" s="10">
        <v>113</v>
      </c>
      <c r="AQ51" s="10"/>
      <c r="AR51" s="10"/>
      <c r="AS51" s="10"/>
      <c r="AT51" s="10"/>
    </row>
    <row r="52" spans="3:46" ht="16.95" customHeight="1" x14ac:dyDescent="0.3">
      <c r="C52" s="3" t="s">
        <v>78</v>
      </c>
      <c r="D52" s="16">
        <v>32</v>
      </c>
      <c r="E52" s="10"/>
      <c r="F52" s="10">
        <v>34</v>
      </c>
      <c r="G52" s="10">
        <v>34</v>
      </c>
      <c r="H52" s="10">
        <v>29</v>
      </c>
      <c r="I52" s="10">
        <v>31</v>
      </c>
      <c r="J52" s="10">
        <v>31</v>
      </c>
      <c r="K52" s="10">
        <v>31</v>
      </c>
      <c r="L52" s="10"/>
      <c r="M52" s="10">
        <v>33</v>
      </c>
      <c r="N52" s="10">
        <v>33</v>
      </c>
      <c r="O52" s="10">
        <v>36</v>
      </c>
      <c r="P52" s="10">
        <v>27</v>
      </c>
      <c r="Q52" s="10">
        <v>27</v>
      </c>
      <c r="R52" s="10">
        <v>19</v>
      </c>
      <c r="S52" s="10"/>
      <c r="T52" s="10">
        <v>17</v>
      </c>
      <c r="U52" s="10">
        <v>17</v>
      </c>
      <c r="V52" s="10">
        <v>21</v>
      </c>
      <c r="W52" s="10">
        <v>22</v>
      </c>
      <c r="X52" s="10">
        <v>22</v>
      </c>
      <c r="Y52" s="10">
        <v>19</v>
      </c>
      <c r="Z52" s="10"/>
      <c r="AA52" s="10">
        <v>14.455</v>
      </c>
      <c r="AB52" s="10">
        <v>14.455</v>
      </c>
      <c r="AC52" s="10">
        <v>16</v>
      </c>
      <c r="AD52" s="10">
        <v>19</v>
      </c>
      <c r="AE52" s="10">
        <v>19</v>
      </c>
      <c r="AF52" s="10">
        <v>19</v>
      </c>
      <c r="AG52" s="10"/>
      <c r="AH52" s="10">
        <v>24.000058132109</v>
      </c>
      <c r="AI52" s="10">
        <v>24.000058132109</v>
      </c>
      <c r="AJ52" s="10"/>
      <c r="AK52" s="10"/>
      <c r="AL52" s="10"/>
      <c r="AM52" s="10"/>
      <c r="AN52" s="10"/>
      <c r="AO52" s="10">
        <v>25</v>
      </c>
      <c r="AP52" s="10">
        <v>25</v>
      </c>
      <c r="AQ52" s="10"/>
      <c r="AR52" s="10"/>
      <c r="AS52" s="10"/>
      <c r="AT52" s="10"/>
    </row>
    <row r="53" spans="3:46" ht="16.95" customHeight="1" x14ac:dyDescent="0.3">
      <c r="C53" s="3" t="s">
        <v>79</v>
      </c>
      <c r="D53" s="16">
        <v>127</v>
      </c>
      <c r="E53" s="10"/>
      <c r="F53" s="10">
        <v>130</v>
      </c>
      <c r="G53" s="10">
        <v>130</v>
      </c>
      <c r="H53" s="10">
        <v>154</v>
      </c>
      <c r="I53" s="10">
        <v>163</v>
      </c>
      <c r="J53" s="10">
        <v>163</v>
      </c>
      <c r="K53" s="10">
        <v>165</v>
      </c>
      <c r="L53" s="10"/>
      <c r="M53" s="10">
        <v>137</v>
      </c>
      <c r="N53" s="10">
        <v>137</v>
      </c>
      <c r="O53" s="10">
        <v>142</v>
      </c>
      <c r="P53" s="10">
        <v>138</v>
      </c>
      <c r="Q53" s="10">
        <v>138</v>
      </c>
      <c r="R53" s="10">
        <v>115</v>
      </c>
      <c r="S53" s="10"/>
      <c r="T53" s="10">
        <v>118</v>
      </c>
      <c r="U53" s="10">
        <v>118</v>
      </c>
      <c r="V53" s="10">
        <v>161</v>
      </c>
      <c r="W53" s="10">
        <v>158</v>
      </c>
      <c r="X53" s="10">
        <v>158</v>
      </c>
      <c r="Y53" s="10">
        <v>164</v>
      </c>
      <c r="Z53" s="10"/>
      <c r="AA53" s="10">
        <v>0</v>
      </c>
      <c r="AB53" s="10">
        <v>0</v>
      </c>
      <c r="AC53" s="10">
        <v>0</v>
      </c>
      <c r="AD53" s="10">
        <v>0</v>
      </c>
      <c r="AE53" s="10">
        <v>0</v>
      </c>
      <c r="AF53" s="10">
        <v>0</v>
      </c>
      <c r="AG53" s="10"/>
      <c r="AH53" s="10">
        <v>0</v>
      </c>
      <c r="AI53" s="10">
        <v>0</v>
      </c>
      <c r="AJ53" s="10">
        <v>0</v>
      </c>
      <c r="AK53" s="10">
        <v>0</v>
      </c>
      <c r="AL53" s="10">
        <v>0</v>
      </c>
      <c r="AM53" s="10">
        <v>0</v>
      </c>
      <c r="AN53" s="10"/>
      <c r="AO53" s="10">
        <v>5</v>
      </c>
      <c r="AP53" s="10">
        <v>5</v>
      </c>
      <c r="AQ53" s="10">
        <v>0</v>
      </c>
      <c r="AR53" s="10">
        <v>0</v>
      </c>
      <c r="AS53" s="10">
        <v>0</v>
      </c>
      <c r="AT53" s="10">
        <v>0</v>
      </c>
    </row>
    <row r="54" spans="3:46" ht="16.95" customHeight="1" x14ac:dyDescent="0.3">
      <c r="C54" s="3" t="s">
        <v>80</v>
      </c>
      <c r="D54" s="16">
        <v>0</v>
      </c>
      <c r="E54" s="10"/>
      <c r="F54" s="10"/>
      <c r="G54" s="10"/>
      <c r="H54" s="10">
        <v>0</v>
      </c>
      <c r="I54" s="10">
        <v>0</v>
      </c>
      <c r="J54" s="10">
        <v>0</v>
      </c>
      <c r="K54" s="10">
        <v>0</v>
      </c>
      <c r="L54" s="10"/>
      <c r="M54" s="10">
        <v>0</v>
      </c>
      <c r="N54" s="10">
        <v>0</v>
      </c>
      <c r="O54" s="10">
        <v>0</v>
      </c>
      <c r="P54" s="10">
        <v>0</v>
      </c>
      <c r="Q54" s="10">
        <v>0</v>
      </c>
      <c r="R54" s="10">
        <v>0</v>
      </c>
      <c r="S54" s="10"/>
      <c r="T54" s="10">
        <v>24</v>
      </c>
      <c r="U54" s="10">
        <v>24</v>
      </c>
      <c r="V54" s="10">
        <v>24</v>
      </c>
      <c r="W54" s="10">
        <v>23</v>
      </c>
      <c r="X54" s="10">
        <v>23</v>
      </c>
      <c r="Y54" s="10">
        <v>0</v>
      </c>
      <c r="Z54" s="10"/>
      <c r="AA54" s="10">
        <v>0</v>
      </c>
      <c r="AB54" s="10">
        <v>0</v>
      </c>
      <c r="AC54" s="10"/>
      <c r="AD54" s="10">
        <v>0</v>
      </c>
      <c r="AE54" s="10">
        <v>0</v>
      </c>
      <c r="AF54" s="10"/>
      <c r="AG54" s="10"/>
      <c r="AH54" s="10">
        <v>0</v>
      </c>
      <c r="AI54" s="10">
        <v>0</v>
      </c>
      <c r="AJ54" s="10"/>
      <c r="AK54" s="10"/>
      <c r="AL54" s="10"/>
      <c r="AM54" s="10"/>
      <c r="AN54" s="10"/>
      <c r="AO54" s="10">
        <v>33</v>
      </c>
      <c r="AP54" s="10">
        <v>33</v>
      </c>
      <c r="AQ54" s="10"/>
      <c r="AR54" s="10"/>
      <c r="AS54" s="10"/>
      <c r="AT54" s="10"/>
    </row>
    <row r="55" spans="3:46" ht="16.95" customHeight="1" x14ac:dyDescent="0.3">
      <c r="C55" s="3" t="s">
        <v>81</v>
      </c>
      <c r="D55" s="16">
        <v>79</v>
      </c>
      <c r="E55" s="10"/>
      <c r="F55" s="10">
        <v>84</v>
      </c>
      <c r="G55" s="10">
        <v>84</v>
      </c>
      <c r="H55" s="10">
        <v>85</v>
      </c>
      <c r="I55" s="10">
        <v>88</v>
      </c>
      <c r="J55" s="10">
        <v>88</v>
      </c>
      <c r="K55" s="10">
        <v>91</v>
      </c>
      <c r="L55" s="10"/>
      <c r="M55" s="10">
        <v>96</v>
      </c>
      <c r="N55" s="10">
        <v>96</v>
      </c>
      <c r="O55" s="10">
        <v>88</v>
      </c>
      <c r="P55" s="10">
        <v>90</v>
      </c>
      <c r="Q55" s="10">
        <v>90</v>
      </c>
      <c r="R55" s="10">
        <v>72</v>
      </c>
      <c r="S55" s="10"/>
      <c r="T55" s="10">
        <v>4</v>
      </c>
      <c r="U55" s="10">
        <v>4</v>
      </c>
      <c r="V55" s="10">
        <v>0</v>
      </c>
      <c r="W55" s="10">
        <v>0</v>
      </c>
      <c r="X55" s="10">
        <v>0</v>
      </c>
      <c r="Y55" s="10">
        <v>0</v>
      </c>
      <c r="Z55" s="10"/>
      <c r="AA55" s="10">
        <v>2.702</v>
      </c>
      <c r="AB55" s="10">
        <v>2.702</v>
      </c>
      <c r="AC55" s="10">
        <v>0</v>
      </c>
      <c r="AD55" s="10">
        <v>0</v>
      </c>
      <c r="AE55" s="10">
        <v>0</v>
      </c>
      <c r="AF55" s="10">
        <v>0</v>
      </c>
      <c r="AG55" s="10"/>
      <c r="AH55" s="10">
        <v>0</v>
      </c>
      <c r="AI55" s="10"/>
      <c r="AJ55" s="10"/>
      <c r="AK55" s="10"/>
      <c r="AL55" s="10"/>
      <c r="AM55" s="10"/>
      <c r="AN55" s="10"/>
      <c r="AO55" s="10">
        <v>0</v>
      </c>
      <c r="AP55" s="10"/>
      <c r="AQ55" s="10"/>
      <c r="AR55" s="10"/>
      <c r="AS55" s="10"/>
      <c r="AT55" s="10"/>
    </row>
    <row r="56" spans="3:46" ht="16.95" customHeight="1" x14ac:dyDescent="0.3">
      <c r="C56" s="38" t="s">
        <v>158</v>
      </c>
      <c r="D56" s="39">
        <v>675</v>
      </c>
      <c r="E56" s="40"/>
      <c r="F56" s="40">
        <v>609</v>
      </c>
      <c r="G56" s="40">
        <v>609</v>
      </c>
      <c r="H56" s="40">
        <v>636</v>
      </c>
      <c r="I56" s="40">
        <v>687</v>
      </c>
      <c r="J56" s="40">
        <v>687</v>
      </c>
      <c r="K56" s="40">
        <v>715</v>
      </c>
      <c r="L56" s="40"/>
      <c r="M56" s="40">
        <v>558</v>
      </c>
      <c r="N56" s="40">
        <v>558</v>
      </c>
      <c r="O56" s="40">
        <v>699</v>
      </c>
      <c r="P56" s="40">
        <v>792</v>
      </c>
      <c r="Q56" s="40">
        <v>792</v>
      </c>
      <c r="R56" s="40">
        <v>697</v>
      </c>
      <c r="S56" s="40"/>
      <c r="T56" s="40">
        <v>303</v>
      </c>
      <c r="U56" s="40">
        <v>303</v>
      </c>
      <c r="V56" s="40">
        <v>371</v>
      </c>
      <c r="W56" s="40">
        <v>474</v>
      </c>
      <c r="X56" s="40">
        <v>474</v>
      </c>
      <c r="Y56" s="40">
        <v>538</v>
      </c>
      <c r="Z56" s="40"/>
      <c r="AA56" s="40">
        <v>468.71499999999997</v>
      </c>
      <c r="AB56" s="40">
        <v>468.71499999999997</v>
      </c>
      <c r="AC56" s="40">
        <v>451</v>
      </c>
      <c r="AD56" s="40">
        <v>489</v>
      </c>
      <c r="AE56" s="40">
        <v>489</v>
      </c>
      <c r="AF56" s="40">
        <v>495</v>
      </c>
      <c r="AG56" s="40"/>
      <c r="AH56" s="40">
        <v>394.92</v>
      </c>
      <c r="AI56" s="40">
        <v>394.92</v>
      </c>
      <c r="AJ56" s="40"/>
      <c r="AK56" s="40"/>
      <c r="AL56" s="40"/>
      <c r="AM56" s="40"/>
      <c r="AN56" s="40"/>
      <c r="AO56" s="40">
        <v>496</v>
      </c>
      <c r="AP56" s="40">
        <v>496</v>
      </c>
      <c r="AQ56" s="40"/>
      <c r="AR56" s="40"/>
      <c r="AS56" s="40"/>
      <c r="AT56" s="40"/>
    </row>
    <row r="57" spans="3:46" ht="16.95" customHeight="1" x14ac:dyDescent="0.3">
      <c r="C57" s="29" t="s">
        <v>82</v>
      </c>
      <c r="D57" s="30">
        <v>1047</v>
      </c>
      <c r="E57" s="31"/>
      <c r="F57" s="31">
        <v>1004</v>
      </c>
      <c r="G57" s="31">
        <v>1004</v>
      </c>
      <c r="H57" s="31">
        <v>1032</v>
      </c>
      <c r="I57" s="31">
        <v>1018</v>
      </c>
      <c r="J57" s="31">
        <v>1018</v>
      </c>
      <c r="K57" s="31">
        <v>1031</v>
      </c>
      <c r="L57" s="31"/>
      <c r="M57" s="31">
        <v>888</v>
      </c>
      <c r="N57" s="31">
        <v>888</v>
      </c>
      <c r="O57" s="31">
        <v>1081</v>
      </c>
      <c r="P57" s="31">
        <v>1160</v>
      </c>
      <c r="Q57" s="31">
        <v>1160</v>
      </c>
      <c r="R57" s="31">
        <v>1035</v>
      </c>
      <c r="S57" s="31"/>
      <c r="T57" s="31">
        <v>593</v>
      </c>
      <c r="U57" s="31">
        <v>593</v>
      </c>
      <c r="V57" s="31">
        <v>705</v>
      </c>
      <c r="W57" s="31">
        <v>808</v>
      </c>
      <c r="X57" s="31">
        <v>808</v>
      </c>
      <c r="Y57" s="31">
        <v>871</v>
      </c>
      <c r="Z57" s="31"/>
      <c r="AA57" s="31">
        <v>636.07100000000003</v>
      </c>
      <c r="AB57" s="31">
        <v>636.07100000000003</v>
      </c>
      <c r="AC57" s="31">
        <v>621</v>
      </c>
      <c r="AD57" s="31">
        <v>642</v>
      </c>
      <c r="AE57" s="31">
        <v>642</v>
      </c>
      <c r="AF57" s="31">
        <v>652</v>
      </c>
      <c r="AG57" s="31"/>
      <c r="AH57" s="31">
        <v>590.23505813210897</v>
      </c>
      <c r="AI57" s="31">
        <v>590.23505813210897</v>
      </c>
      <c r="AJ57" s="31">
        <v>598</v>
      </c>
      <c r="AK57" s="31">
        <v>548</v>
      </c>
      <c r="AL57" s="31">
        <v>548</v>
      </c>
      <c r="AM57" s="31">
        <v>644</v>
      </c>
      <c r="AN57" s="31"/>
      <c r="AO57" s="31">
        <v>672</v>
      </c>
      <c r="AP57" s="31">
        <v>672</v>
      </c>
      <c r="AQ57" s="31">
        <v>725</v>
      </c>
      <c r="AR57" s="31">
        <v>816</v>
      </c>
      <c r="AS57" s="31">
        <v>816</v>
      </c>
      <c r="AT57" s="31">
        <v>941</v>
      </c>
    </row>
    <row r="58" spans="3:46" ht="4.2" customHeight="1" x14ac:dyDescent="0.3">
      <c r="C58" s="3"/>
      <c r="D58" s="16"/>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row>
    <row r="59" spans="3:46" ht="16.95" customHeight="1" x14ac:dyDescent="0.3">
      <c r="C59" s="3" t="s">
        <v>158</v>
      </c>
      <c r="D59" s="16">
        <v>0</v>
      </c>
      <c r="E59" s="10"/>
      <c r="F59" s="10">
        <v>0</v>
      </c>
      <c r="G59" s="10">
        <v>0</v>
      </c>
      <c r="H59" s="10">
        <v>0</v>
      </c>
      <c r="I59" s="10">
        <v>0</v>
      </c>
      <c r="J59" s="10">
        <v>0</v>
      </c>
      <c r="K59" s="10">
        <v>0</v>
      </c>
      <c r="L59" s="10"/>
      <c r="M59" s="10">
        <v>0</v>
      </c>
      <c r="N59" s="10">
        <v>0</v>
      </c>
      <c r="O59" s="10">
        <v>0</v>
      </c>
      <c r="P59" s="10">
        <v>0</v>
      </c>
      <c r="Q59" s="10">
        <v>0</v>
      </c>
      <c r="R59" s="10">
        <v>0</v>
      </c>
      <c r="S59" s="10"/>
      <c r="T59" s="10">
        <v>350</v>
      </c>
      <c r="U59" s="10">
        <v>350</v>
      </c>
      <c r="V59" s="10">
        <v>350</v>
      </c>
      <c r="W59" s="10">
        <v>350</v>
      </c>
      <c r="X59" s="10">
        <v>350</v>
      </c>
      <c r="Y59" s="10">
        <v>850</v>
      </c>
      <c r="Z59" s="10"/>
      <c r="AA59" s="10">
        <v>0</v>
      </c>
      <c r="AB59" s="10">
        <v>0</v>
      </c>
      <c r="AC59" s="10"/>
      <c r="AD59" s="10">
        <v>0</v>
      </c>
      <c r="AE59" s="10">
        <v>0</v>
      </c>
      <c r="AF59" s="10">
        <v>0</v>
      </c>
      <c r="AG59" s="10"/>
      <c r="AH59" s="10">
        <v>0</v>
      </c>
      <c r="AI59" s="10">
        <v>0</v>
      </c>
      <c r="AJ59" s="10"/>
      <c r="AK59" s="10"/>
      <c r="AL59" s="10"/>
      <c r="AM59" s="10"/>
      <c r="AN59" s="10"/>
      <c r="AO59" s="10">
        <v>0</v>
      </c>
      <c r="AP59" s="10">
        <v>0</v>
      </c>
      <c r="AQ59" s="10"/>
      <c r="AR59" s="10"/>
      <c r="AS59" s="10"/>
      <c r="AT59" s="10"/>
    </row>
    <row r="60" spans="3:46" ht="16.95" customHeight="1" x14ac:dyDescent="0.3">
      <c r="C60" s="3" t="s">
        <v>83</v>
      </c>
      <c r="D60" s="16">
        <v>221</v>
      </c>
      <c r="E60" s="10"/>
      <c r="F60" s="10">
        <v>180</v>
      </c>
      <c r="G60" s="10">
        <v>180</v>
      </c>
      <c r="H60" s="10">
        <v>192</v>
      </c>
      <c r="I60" s="10">
        <v>172</v>
      </c>
      <c r="J60" s="10">
        <v>172</v>
      </c>
      <c r="K60" s="10">
        <v>227</v>
      </c>
      <c r="L60" s="10"/>
      <c r="M60" s="10">
        <v>207</v>
      </c>
      <c r="N60" s="10">
        <v>207</v>
      </c>
      <c r="O60" s="10">
        <v>267</v>
      </c>
      <c r="P60" s="10">
        <v>278</v>
      </c>
      <c r="Q60" s="10">
        <v>278</v>
      </c>
      <c r="R60" s="10">
        <v>257</v>
      </c>
      <c r="S60" s="10"/>
      <c r="T60" s="10">
        <v>291</v>
      </c>
      <c r="U60" s="10">
        <v>291</v>
      </c>
      <c r="V60" s="10">
        <v>277</v>
      </c>
      <c r="W60" s="10">
        <v>306</v>
      </c>
      <c r="X60" s="10">
        <v>306</v>
      </c>
      <c r="Y60" s="10">
        <v>226</v>
      </c>
      <c r="Z60" s="10"/>
      <c r="AA60" s="10">
        <v>216.46600000000001</v>
      </c>
      <c r="AB60" s="10">
        <v>216.46600000000001</v>
      </c>
      <c r="AC60" s="10">
        <v>204</v>
      </c>
      <c r="AD60" s="10">
        <v>231</v>
      </c>
      <c r="AE60" s="10">
        <v>231</v>
      </c>
      <c r="AF60" s="10">
        <v>178</v>
      </c>
      <c r="AG60" s="10"/>
      <c r="AH60" s="10">
        <v>188.15299999999999</v>
      </c>
      <c r="AI60" s="10">
        <v>188.15299999999999</v>
      </c>
      <c r="AJ60" s="10">
        <v>136</v>
      </c>
      <c r="AK60" s="10">
        <v>140</v>
      </c>
      <c r="AL60" s="10">
        <v>140</v>
      </c>
      <c r="AM60" s="10">
        <v>123</v>
      </c>
      <c r="AN60" s="10"/>
      <c r="AO60" s="10">
        <v>187</v>
      </c>
      <c r="AP60" s="10">
        <v>187</v>
      </c>
      <c r="AQ60" s="10">
        <v>140</v>
      </c>
      <c r="AR60" s="10">
        <v>147</v>
      </c>
      <c r="AS60" s="10">
        <v>147</v>
      </c>
      <c r="AT60" s="10">
        <v>136</v>
      </c>
    </row>
    <row r="61" spans="3:46" ht="16.95" customHeight="1" x14ac:dyDescent="0.3">
      <c r="C61" s="3" t="s">
        <v>81</v>
      </c>
      <c r="D61" s="16">
        <v>20</v>
      </c>
      <c r="E61" s="10"/>
      <c r="F61" s="10">
        <v>18</v>
      </c>
      <c r="G61" s="10">
        <v>18</v>
      </c>
      <c r="H61" s="10">
        <v>17</v>
      </c>
      <c r="I61" s="10">
        <v>13</v>
      </c>
      <c r="J61" s="10">
        <v>13</v>
      </c>
      <c r="K61" s="10">
        <v>13</v>
      </c>
      <c r="L61" s="10"/>
      <c r="M61" s="10">
        <v>15</v>
      </c>
      <c r="N61" s="10">
        <v>15</v>
      </c>
      <c r="O61" s="10">
        <v>10</v>
      </c>
      <c r="P61" s="10">
        <v>9</v>
      </c>
      <c r="Q61" s="10">
        <v>9</v>
      </c>
      <c r="R61" s="10">
        <v>18</v>
      </c>
      <c r="S61" s="10"/>
      <c r="T61" s="10">
        <v>1</v>
      </c>
      <c r="U61" s="10">
        <v>1</v>
      </c>
      <c r="V61" s="10">
        <v>0</v>
      </c>
      <c r="W61" s="10">
        <v>0</v>
      </c>
      <c r="X61" s="10">
        <v>0</v>
      </c>
      <c r="Y61" s="10">
        <v>0</v>
      </c>
      <c r="Z61" s="10"/>
      <c r="AA61" s="10">
        <v>0.79900000000000004</v>
      </c>
      <c r="AB61" s="10">
        <v>0.79900000000000004</v>
      </c>
      <c r="AC61" s="10">
        <v>0</v>
      </c>
      <c r="AD61" s="10">
        <v>0</v>
      </c>
      <c r="AE61" s="10">
        <v>0</v>
      </c>
      <c r="AF61" s="10">
        <v>0</v>
      </c>
      <c r="AG61" s="10"/>
      <c r="AH61" s="10">
        <v>0</v>
      </c>
      <c r="AI61" s="10"/>
      <c r="AJ61" s="10"/>
      <c r="AK61" s="10"/>
      <c r="AL61" s="10"/>
      <c r="AM61" s="10"/>
      <c r="AN61" s="10"/>
      <c r="AO61" s="10">
        <v>0</v>
      </c>
      <c r="AP61" s="10"/>
      <c r="AQ61" s="10"/>
      <c r="AR61" s="10"/>
      <c r="AS61" s="10"/>
      <c r="AT61" s="10"/>
    </row>
    <row r="62" spans="3:46" ht="16.95" customHeight="1" x14ac:dyDescent="0.3">
      <c r="C62" s="3" t="s">
        <v>84</v>
      </c>
      <c r="D62" s="16">
        <v>34</v>
      </c>
      <c r="E62" s="10"/>
      <c r="F62" s="10">
        <v>30</v>
      </c>
      <c r="G62" s="10">
        <v>30</v>
      </c>
      <c r="H62" s="10">
        <v>30</v>
      </c>
      <c r="I62" s="10">
        <v>27</v>
      </c>
      <c r="J62" s="10">
        <v>27</v>
      </c>
      <c r="K62" s="10">
        <v>29</v>
      </c>
      <c r="L62" s="10"/>
      <c r="M62" s="10">
        <v>18</v>
      </c>
      <c r="N62" s="10">
        <v>18</v>
      </c>
      <c r="O62" s="10">
        <v>29</v>
      </c>
      <c r="P62" s="10">
        <v>25</v>
      </c>
      <c r="Q62" s="10">
        <v>25</v>
      </c>
      <c r="R62" s="10">
        <v>18</v>
      </c>
      <c r="S62" s="10"/>
      <c r="T62" s="10">
        <v>12</v>
      </c>
      <c r="U62" s="10">
        <v>12</v>
      </c>
      <c r="V62" s="10">
        <v>22</v>
      </c>
      <c r="W62" s="10">
        <v>13</v>
      </c>
      <c r="X62" s="10">
        <v>13</v>
      </c>
      <c r="Y62" s="10">
        <v>6</v>
      </c>
      <c r="Z62" s="10"/>
      <c r="AA62" s="10">
        <v>7.4409999999999998</v>
      </c>
      <c r="AB62" s="10">
        <v>7.4409999999999998</v>
      </c>
      <c r="AC62" s="10">
        <v>11</v>
      </c>
      <c r="AD62" s="10">
        <v>11</v>
      </c>
      <c r="AE62" s="10">
        <v>11</v>
      </c>
      <c r="AF62" s="10">
        <v>11</v>
      </c>
      <c r="AG62" s="10"/>
      <c r="AH62" s="10">
        <v>9.3379999999999992</v>
      </c>
      <c r="AI62" s="10">
        <v>9.3379999999999992</v>
      </c>
      <c r="AJ62" s="10">
        <v>0</v>
      </c>
      <c r="AK62" s="10">
        <v>0</v>
      </c>
      <c r="AL62" s="10">
        <v>0</v>
      </c>
      <c r="AM62" s="10">
        <v>0</v>
      </c>
      <c r="AN62" s="10"/>
      <c r="AO62" s="10">
        <v>11</v>
      </c>
      <c r="AP62" s="10">
        <v>11</v>
      </c>
      <c r="AQ62" s="10">
        <v>0</v>
      </c>
      <c r="AR62" s="10">
        <v>0</v>
      </c>
      <c r="AS62" s="10">
        <v>0</v>
      </c>
      <c r="AT62" s="10">
        <v>0</v>
      </c>
    </row>
    <row r="63" spans="3:46" ht="16.95" customHeight="1" x14ac:dyDescent="0.3">
      <c r="C63" s="3" t="s">
        <v>80</v>
      </c>
      <c r="D63" s="16">
        <v>0</v>
      </c>
      <c r="E63" s="10"/>
      <c r="F63" s="10">
        <v>0</v>
      </c>
      <c r="G63" s="10">
        <v>0</v>
      </c>
      <c r="H63" s="10">
        <v>0</v>
      </c>
      <c r="I63" s="10">
        <v>0</v>
      </c>
      <c r="J63" s="10">
        <v>0</v>
      </c>
      <c r="K63" s="10">
        <v>0</v>
      </c>
      <c r="L63" s="10"/>
      <c r="M63" s="10">
        <v>24</v>
      </c>
      <c r="N63" s="10">
        <v>24</v>
      </c>
      <c r="O63" s="10">
        <v>24</v>
      </c>
      <c r="P63" s="10">
        <v>24</v>
      </c>
      <c r="Q63" s="10">
        <v>24</v>
      </c>
      <c r="R63" s="10">
        <v>24</v>
      </c>
      <c r="S63" s="10"/>
      <c r="T63" s="10">
        <v>24</v>
      </c>
      <c r="U63" s="10">
        <v>24</v>
      </c>
      <c r="V63" s="10">
        <v>24</v>
      </c>
      <c r="W63" s="10">
        <v>24</v>
      </c>
      <c r="X63" s="10">
        <v>24</v>
      </c>
      <c r="Y63" s="10">
        <v>0</v>
      </c>
      <c r="Z63" s="10"/>
      <c r="AA63" s="10">
        <v>0</v>
      </c>
      <c r="AB63" s="10">
        <v>0</v>
      </c>
      <c r="AC63" s="10">
        <v>0</v>
      </c>
      <c r="AD63" s="10">
        <v>0</v>
      </c>
      <c r="AE63" s="10">
        <v>0</v>
      </c>
      <c r="AF63" s="10">
        <v>36</v>
      </c>
      <c r="AG63" s="10"/>
      <c r="AH63" s="10">
        <v>33.536999999999999</v>
      </c>
      <c r="AI63" s="10">
        <v>33.536999999999999</v>
      </c>
      <c r="AJ63" s="10">
        <v>0</v>
      </c>
      <c r="AK63" s="10">
        <v>0</v>
      </c>
      <c r="AL63" s="10">
        <v>0</v>
      </c>
      <c r="AM63" s="10">
        <v>0</v>
      </c>
      <c r="AN63" s="10"/>
      <c r="AO63" s="10">
        <v>28</v>
      </c>
      <c r="AP63" s="10">
        <v>28</v>
      </c>
      <c r="AQ63" s="10">
        <v>0</v>
      </c>
      <c r="AR63" s="10">
        <v>0</v>
      </c>
      <c r="AS63" s="10">
        <v>0</v>
      </c>
      <c r="AT63" s="10">
        <v>0</v>
      </c>
    </row>
    <row r="64" spans="3:46" ht="16.95" customHeight="1" x14ac:dyDescent="0.3">
      <c r="C64" s="3" t="s">
        <v>78</v>
      </c>
      <c r="D64" s="16">
        <v>6</v>
      </c>
      <c r="E64" s="10"/>
      <c r="F64" s="10">
        <v>6</v>
      </c>
      <c r="G64" s="10">
        <v>6</v>
      </c>
      <c r="H64" s="10">
        <v>9</v>
      </c>
      <c r="I64" s="10">
        <v>10</v>
      </c>
      <c r="J64" s="10">
        <v>10</v>
      </c>
      <c r="K64" s="10">
        <v>11</v>
      </c>
      <c r="L64" s="10"/>
      <c r="M64" s="10">
        <v>11</v>
      </c>
      <c r="N64" s="10">
        <v>11</v>
      </c>
      <c r="O64" s="10">
        <v>5</v>
      </c>
      <c r="P64" s="10">
        <v>5</v>
      </c>
      <c r="Q64" s="10">
        <v>5</v>
      </c>
      <c r="R64" s="10">
        <v>9</v>
      </c>
      <c r="S64" s="10"/>
      <c r="T64" s="10">
        <v>16</v>
      </c>
      <c r="U64" s="10">
        <v>16</v>
      </c>
      <c r="V64" s="10">
        <v>10</v>
      </c>
      <c r="W64" s="10">
        <v>10</v>
      </c>
      <c r="X64" s="10">
        <v>10</v>
      </c>
      <c r="Y64" s="10">
        <v>3</v>
      </c>
      <c r="Z64" s="10"/>
      <c r="AA64" s="10">
        <v>3</v>
      </c>
      <c r="AB64" s="10">
        <v>3</v>
      </c>
      <c r="AC64" s="10">
        <v>7</v>
      </c>
      <c r="AD64" s="10">
        <v>8</v>
      </c>
      <c r="AE64" s="10">
        <v>8</v>
      </c>
      <c r="AF64" s="10">
        <v>11</v>
      </c>
      <c r="AG64" s="10"/>
      <c r="AH64" s="10">
        <v>6.2759418678909693</v>
      </c>
      <c r="AI64" s="10">
        <v>6.2759418678909693</v>
      </c>
      <c r="AJ64" s="10"/>
      <c r="AK64" s="10"/>
      <c r="AL64" s="10"/>
      <c r="AM64" s="10"/>
      <c r="AN64" s="10"/>
      <c r="AO64" s="10">
        <v>16</v>
      </c>
      <c r="AP64" s="10">
        <v>16</v>
      </c>
      <c r="AQ64" s="10"/>
      <c r="AR64" s="10"/>
      <c r="AS64" s="10"/>
      <c r="AT64" s="10"/>
    </row>
    <row r="65" spans="3:48" ht="16.95" customHeight="1" x14ac:dyDescent="0.3">
      <c r="C65" s="38" t="s">
        <v>153</v>
      </c>
      <c r="D65" s="39">
        <v>164</v>
      </c>
      <c r="E65" s="40"/>
      <c r="F65" s="40">
        <v>162</v>
      </c>
      <c r="G65" s="40">
        <v>162</v>
      </c>
      <c r="H65" s="40">
        <v>222</v>
      </c>
      <c r="I65" s="40">
        <v>200</v>
      </c>
      <c r="J65" s="40">
        <v>200</v>
      </c>
      <c r="K65" s="40">
        <v>175</v>
      </c>
      <c r="L65" s="40"/>
      <c r="M65" s="40">
        <v>182</v>
      </c>
      <c r="N65" s="40">
        <v>182</v>
      </c>
      <c r="O65" s="40">
        <v>188</v>
      </c>
      <c r="P65" s="40">
        <v>152</v>
      </c>
      <c r="Q65" s="40">
        <v>152</v>
      </c>
      <c r="R65" s="40">
        <v>177</v>
      </c>
      <c r="S65" s="40"/>
      <c r="T65" s="40">
        <v>134</v>
      </c>
      <c r="U65" s="40">
        <v>134</v>
      </c>
      <c r="V65" s="40">
        <v>175</v>
      </c>
      <c r="W65" s="40">
        <v>180</v>
      </c>
      <c r="X65" s="40">
        <v>180</v>
      </c>
      <c r="Y65" s="40">
        <v>129</v>
      </c>
      <c r="Z65" s="40"/>
      <c r="AA65" s="40">
        <v>85.355000000000004</v>
      </c>
      <c r="AB65" s="40">
        <v>85.355000000000004</v>
      </c>
      <c r="AC65" s="40">
        <v>88</v>
      </c>
      <c r="AD65" s="40">
        <v>81</v>
      </c>
      <c r="AE65" s="40">
        <v>81</v>
      </c>
      <c r="AF65" s="40">
        <v>75</v>
      </c>
      <c r="AG65" s="40"/>
      <c r="AH65" s="40">
        <v>83.465000000000003</v>
      </c>
      <c r="AI65" s="40">
        <v>83.465000000000003</v>
      </c>
      <c r="AJ65" s="40">
        <v>161</v>
      </c>
      <c r="AK65" s="40">
        <v>156</v>
      </c>
      <c r="AL65" s="40">
        <v>156</v>
      </c>
      <c r="AM65" s="40">
        <v>154</v>
      </c>
      <c r="AN65" s="40"/>
      <c r="AO65" s="40">
        <v>77</v>
      </c>
      <c r="AP65" s="40">
        <v>77</v>
      </c>
      <c r="AQ65" s="40">
        <v>160</v>
      </c>
      <c r="AR65" s="40">
        <v>160</v>
      </c>
      <c r="AS65" s="40">
        <v>160</v>
      </c>
      <c r="AT65" s="40">
        <v>101</v>
      </c>
    </row>
    <row r="66" spans="3:48" ht="16.95" customHeight="1" x14ac:dyDescent="0.3">
      <c r="C66" s="29" t="s">
        <v>85</v>
      </c>
      <c r="D66" s="30">
        <v>445</v>
      </c>
      <c r="E66" s="31"/>
      <c r="F66" s="31">
        <v>396</v>
      </c>
      <c r="G66" s="31">
        <v>396</v>
      </c>
      <c r="H66" s="31">
        <v>470</v>
      </c>
      <c r="I66" s="31">
        <v>422</v>
      </c>
      <c r="J66" s="31">
        <v>422</v>
      </c>
      <c r="K66" s="31">
        <v>455</v>
      </c>
      <c r="L66" s="31"/>
      <c r="M66" s="31">
        <v>457</v>
      </c>
      <c r="N66" s="31">
        <v>457</v>
      </c>
      <c r="O66" s="31">
        <v>523</v>
      </c>
      <c r="P66" s="31">
        <v>493</v>
      </c>
      <c r="Q66" s="31">
        <v>493</v>
      </c>
      <c r="R66" s="31">
        <v>501</v>
      </c>
      <c r="S66" s="31"/>
      <c r="T66" s="31">
        <v>828</v>
      </c>
      <c r="U66" s="31">
        <v>828</v>
      </c>
      <c r="V66" s="31">
        <v>858</v>
      </c>
      <c r="W66" s="31">
        <v>883</v>
      </c>
      <c r="X66" s="31">
        <v>883</v>
      </c>
      <c r="Y66" s="31">
        <v>1214</v>
      </c>
      <c r="Z66" s="31"/>
      <c r="AA66" s="31">
        <v>313.06100000000004</v>
      </c>
      <c r="AB66" s="31">
        <v>313.06100000000004</v>
      </c>
      <c r="AC66" s="31">
        <v>310</v>
      </c>
      <c r="AD66" s="31">
        <v>331</v>
      </c>
      <c r="AE66" s="31">
        <v>331</v>
      </c>
      <c r="AF66" s="31">
        <v>311</v>
      </c>
      <c r="AG66" s="31"/>
      <c r="AH66" s="31">
        <v>320.76894186789093</v>
      </c>
      <c r="AI66" s="31">
        <v>320.76894186789093</v>
      </c>
      <c r="AJ66" s="31">
        <v>297</v>
      </c>
      <c r="AK66" s="31">
        <v>296</v>
      </c>
      <c r="AL66" s="31">
        <v>296</v>
      </c>
      <c r="AM66" s="31">
        <v>277</v>
      </c>
      <c r="AN66" s="31"/>
      <c r="AO66" s="31">
        <v>319</v>
      </c>
      <c r="AP66" s="31">
        <v>319</v>
      </c>
      <c r="AQ66" s="31">
        <v>300</v>
      </c>
      <c r="AR66" s="31">
        <v>307</v>
      </c>
      <c r="AS66" s="31">
        <v>307</v>
      </c>
      <c r="AT66" s="31">
        <v>237</v>
      </c>
    </row>
    <row r="67" spans="3:48" ht="4.2" customHeight="1" x14ac:dyDescent="0.3">
      <c r="C67" s="66"/>
      <c r="D67" s="67"/>
      <c r="E67" s="68"/>
      <c r="F67" s="68"/>
      <c r="G67" s="68"/>
      <c r="H67" s="68"/>
      <c r="I67" s="68"/>
      <c r="J67" s="68"/>
      <c r="K67" s="68"/>
      <c r="L67" s="68"/>
      <c r="M67" s="68"/>
      <c r="N67" s="68"/>
      <c r="O67" s="68"/>
      <c r="P67" s="68"/>
      <c r="Q67" s="68"/>
      <c r="R67" s="68"/>
      <c r="S67" s="68"/>
      <c r="T67" s="68"/>
      <c r="U67" s="68"/>
      <c r="V67" s="68"/>
      <c r="W67" s="68"/>
      <c r="X67" s="68"/>
      <c r="Y67" s="68"/>
      <c r="Z67" s="68"/>
      <c r="AA67" s="68"/>
      <c r="AB67" s="68"/>
      <c r="AC67" s="68"/>
      <c r="AD67" s="68"/>
      <c r="AE67" s="68"/>
      <c r="AF67" s="68"/>
      <c r="AG67" s="68"/>
      <c r="AH67" s="68"/>
      <c r="AI67" s="68"/>
      <c r="AJ67" s="68"/>
      <c r="AK67" s="68"/>
      <c r="AL67" s="68"/>
      <c r="AM67" s="68"/>
      <c r="AN67" s="68"/>
      <c r="AO67" s="68"/>
      <c r="AP67" s="68"/>
      <c r="AQ67" s="68"/>
      <c r="AR67" s="68"/>
      <c r="AS67" s="68"/>
      <c r="AT67" s="68"/>
    </row>
    <row r="68" spans="3:48" ht="16.95" customHeight="1" x14ac:dyDescent="0.3">
      <c r="C68" s="38" t="s">
        <v>141</v>
      </c>
      <c r="D68" s="39">
        <v>0</v>
      </c>
      <c r="E68" s="40"/>
      <c r="F68" s="40">
        <v>0</v>
      </c>
      <c r="G68" s="40">
        <v>0</v>
      </c>
      <c r="H68" s="40">
        <v>0</v>
      </c>
      <c r="I68" s="40">
        <v>0</v>
      </c>
      <c r="J68" s="40">
        <v>0</v>
      </c>
      <c r="K68" s="40">
        <v>0</v>
      </c>
      <c r="L68" s="40"/>
      <c r="M68" s="40">
        <v>0</v>
      </c>
      <c r="N68" s="40">
        <v>0</v>
      </c>
      <c r="O68" s="40">
        <v>0</v>
      </c>
      <c r="P68" s="40">
        <v>0</v>
      </c>
      <c r="Q68" s="40">
        <v>0</v>
      </c>
      <c r="R68" s="40">
        <v>0</v>
      </c>
      <c r="S68" s="40"/>
      <c r="T68" s="40">
        <v>0</v>
      </c>
      <c r="U68" s="40">
        <v>0</v>
      </c>
      <c r="V68" s="40">
        <v>0</v>
      </c>
      <c r="W68" s="40">
        <v>0</v>
      </c>
      <c r="X68" s="40">
        <v>0</v>
      </c>
      <c r="Y68" s="40">
        <v>0</v>
      </c>
      <c r="Z68" s="40"/>
      <c r="AA68" s="40">
        <v>0</v>
      </c>
      <c r="AB68" s="40">
        <v>0</v>
      </c>
      <c r="AC68" s="40">
        <v>0</v>
      </c>
      <c r="AD68" s="40">
        <v>0</v>
      </c>
      <c r="AE68" s="40">
        <v>0</v>
      </c>
      <c r="AF68" s="40">
        <v>0</v>
      </c>
      <c r="AG68" s="40"/>
      <c r="AH68" s="40">
        <v>0</v>
      </c>
      <c r="AI68" s="40">
        <v>0</v>
      </c>
      <c r="AJ68" s="40">
        <v>0</v>
      </c>
      <c r="AK68" s="40">
        <v>0</v>
      </c>
      <c r="AL68" s="40">
        <v>0</v>
      </c>
      <c r="AM68" s="40">
        <v>1</v>
      </c>
      <c r="AN68" s="40"/>
      <c r="AO68" s="40">
        <v>0</v>
      </c>
      <c r="AP68" s="40">
        <v>0</v>
      </c>
      <c r="AQ68" s="40">
        <v>5</v>
      </c>
      <c r="AR68" s="40">
        <v>8</v>
      </c>
      <c r="AS68" s="40">
        <v>8</v>
      </c>
      <c r="AT68" s="40">
        <v>13</v>
      </c>
    </row>
    <row r="69" spans="3:48" ht="16.95" customHeight="1" x14ac:dyDescent="0.3">
      <c r="C69" s="29" t="s">
        <v>142</v>
      </c>
      <c r="D69" s="30">
        <v>445</v>
      </c>
      <c r="E69" s="31"/>
      <c r="F69" s="31">
        <v>396</v>
      </c>
      <c r="G69" s="31">
        <v>396</v>
      </c>
      <c r="H69" s="31">
        <v>470</v>
      </c>
      <c r="I69" s="31">
        <v>422</v>
      </c>
      <c r="J69" s="31">
        <v>422</v>
      </c>
      <c r="K69" s="31">
        <v>455</v>
      </c>
      <c r="L69" s="31"/>
      <c r="M69" s="31">
        <v>457</v>
      </c>
      <c r="N69" s="31">
        <v>457</v>
      </c>
      <c r="O69" s="31">
        <v>523</v>
      </c>
      <c r="P69" s="31">
        <v>493</v>
      </c>
      <c r="Q69" s="31">
        <v>493</v>
      </c>
      <c r="R69" s="31">
        <v>501</v>
      </c>
      <c r="S69" s="31"/>
      <c r="T69" s="31">
        <v>828</v>
      </c>
      <c r="U69" s="31">
        <v>828</v>
      </c>
      <c r="V69" s="31">
        <v>858</v>
      </c>
      <c r="W69" s="31">
        <v>883</v>
      </c>
      <c r="X69" s="31">
        <v>883</v>
      </c>
      <c r="Y69" s="31">
        <v>1214</v>
      </c>
      <c r="Z69" s="31"/>
      <c r="AA69" s="31">
        <v>313.06100000000004</v>
      </c>
      <c r="AB69" s="31">
        <v>313.06100000000004</v>
      </c>
      <c r="AC69" s="31">
        <v>310</v>
      </c>
      <c r="AD69" s="31">
        <v>331</v>
      </c>
      <c r="AE69" s="31">
        <v>331</v>
      </c>
      <c r="AF69" s="31">
        <v>311</v>
      </c>
      <c r="AG69" s="31"/>
      <c r="AH69" s="31">
        <v>320.76894186789093</v>
      </c>
      <c r="AI69" s="31">
        <v>320.76894186789093</v>
      </c>
      <c r="AJ69" s="31">
        <v>297</v>
      </c>
      <c r="AK69" s="31">
        <v>296</v>
      </c>
      <c r="AL69" s="31">
        <v>296</v>
      </c>
      <c r="AM69" s="31">
        <v>278</v>
      </c>
      <c r="AN69" s="31"/>
      <c r="AO69" s="31">
        <v>319</v>
      </c>
      <c r="AP69" s="31">
        <v>319</v>
      </c>
      <c r="AQ69" s="31">
        <v>305</v>
      </c>
      <c r="AR69" s="31">
        <v>315</v>
      </c>
      <c r="AS69" s="31">
        <v>315</v>
      </c>
      <c r="AT69" s="31">
        <v>250</v>
      </c>
      <c r="AU69" s="41"/>
      <c r="AV69" s="41"/>
    </row>
    <row r="70" spans="3:48" ht="16.95" customHeight="1" x14ac:dyDescent="0.3">
      <c r="C70" s="26" t="s">
        <v>86</v>
      </c>
      <c r="D70" s="27">
        <v>1492</v>
      </c>
      <c r="E70" s="28"/>
      <c r="F70" s="28">
        <v>1400</v>
      </c>
      <c r="G70" s="28">
        <v>1400</v>
      </c>
      <c r="H70" s="28">
        <v>1502</v>
      </c>
      <c r="I70" s="28">
        <v>1440</v>
      </c>
      <c r="J70" s="28">
        <v>1442</v>
      </c>
      <c r="K70" s="28">
        <v>1486</v>
      </c>
      <c r="L70" s="28"/>
      <c r="M70" s="28">
        <v>1345</v>
      </c>
      <c r="N70" s="28">
        <v>1345</v>
      </c>
      <c r="O70" s="28">
        <v>1604</v>
      </c>
      <c r="P70" s="28">
        <v>1653</v>
      </c>
      <c r="Q70" s="28">
        <v>1653</v>
      </c>
      <c r="R70" s="28">
        <v>1536</v>
      </c>
      <c r="S70" s="28"/>
      <c r="T70" s="28">
        <v>1421</v>
      </c>
      <c r="U70" s="28">
        <v>1421</v>
      </c>
      <c r="V70" s="28">
        <v>1563</v>
      </c>
      <c r="W70" s="28">
        <v>1691</v>
      </c>
      <c r="X70" s="28">
        <v>1691</v>
      </c>
      <c r="Y70" s="28">
        <v>2085</v>
      </c>
      <c r="Z70" s="28"/>
      <c r="AA70" s="28">
        <v>949</v>
      </c>
      <c r="AB70" s="28">
        <v>949</v>
      </c>
      <c r="AC70" s="28">
        <v>931</v>
      </c>
      <c r="AD70" s="28">
        <v>973</v>
      </c>
      <c r="AE70" s="28">
        <v>973</v>
      </c>
      <c r="AF70" s="28">
        <v>963</v>
      </c>
      <c r="AG70" s="28"/>
      <c r="AH70" s="28">
        <v>911</v>
      </c>
      <c r="AI70" s="28">
        <v>911</v>
      </c>
      <c r="AJ70" s="28">
        <v>895</v>
      </c>
      <c r="AK70" s="28">
        <v>844</v>
      </c>
      <c r="AL70" s="28">
        <v>844</v>
      </c>
      <c r="AM70" s="28">
        <v>922</v>
      </c>
      <c r="AN70" s="28"/>
      <c r="AO70" s="28">
        <v>991</v>
      </c>
      <c r="AP70" s="28">
        <v>991</v>
      </c>
      <c r="AQ70" s="28">
        <v>1029</v>
      </c>
      <c r="AR70" s="28">
        <v>1131</v>
      </c>
      <c r="AS70" s="28">
        <v>1131</v>
      </c>
      <c r="AT70" s="28">
        <v>1191</v>
      </c>
    </row>
    <row r="71" spans="3:48" ht="16.95" customHeight="1" thickBot="1" x14ac:dyDescent="0.35">
      <c r="C71" s="48" t="s">
        <v>87</v>
      </c>
      <c r="D71" s="49">
        <v>3045</v>
      </c>
      <c r="E71" s="50"/>
      <c r="F71" s="50">
        <v>2909</v>
      </c>
      <c r="G71" s="50">
        <v>2909</v>
      </c>
      <c r="H71" s="50">
        <v>2979</v>
      </c>
      <c r="I71" s="50">
        <v>2919</v>
      </c>
      <c r="J71" s="50">
        <v>2919</v>
      </c>
      <c r="K71" s="50">
        <v>2947</v>
      </c>
      <c r="L71" s="50"/>
      <c r="M71" s="50">
        <v>2716</v>
      </c>
      <c r="N71" s="50">
        <v>2716</v>
      </c>
      <c r="O71" s="50">
        <v>2862</v>
      </c>
      <c r="P71" s="50">
        <v>2833</v>
      </c>
      <c r="Q71" s="50">
        <v>2833</v>
      </c>
      <c r="R71" s="50">
        <v>2582</v>
      </c>
      <c r="S71" s="50"/>
      <c r="T71" s="50">
        <v>2421</v>
      </c>
      <c r="U71" s="50">
        <v>2421</v>
      </c>
      <c r="V71" s="50">
        <v>2541</v>
      </c>
      <c r="W71" s="50">
        <v>2617</v>
      </c>
      <c r="X71" s="50">
        <v>2617</v>
      </c>
      <c r="Y71" s="50">
        <v>2455</v>
      </c>
      <c r="Z71" s="50"/>
      <c r="AA71" s="50">
        <v>1327</v>
      </c>
      <c r="AB71" s="50">
        <v>1327</v>
      </c>
      <c r="AC71" s="50">
        <v>1286</v>
      </c>
      <c r="AD71" s="50">
        <v>1316</v>
      </c>
      <c r="AE71" s="50">
        <v>1316</v>
      </c>
      <c r="AF71" s="50">
        <v>1286</v>
      </c>
      <c r="AG71" s="50"/>
      <c r="AH71" s="50">
        <v>1189</v>
      </c>
      <c r="AI71" s="50">
        <v>1189</v>
      </c>
      <c r="AJ71" s="50">
        <v>1127</v>
      </c>
      <c r="AK71" s="50">
        <v>1126</v>
      </c>
      <c r="AL71" s="50">
        <v>1126</v>
      </c>
      <c r="AM71" s="50">
        <v>1182</v>
      </c>
      <c r="AN71" s="50"/>
      <c r="AO71" s="50">
        <v>1246</v>
      </c>
      <c r="AP71" s="50">
        <v>1246</v>
      </c>
      <c r="AQ71" s="50">
        <v>1238</v>
      </c>
      <c r="AR71" s="50">
        <v>1353</v>
      </c>
      <c r="AS71" s="50">
        <v>1353</v>
      </c>
      <c r="AT71" s="50">
        <v>1406</v>
      </c>
    </row>
  </sheetData>
  <sheetProtection algorithmName="SHA-512" hashValue="9z++j7gfTDglDggezuxSSTma60JsS1XorqtKlgxJnsfk3rnmMRipBmkMNCFMi3qRAw2gpOXRSTL/u3AEkoYK8Q==" saltValue="u9NOOu5g62nuc4YgPy9OUw==" spinCount="100000" sheet="1" objects="1" scenarios="1"/>
  <mergeCells count="13">
    <mergeCell ref="A1:XFD5"/>
    <mergeCell ref="AH9:AM9"/>
    <mergeCell ref="AO9:AT9"/>
    <mergeCell ref="M41:R41"/>
    <mergeCell ref="T41:Y41"/>
    <mergeCell ref="AA41:AF41"/>
    <mergeCell ref="AH41:AM41"/>
    <mergeCell ref="AO41:AT41"/>
    <mergeCell ref="F9:K9"/>
    <mergeCell ref="F41:K41"/>
    <mergeCell ref="M9:R9"/>
    <mergeCell ref="T9:Y9"/>
    <mergeCell ref="AA9:AF9"/>
  </mergeCells>
  <hyperlinks>
    <hyperlink ref="D7" location="Intro!A1" display="Go back to table of contents" xr:uid="{43B345F0-AEAB-4027-9EF1-B2E209665E6C}"/>
  </hyperlinks>
  <pageMargins left="0.70866141732283472" right="0.70866141732283472" top="0.74803149606299213" bottom="0.74803149606299213" header="0.31496062992125984" footer="0.31496062992125984"/>
  <pageSetup paperSize="8" scale="49" orientation="landscape"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402E3-12E8-4E86-A1AF-6E47546F91F4}">
  <sheetPr>
    <pageSetUpPr fitToPage="1"/>
  </sheetPr>
  <dimension ref="A1:AV51"/>
  <sheetViews>
    <sheetView showGridLines="0" zoomScale="85" zoomScaleNormal="85" zoomScaleSheetLayoutView="90" workbookViewId="0">
      <selection activeCell="F16" sqref="F16"/>
    </sheetView>
  </sheetViews>
  <sheetFormatPr defaultColWidth="0" defaultRowHeight="13.8" x14ac:dyDescent="0.3"/>
  <cols>
    <col min="1" max="2" width="1.44140625" style="1" customWidth="1"/>
    <col min="3" max="3" width="50.77734375" style="1" customWidth="1"/>
    <col min="4" max="4" width="8.77734375" style="1" customWidth="1"/>
    <col min="5" max="5" width="1.77734375" style="1" customWidth="1"/>
    <col min="6" max="11" width="8.77734375" style="1" customWidth="1"/>
    <col min="12" max="12" width="1.77734375" style="1" customWidth="1"/>
    <col min="13" max="18" width="8.77734375" style="1" customWidth="1"/>
    <col min="19" max="19" width="1.77734375" style="1" customWidth="1"/>
    <col min="20" max="25" width="8.77734375" style="1" customWidth="1"/>
    <col min="26" max="26" width="1.77734375" style="1" customWidth="1"/>
    <col min="27" max="32" width="8.77734375" style="1" customWidth="1"/>
    <col min="33" max="33" width="1.77734375" style="1" customWidth="1"/>
    <col min="34" max="39" width="8.77734375" style="1" customWidth="1"/>
    <col min="40" max="40" width="1.77734375" style="1" customWidth="1"/>
    <col min="41" max="46" width="8.77734375" style="1" customWidth="1"/>
    <col min="47" max="48" width="1.44140625" style="1" customWidth="1"/>
    <col min="49" max="16384" width="8.77734375" style="1" hidden="1"/>
  </cols>
  <sheetData>
    <row r="1" spans="3:48" s="109" customFormat="1" ht="14.4" x14ac:dyDescent="0.3"/>
    <row r="2" spans="3:48" s="109" customFormat="1" ht="14.4" x14ac:dyDescent="0.3"/>
    <row r="3" spans="3:48" s="109" customFormat="1" ht="14.4" x14ac:dyDescent="0.3"/>
    <row r="4" spans="3:48" s="109" customFormat="1" ht="14.4" x14ac:dyDescent="0.3"/>
    <row r="5" spans="3:48" s="109" customFormat="1" ht="14.4" x14ac:dyDescent="0.3"/>
    <row r="7" spans="3:48" ht="17.399999999999999" x14ac:dyDescent="0.3">
      <c r="C7" s="8" t="s">
        <v>15</v>
      </c>
      <c r="D7" s="65" t="s">
        <v>135</v>
      </c>
      <c r="E7" s="65"/>
      <c r="F7" s="65"/>
      <c r="G7" s="65"/>
      <c r="H7" s="65"/>
    </row>
    <row r="9" spans="3:48" s="3" customFormat="1" ht="13.2" x14ac:dyDescent="0.3">
      <c r="C9" s="4"/>
      <c r="D9" s="100">
        <v>2021</v>
      </c>
      <c r="E9" s="71"/>
      <c r="F9" s="108">
        <v>2020</v>
      </c>
      <c r="G9" s="108"/>
      <c r="H9" s="108"/>
      <c r="I9" s="108"/>
      <c r="J9" s="108"/>
      <c r="K9" s="108"/>
      <c r="L9" s="4"/>
      <c r="M9" s="108">
        <v>2019</v>
      </c>
      <c r="N9" s="108"/>
      <c r="O9" s="108"/>
      <c r="P9" s="108"/>
      <c r="Q9" s="108"/>
      <c r="R9" s="108"/>
      <c r="S9" s="4"/>
      <c r="T9" s="108">
        <v>2018</v>
      </c>
      <c r="U9" s="108"/>
      <c r="V9" s="108"/>
      <c r="W9" s="108"/>
      <c r="X9" s="108"/>
      <c r="Y9" s="108"/>
      <c r="Z9" s="4"/>
      <c r="AA9" s="108">
        <v>2017</v>
      </c>
      <c r="AB9" s="108"/>
      <c r="AC9" s="108"/>
      <c r="AD9" s="108"/>
      <c r="AE9" s="108"/>
      <c r="AF9" s="108"/>
      <c r="AG9" s="4"/>
      <c r="AH9" s="108">
        <v>2016</v>
      </c>
      <c r="AI9" s="108"/>
      <c r="AJ9" s="108"/>
      <c r="AK9" s="108"/>
      <c r="AL9" s="108"/>
      <c r="AM9" s="108"/>
      <c r="AN9" s="4"/>
      <c r="AO9" s="108">
        <v>2015</v>
      </c>
      <c r="AP9" s="108"/>
      <c r="AQ9" s="108"/>
      <c r="AR9" s="108"/>
      <c r="AS9" s="108"/>
      <c r="AT9" s="108"/>
    </row>
    <row r="10" spans="3:48" s="3" customFormat="1" ht="13.2" x14ac:dyDescent="0.3">
      <c r="C10" s="35" t="s">
        <v>42</v>
      </c>
      <c r="D10" s="36" t="s">
        <v>38</v>
      </c>
      <c r="E10" s="70"/>
      <c r="F10" s="36" t="s">
        <v>39</v>
      </c>
      <c r="G10" s="36" t="s">
        <v>40</v>
      </c>
      <c r="H10" s="36" t="s">
        <v>35</v>
      </c>
      <c r="I10" s="36" t="s">
        <v>36</v>
      </c>
      <c r="J10" s="36" t="s">
        <v>37</v>
      </c>
      <c r="K10" s="36" t="s">
        <v>38</v>
      </c>
      <c r="L10" s="37"/>
      <c r="M10" s="36" t="s">
        <v>39</v>
      </c>
      <c r="N10" s="36" t="s">
        <v>40</v>
      </c>
      <c r="O10" s="36" t="s">
        <v>35</v>
      </c>
      <c r="P10" s="36" t="s">
        <v>36</v>
      </c>
      <c r="Q10" s="36" t="s">
        <v>37</v>
      </c>
      <c r="R10" s="36" t="s">
        <v>38</v>
      </c>
      <c r="S10" s="37"/>
      <c r="T10" s="36" t="s">
        <v>39</v>
      </c>
      <c r="U10" s="36" t="s">
        <v>40</v>
      </c>
      <c r="V10" s="36" t="s">
        <v>35</v>
      </c>
      <c r="W10" s="36" t="s">
        <v>36</v>
      </c>
      <c r="X10" s="36" t="s">
        <v>37</v>
      </c>
      <c r="Y10" s="36" t="s">
        <v>38</v>
      </c>
      <c r="Z10" s="37"/>
      <c r="AA10" s="36" t="s">
        <v>39</v>
      </c>
      <c r="AB10" s="36" t="s">
        <v>40</v>
      </c>
      <c r="AC10" s="36" t="s">
        <v>35</v>
      </c>
      <c r="AD10" s="36" t="s">
        <v>36</v>
      </c>
      <c r="AE10" s="36" t="s">
        <v>37</v>
      </c>
      <c r="AF10" s="36" t="s">
        <v>38</v>
      </c>
      <c r="AG10" s="37"/>
      <c r="AH10" s="36" t="s">
        <v>39</v>
      </c>
      <c r="AI10" s="36" t="s">
        <v>40</v>
      </c>
      <c r="AJ10" s="36" t="s">
        <v>35</v>
      </c>
      <c r="AK10" s="36" t="s">
        <v>36</v>
      </c>
      <c r="AL10" s="36" t="s">
        <v>37</v>
      </c>
      <c r="AM10" s="36" t="s">
        <v>38</v>
      </c>
      <c r="AN10" s="37"/>
      <c r="AO10" s="36" t="s">
        <v>39</v>
      </c>
      <c r="AP10" s="36" t="s">
        <v>40</v>
      </c>
      <c r="AQ10" s="36" t="s">
        <v>35</v>
      </c>
      <c r="AR10" s="36" t="s">
        <v>36</v>
      </c>
      <c r="AS10" s="36" t="s">
        <v>37</v>
      </c>
      <c r="AT10" s="36" t="s">
        <v>38</v>
      </c>
    </row>
    <row r="11" spans="3:48" s="3" customFormat="1" ht="4.2" customHeight="1" x14ac:dyDescent="0.3"/>
    <row r="12" spans="3:48" s="3" customFormat="1" ht="16.95" customHeight="1" x14ac:dyDescent="0.3">
      <c r="C12" s="3" t="s">
        <v>6</v>
      </c>
      <c r="D12" s="16">
        <v>64</v>
      </c>
      <c r="E12" s="10"/>
      <c r="F12" s="10">
        <v>332</v>
      </c>
      <c r="G12" s="10"/>
      <c r="H12" s="10">
        <v>116</v>
      </c>
      <c r="I12" s="10">
        <v>142</v>
      </c>
      <c r="J12" s="10">
        <v>57</v>
      </c>
      <c r="K12" s="10">
        <v>85</v>
      </c>
      <c r="L12" s="10"/>
      <c r="M12" s="10">
        <v>358</v>
      </c>
      <c r="N12" s="10"/>
      <c r="O12" s="10">
        <v>137</v>
      </c>
      <c r="P12" s="10">
        <v>169</v>
      </c>
      <c r="Q12" s="10">
        <v>114</v>
      </c>
      <c r="R12" s="10">
        <v>55</v>
      </c>
      <c r="S12" s="10"/>
      <c r="T12" s="10">
        <v>163</v>
      </c>
      <c r="U12" s="10"/>
      <c r="V12" s="10">
        <v>87</v>
      </c>
      <c r="W12" s="10">
        <v>59</v>
      </c>
      <c r="X12" s="10">
        <v>62</v>
      </c>
      <c r="Y12" s="10">
        <v>-3</v>
      </c>
      <c r="Z12" s="10"/>
      <c r="AA12" s="10">
        <v>134.27500000000001</v>
      </c>
      <c r="AB12" s="10"/>
      <c r="AC12" s="10">
        <v>46</v>
      </c>
      <c r="AD12" s="10">
        <v>58</v>
      </c>
      <c r="AE12" s="10">
        <v>46</v>
      </c>
      <c r="AF12" s="10">
        <v>13</v>
      </c>
      <c r="AG12" s="10"/>
      <c r="AH12" s="10">
        <v>125.399</v>
      </c>
      <c r="AI12" s="10"/>
      <c r="AJ12" s="10"/>
      <c r="AK12" s="10"/>
      <c r="AL12" s="10"/>
      <c r="AM12" s="10"/>
      <c r="AN12" s="10"/>
      <c r="AO12" s="10">
        <v>130</v>
      </c>
      <c r="AP12" s="10"/>
      <c r="AQ12" s="10"/>
      <c r="AR12" s="10"/>
      <c r="AS12" s="10"/>
      <c r="AT12" s="10"/>
      <c r="AU12" s="9"/>
      <c r="AV12" s="9"/>
    </row>
    <row r="13" spans="3:48" s="3" customFormat="1" ht="16.95" customHeight="1" x14ac:dyDescent="0.3">
      <c r="C13" s="3" t="s">
        <v>105</v>
      </c>
      <c r="D13" s="16">
        <v>1</v>
      </c>
      <c r="E13" s="10"/>
      <c r="F13" s="10">
        <v>3</v>
      </c>
      <c r="G13" s="10"/>
      <c r="H13" s="10">
        <v>0</v>
      </c>
      <c r="I13" s="10">
        <v>2</v>
      </c>
      <c r="J13" s="10">
        <v>1</v>
      </c>
      <c r="K13" s="10">
        <v>1</v>
      </c>
      <c r="L13" s="10"/>
      <c r="M13" s="10">
        <v>1</v>
      </c>
      <c r="N13" s="10"/>
      <c r="O13" s="10">
        <v>1</v>
      </c>
      <c r="P13" s="10">
        <v>0</v>
      </c>
      <c r="Q13" s="10">
        <v>0</v>
      </c>
      <c r="R13" s="10">
        <v>0</v>
      </c>
      <c r="S13" s="10"/>
      <c r="T13" s="10">
        <v>1</v>
      </c>
      <c r="U13" s="10"/>
      <c r="V13" s="10">
        <v>0</v>
      </c>
      <c r="W13" s="10">
        <v>0</v>
      </c>
      <c r="X13" s="10">
        <v>0</v>
      </c>
      <c r="Y13" s="10">
        <v>0</v>
      </c>
      <c r="Z13" s="10"/>
      <c r="AA13" s="10">
        <v>1</v>
      </c>
      <c r="AB13" s="10"/>
      <c r="AC13" s="10">
        <v>0</v>
      </c>
      <c r="AD13" s="10">
        <v>0</v>
      </c>
      <c r="AE13" s="10">
        <v>0</v>
      </c>
      <c r="AF13" s="10">
        <v>0</v>
      </c>
      <c r="AG13" s="10"/>
      <c r="AH13" s="10">
        <v>1.2450000000000001</v>
      </c>
      <c r="AI13" s="10"/>
      <c r="AJ13" s="10"/>
      <c r="AK13" s="10"/>
      <c r="AL13" s="10"/>
      <c r="AM13" s="10"/>
      <c r="AN13" s="10"/>
      <c r="AO13" s="10">
        <v>0</v>
      </c>
      <c r="AP13" s="10"/>
      <c r="AQ13" s="10"/>
      <c r="AR13" s="10"/>
      <c r="AS13" s="10"/>
      <c r="AT13" s="10"/>
      <c r="AU13" s="9"/>
      <c r="AV13" s="9"/>
    </row>
    <row r="14" spans="3:48" s="3" customFormat="1" ht="16.95" customHeight="1" x14ac:dyDescent="0.3">
      <c r="C14" s="3" t="s">
        <v>106</v>
      </c>
      <c r="D14" s="16">
        <v>-6</v>
      </c>
      <c r="E14" s="10"/>
      <c r="F14" s="10">
        <v>-23</v>
      </c>
      <c r="G14" s="10"/>
      <c r="H14" s="10">
        <v>-5</v>
      </c>
      <c r="I14" s="10">
        <v>-11</v>
      </c>
      <c r="J14" s="10">
        <v>-5</v>
      </c>
      <c r="K14" s="10">
        <v>-6</v>
      </c>
      <c r="L14" s="10"/>
      <c r="M14" s="10">
        <v>-26</v>
      </c>
      <c r="N14" s="10"/>
      <c r="O14" s="10">
        <v>-10</v>
      </c>
      <c r="P14" s="10">
        <v>-12</v>
      </c>
      <c r="Q14" s="10">
        <v>-6</v>
      </c>
      <c r="R14" s="10">
        <v>-6</v>
      </c>
      <c r="S14" s="10"/>
      <c r="T14" s="10">
        <v>-37</v>
      </c>
      <c r="U14" s="10"/>
      <c r="V14" s="10">
        <v>-8</v>
      </c>
      <c r="W14" s="10">
        <v>-17</v>
      </c>
      <c r="X14" s="10">
        <v>-10</v>
      </c>
      <c r="Y14" s="10">
        <v>-7</v>
      </c>
      <c r="Z14" s="10"/>
      <c r="AA14" s="10">
        <v>-19.736999999999998</v>
      </c>
      <c r="AB14" s="10"/>
      <c r="AC14" s="10">
        <v>-3</v>
      </c>
      <c r="AD14" s="10">
        <v>-9</v>
      </c>
      <c r="AE14" s="10">
        <v>-4</v>
      </c>
      <c r="AF14" s="10">
        <v>-6</v>
      </c>
      <c r="AG14" s="10"/>
      <c r="AH14" s="10">
        <v>-22.082999999999998</v>
      </c>
      <c r="AI14" s="10"/>
      <c r="AJ14" s="10"/>
      <c r="AK14" s="10"/>
      <c r="AL14" s="10"/>
      <c r="AM14" s="10"/>
      <c r="AN14" s="10"/>
      <c r="AO14" s="10">
        <v>-21</v>
      </c>
      <c r="AP14" s="10"/>
      <c r="AQ14" s="10"/>
      <c r="AR14" s="10"/>
      <c r="AS14" s="10"/>
      <c r="AT14" s="10"/>
      <c r="AU14" s="9"/>
      <c r="AV14" s="9"/>
    </row>
    <row r="15" spans="3:48" s="3" customFormat="1" ht="16.95" customHeight="1" x14ac:dyDescent="0.3">
      <c r="C15" s="3" t="s">
        <v>107</v>
      </c>
      <c r="D15" s="16">
        <v>45</v>
      </c>
      <c r="E15" s="10"/>
      <c r="F15" s="10">
        <v>189</v>
      </c>
      <c r="G15" s="10"/>
      <c r="H15" s="10">
        <v>46</v>
      </c>
      <c r="I15" s="10">
        <v>92</v>
      </c>
      <c r="J15" s="10">
        <v>47</v>
      </c>
      <c r="K15" s="10">
        <v>45</v>
      </c>
      <c r="L15" s="10"/>
      <c r="M15" s="10">
        <v>173</v>
      </c>
      <c r="N15" s="10"/>
      <c r="O15" s="10">
        <v>45</v>
      </c>
      <c r="P15" s="10">
        <v>84</v>
      </c>
      <c r="Q15" s="10">
        <v>42</v>
      </c>
      <c r="R15" s="10">
        <v>42</v>
      </c>
      <c r="S15" s="10"/>
      <c r="T15" s="10">
        <v>182</v>
      </c>
      <c r="U15" s="10"/>
      <c r="V15" s="10">
        <v>40</v>
      </c>
      <c r="W15" s="10">
        <v>75</v>
      </c>
      <c r="X15" s="10">
        <v>48</v>
      </c>
      <c r="Y15" s="10">
        <v>27</v>
      </c>
      <c r="Z15" s="10"/>
      <c r="AA15" s="10">
        <v>77.704999999999998</v>
      </c>
      <c r="AB15" s="10"/>
      <c r="AC15" s="10">
        <v>20</v>
      </c>
      <c r="AD15" s="10">
        <v>38</v>
      </c>
      <c r="AE15" s="10">
        <v>19</v>
      </c>
      <c r="AF15" s="10">
        <v>19</v>
      </c>
      <c r="AG15" s="10"/>
      <c r="AH15" s="10">
        <v>88.25</v>
      </c>
      <c r="AI15" s="10"/>
      <c r="AJ15" s="10"/>
      <c r="AK15" s="10"/>
      <c r="AL15" s="10"/>
      <c r="AM15" s="10"/>
      <c r="AN15" s="10"/>
      <c r="AO15" s="10">
        <v>102</v>
      </c>
      <c r="AP15" s="10"/>
      <c r="AQ15" s="10"/>
      <c r="AR15" s="10"/>
      <c r="AS15" s="10"/>
      <c r="AT15" s="10"/>
      <c r="AU15" s="9"/>
      <c r="AV15" s="9"/>
    </row>
    <row r="16" spans="3:48" s="3" customFormat="1" ht="16.95" customHeight="1" x14ac:dyDescent="0.3">
      <c r="C16" s="3" t="s">
        <v>108</v>
      </c>
      <c r="D16" s="16">
        <v>0</v>
      </c>
      <c r="E16" s="10"/>
      <c r="F16" s="10">
        <v>0</v>
      </c>
      <c r="G16" s="10"/>
      <c r="H16" s="10">
        <v>0</v>
      </c>
      <c r="I16" s="10">
        <v>8</v>
      </c>
      <c r="J16" s="10">
        <v>8</v>
      </c>
      <c r="K16" s="10">
        <v>0</v>
      </c>
      <c r="L16" s="10"/>
      <c r="M16" s="10">
        <v>-1</v>
      </c>
      <c r="N16" s="10"/>
      <c r="O16" s="10">
        <v>0</v>
      </c>
      <c r="P16" s="10">
        <v>0</v>
      </c>
      <c r="Q16" s="10">
        <v>0</v>
      </c>
      <c r="R16" s="10">
        <v>0</v>
      </c>
      <c r="S16" s="10"/>
      <c r="T16" s="10">
        <v>-1</v>
      </c>
      <c r="U16" s="10"/>
      <c r="V16" s="10">
        <v>0</v>
      </c>
      <c r="W16" s="10">
        <v>0</v>
      </c>
      <c r="X16" s="10">
        <v>0</v>
      </c>
      <c r="Y16" s="10">
        <v>0</v>
      </c>
      <c r="Z16" s="10"/>
      <c r="AA16" s="10">
        <v>-0.94499999999999995</v>
      </c>
      <c r="AB16" s="10"/>
      <c r="AC16" s="10">
        <v>0</v>
      </c>
      <c r="AD16" s="10">
        <v>0</v>
      </c>
      <c r="AE16" s="10">
        <v>0</v>
      </c>
      <c r="AF16" s="10">
        <v>0</v>
      </c>
      <c r="AG16" s="10"/>
      <c r="AH16" s="10">
        <v>-13.097</v>
      </c>
      <c r="AI16" s="10"/>
      <c r="AJ16" s="10"/>
      <c r="AK16" s="10"/>
      <c r="AL16" s="10"/>
      <c r="AM16" s="10"/>
      <c r="AN16" s="10"/>
      <c r="AO16" s="10">
        <v>-27</v>
      </c>
      <c r="AP16" s="10"/>
      <c r="AQ16" s="10"/>
      <c r="AR16" s="10"/>
      <c r="AS16" s="10"/>
      <c r="AT16" s="10"/>
      <c r="AU16" s="9"/>
      <c r="AV16" s="9"/>
    </row>
    <row r="17" spans="3:48" s="3" customFormat="1" ht="16.95" customHeight="1" x14ac:dyDescent="0.3">
      <c r="C17" s="3" t="s">
        <v>109</v>
      </c>
      <c r="D17" s="16">
        <v>0</v>
      </c>
      <c r="E17" s="10"/>
      <c r="F17" s="10">
        <v>4</v>
      </c>
      <c r="G17" s="10"/>
      <c r="H17" s="10">
        <v>0</v>
      </c>
      <c r="I17" s="10">
        <v>0</v>
      </c>
      <c r="J17" s="10">
        <v>0</v>
      </c>
      <c r="K17" s="10">
        <v>0</v>
      </c>
      <c r="L17" s="10"/>
      <c r="M17" s="10">
        <v>0</v>
      </c>
      <c r="N17" s="10"/>
      <c r="O17" s="10">
        <v>0</v>
      </c>
      <c r="P17" s="10">
        <v>0</v>
      </c>
      <c r="Q17" s="10">
        <v>0</v>
      </c>
      <c r="R17" s="10">
        <v>0</v>
      </c>
      <c r="S17" s="10"/>
      <c r="T17" s="10">
        <v>1</v>
      </c>
      <c r="U17" s="10"/>
      <c r="V17" s="10">
        <v>0</v>
      </c>
      <c r="W17" s="10">
        <v>0</v>
      </c>
      <c r="X17" s="10">
        <v>0</v>
      </c>
      <c r="Y17" s="10">
        <v>0</v>
      </c>
      <c r="Z17" s="10"/>
      <c r="AA17" s="10">
        <v>1.496</v>
      </c>
      <c r="AB17" s="10"/>
      <c r="AC17" s="10">
        <v>0</v>
      </c>
      <c r="AD17" s="10">
        <v>0</v>
      </c>
      <c r="AE17" s="10">
        <v>0</v>
      </c>
      <c r="AF17" s="10">
        <v>0</v>
      </c>
      <c r="AG17" s="10"/>
      <c r="AH17" s="10">
        <v>0</v>
      </c>
      <c r="AI17" s="10"/>
      <c r="AJ17" s="10"/>
      <c r="AK17" s="10"/>
      <c r="AL17" s="10"/>
      <c r="AM17" s="10"/>
      <c r="AN17" s="10"/>
      <c r="AO17" s="10">
        <v>0</v>
      </c>
      <c r="AP17" s="10"/>
      <c r="AQ17" s="10"/>
      <c r="AR17" s="10"/>
      <c r="AS17" s="10"/>
      <c r="AT17" s="10"/>
      <c r="AU17" s="9"/>
      <c r="AV17" s="9"/>
    </row>
    <row r="18" spans="3:48" s="3" customFormat="1" ht="16.95" customHeight="1" x14ac:dyDescent="0.3">
      <c r="C18" s="3" t="s">
        <v>110</v>
      </c>
      <c r="D18" s="16">
        <v>0</v>
      </c>
      <c r="E18" s="10"/>
      <c r="F18" s="10">
        <v>1</v>
      </c>
      <c r="G18" s="10"/>
      <c r="H18" s="10">
        <v>0</v>
      </c>
      <c r="I18" s="10">
        <v>0</v>
      </c>
      <c r="J18" s="10">
        <v>0</v>
      </c>
      <c r="K18" s="10">
        <v>0</v>
      </c>
      <c r="L18" s="10"/>
      <c r="M18" s="10">
        <v>2</v>
      </c>
      <c r="N18" s="10"/>
      <c r="O18" s="10">
        <v>0</v>
      </c>
      <c r="P18" s="10">
        <v>0</v>
      </c>
      <c r="Q18" s="10">
        <v>0</v>
      </c>
      <c r="R18" s="10">
        <v>0</v>
      </c>
      <c r="S18" s="10"/>
      <c r="T18" s="10">
        <v>-14</v>
      </c>
      <c r="U18" s="10"/>
      <c r="V18" s="10">
        <v>0</v>
      </c>
      <c r="W18" s="10">
        <v>-12</v>
      </c>
      <c r="X18" s="10">
        <v>-12</v>
      </c>
      <c r="Y18" s="10">
        <v>0</v>
      </c>
      <c r="Z18" s="10"/>
      <c r="AA18" s="10">
        <v>1.4930000000000001</v>
      </c>
      <c r="AB18" s="10"/>
      <c r="AC18" s="10">
        <v>0</v>
      </c>
      <c r="AD18" s="10">
        <v>0</v>
      </c>
      <c r="AE18" s="10">
        <v>0</v>
      </c>
      <c r="AF18" s="10">
        <v>0</v>
      </c>
      <c r="AG18" s="10"/>
      <c r="AH18" s="10">
        <v>0.84299999999999997</v>
      </c>
      <c r="AI18" s="10"/>
      <c r="AJ18" s="10"/>
      <c r="AK18" s="10"/>
      <c r="AL18" s="10"/>
      <c r="AM18" s="10"/>
      <c r="AN18" s="10"/>
      <c r="AO18" s="10">
        <v>-53</v>
      </c>
      <c r="AP18" s="10"/>
      <c r="AQ18" s="10"/>
      <c r="AR18" s="10"/>
      <c r="AS18" s="10"/>
      <c r="AT18" s="10"/>
      <c r="AU18" s="9"/>
      <c r="AV18" s="9"/>
    </row>
    <row r="19" spans="3:48" s="3" customFormat="1" ht="16.95" customHeight="1" x14ac:dyDescent="0.3">
      <c r="C19" s="3" t="s">
        <v>111</v>
      </c>
      <c r="D19" s="16"/>
      <c r="E19" s="10"/>
      <c r="F19" s="10">
        <v>20</v>
      </c>
      <c r="G19" s="10"/>
      <c r="H19" s="10"/>
      <c r="I19" s="10"/>
      <c r="J19" s="10"/>
      <c r="K19" s="10"/>
      <c r="L19" s="10"/>
      <c r="M19" s="10">
        <v>-33</v>
      </c>
      <c r="N19" s="10"/>
      <c r="O19" s="10"/>
      <c r="P19" s="10"/>
      <c r="Q19" s="10"/>
      <c r="R19" s="10"/>
      <c r="S19" s="10"/>
      <c r="T19" s="10">
        <v>76</v>
      </c>
      <c r="U19" s="10"/>
      <c r="V19" s="10"/>
      <c r="W19" s="10"/>
      <c r="X19" s="10"/>
      <c r="Y19" s="10"/>
      <c r="Z19" s="10"/>
      <c r="AA19" s="10">
        <v>-81.414000000000001</v>
      </c>
      <c r="AB19" s="10"/>
      <c r="AC19" s="10"/>
      <c r="AD19" s="10"/>
      <c r="AE19" s="10"/>
      <c r="AF19" s="10"/>
      <c r="AG19" s="10"/>
      <c r="AH19" s="10">
        <v>-9.4960000000000004</v>
      </c>
      <c r="AI19" s="10"/>
      <c r="AJ19" s="10"/>
      <c r="AK19" s="10"/>
      <c r="AL19" s="10"/>
      <c r="AM19" s="10"/>
      <c r="AN19" s="10"/>
      <c r="AO19" s="10">
        <v>30</v>
      </c>
      <c r="AP19" s="10"/>
      <c r="AQ19" s="10"/>
      <c r="AR19" s="10"/>
      <c r="AS19" s="10"/>
      <c r="AT19" s="10"/>
      <c r="AU19" s="9"/>
      <c r="AV19" s="9"/>
    </row>
    <row r="20" spans="3:48" s="3" customFormat="1" ht="16.95" customHeight="1" x14ac:dyDescent="0.3">
      <c r="C20" s="3" t="s">
        <v>112</v>
      </c>
      <c r="D20" s="16"/>
      <c r="E20" s="10"/>
      <c r="F20" s="10">
        <v>21</v>
      </c>
      <c r="G20" s="10"/>
      <c r="H20" s="10"/>
      <c r="I20" s="10"/>
      <c r="J20" s="10"/>
      <c r="K20" s="10"/>
      <c r="L20" s="10"/>
      <c r="M20" s="10">
        <v>45</v>
      </c>
      <c r="N20" s="10"/>
      <c r="O20" s="10"/>
      <c r="P20" s="10"/>
      <c r="Q20" s="10"/>
      <c r="R20" s="10"/>
      <c r="S20" s="10"/>
      <c r="T20" s="10">
        <v>-1</v>
      </c>
      <c r="U20" s="10"/>
      <c r="V20" s="10"/>
      <c r="W20" s="10"/>
      <c r="X20" s="10"/>
      <c r="Y20" s="10"/>
      <c r="Z20" s="10"/>
      <c r="AA20" s="10">
        <v>-18.047999999999998</v>
      </c>
      <c r="AB20" s="10"/>
      <c r="AC20" s="10"/>
      <c r="AD20" s="10"/>
      <c r="AE20" s="10"/>
      <c r="AF20" s="10"/>
      <c r="AG20" s="10"/>
      <c r="AH20" s="10">
        <v>-8.5009999999999994</v>
      </c>
      <c r="AI20" s="10"/>
      <c r="AJ20" s="10"/>
      <c r="AK20" s="10"/>
      <c r="AL20" s="10"/>
      <c r="AM20" s="10"/>
      <c r="AN20" s="10"/>
      <c r="AO20" s="10">
        <v>-16</v>
      </c>
      <c r="AP20" s="10"/>
      <c r="AQ20" s="10"/>
      <c r="AR20" s="10"/>
      <c r="AS20" s="10"/>
      <c r="AT20" s="10"/>
      <c r="AU20" s="9"/>
      <c r="AV20" s="9"/>
    </row>
    <row r="21" spans="3:48" s="3" customFormat="1" ht="16.95" customHeight="1" x14ac:dyDescent="0.3">
      <c r="C21" s="3" t="s">
        <v>113</v>
      </c>
      <c r="D21" s="16"/>
      <c r="E21" s="10"/>
      <c r="F21" s="10">
        <v>-38</v>
      </c>
      <c r="G21" s="10"/>
      <c r="H21" s="10"/>
      <c r="I21" s="10"/>
      <c r="J21" s="10"/>
      <c r="K21" s="10"/>
      <c r="L21" s="10"/>
      <c r="M21" s="10">
        <v>-52</v>
      </c>
      <c r="N21" s="10"/>
      <c r="O21" s="10"/>
      <c r="P21" s="10"/>
      <c r="Q21" s="10"/>
      <c r="R21" s="10"/>
      <c r="S21" s="10"/>
      <c r="T21" s="10">
        <v>50</v>
      </c>
      <c r="U21" s="10"/>
      <c r="V21" s="10"/>
      <c r="W21" s="10"/>
      <c r="X21" s="10"/>
      <c r="Y21" s="10"/>
      <c r="Z21" s="10"/>
      <c r="AA21" s="10">
        <v>23.58</v>
      </c>
      <c r="AB21" s="10"/>
      <c r="AC21" s="10"/>
      <c r="AD21" s="10"/>
      <c r="AE21" s="10"/>
      <c r="AF21" s="10"/>
      <c r="AG21" s="10"/>
      <c r="AH21" s="10">
        <v>23.12</v>
      </c>
      <c r="AI21" s="10"/>
      <c r="AJ21" s="10"/>
      <c r="AK21" s="10"/>
      <c r="AL21" s="10"/>
      <c r="AM21" s="10"/>
      <c r="AN21" s="10"/>
      <c r="AO21" s="10">
        <v>18</v>
      </c>
      <c r="AP21" s="10"/>
      <c r="AQ21" s="10"/>
      <c r="AR21" s="10"/>
      <c r="AS21" s="10"/>
      <c r="AT21" s="10"/>
      <c r="AU21" s="9"/>
      <c r="AV21" s="9"/>
    </row>
    <row r="22" spans="3:48" s="3" customFormat="1" ht="16.95" customHeight="1" x14ac:dyDescent="0.3">
      <c r="C22" s="3" t="s">
        <v>160</v>
      </c>
      <c r="D22" s="16">
        <v>-92</v>
      </c>
      <c r="E22" s="10"/>
      <c r="F22" s="10"/>
      <c r="G22" s="10"/>
      <c r="H22" s="10">
        <v>29</v>
      </c>
      <c r="I22" s="10">
        <v>-49</v>
      </c>
      <c r="J22" s="10">
        <v>51</v>
      </c>
      <c r="K22" s="10">
        <v>-100</v>
      </c>
      <c r="L22" s="10"/>
      <c r="M22" s="10"/>
      <c r="N22" s="10"/>
      <c r="O22" s="10">
        <v>22</v>
      </c>
      <c r="P22" s="10">
        <v>-56</v>
      </c>
      <c r="Q22" s="10">
        <v>34</v>
      </c>
      <c r="R22" s="10">
        <v>-90</v>
      </c>
      <c r="S22" s="10"/>
      <c r="T22" s="10"/>
      <c r="U22" s="10"/>
      <c r="V22" s="10">
        <v>48</v>
      </c>
      <c r="W22" s="10">
        <v>-2</v>
      </c>
      <c r="X22" s="10">
        <v>79</v>
      </c>
      <c r="Y22" s="10">
        <v>-80</v>
      </c>
      <c r="Z22" s="10"/>
      <c r="AA22" s="10"/>
      <c r="AB22" s="10"/>
      <c r="AC22" s="10">
        <v>-4</v>
      </c>
      <c r="AD22" s="10">
        <v>-93</v>
      </c>
      <c r="AE22" s="10">
        <v>-3</v>
      </c>
      <c r="AF22" s="10">
        <v>-91</v>
      </c>
      <c r="AG22" s="10"/>
      <c r="AH22" s="10"/>
      <c r="AI22" s="10"/>
      <c r="AJ22" s="10"/>
      <c r="AK22" s="10"/>
      <c r="AL22" s="10"/>
      <c r="AM22" s="10"/>
      <c r="AN22" s="10"/>
      <c r="AO22" s="10"/>
      <c r="AP22" s="10"/>
      <c r="AQ22" s="10"/>
      <c r="AR22" s="10"/>
      <c r="AS22" s="10"/>
      <c r="AT22" s="10"/>
      <c r="AU22" s="9"/>
      <c r="AV22" s="9"/>
    </row>
    <row r="23" spans="3:48" s="3" customFormat="1" ht="16.95" customHeight="1" x14ac:dyDescent="0.3">
      <c r="C23" s="3" t="s">
        <v>114</v>
      </c>
      <c r="D23" s="16">
        <v>-6</v>
      </c>
      <c r="E23" s="10"/>
      <c r="F23" s="10">
        <v>-28</v>
      </c>
      <c r="G23" s="10"/>
      <c r="H23" s="10">
        <v>-9</v>
      </c>
      <c r="I23" s="10">
        <v>-11</v>
      </c>
      <c r="J23" s="10">
        <v>-4</v>
      </c>
      <c r="K23" s="10">
        <v>-7</v>
      </c>
      <c r="L23" s="10"/>
      <c r="M23" s="10">
        <v>-33</v>
      </c>
      <c r="N23" s="10"/>
      <c r="O23" s="10">
        <v>-8</v>
      </c>
      <c r="P23" s="10">
        <v>-13</v>
      </c>
      <c r="Q23" s="10">
        <v>-8</v>
      </c>
      <c r="R23" s="10">
        <v>-5</v>
      </c>
      <c r="S23" s="10"/>
      <c r="T23" s="10">
        <v>-18</v>
      </c>
      <c r="U23" s="10"/>
      <c r="V23" s="10">
        <v>-4</v>
      </c>
      <c r="W23" s="10">
        <v>-10</v>
      </c>
      <c r="X23" s="10">
        <v>-7</v>
      </c>
      <c r="Y23" s="10">
        <v>-3</v>
      </c>
      <c r="Z23" s="10"/>
      <c r="AA23" s="10">
        <v>-15.638</v>
      </c>
      <c r="AB23" s="10"/>
      <c r="AC23" s="10">
        <v>-3</v>
      </c>
      <c r="AD23" s="10">
        <v>-6</v>
      </c>
      <c r="AE23" s="10">
        <v>-4</v>
      </c>
      <c r="AF23" s="10">
        <v>-2</v>
      </c>
      <c r="AG23" s="10"/>
      <c r="AH23" s="10">
        <v>-21.254000000000001</v>
      </c>
      <c r="AI23" s="10"/>
      <c r="AJ23" s="10"/>
      <c r="AK23" s="10"/>
      <c r="AL23" s="10"/>
      <c r="AM23" s="10"/>
      <c r="AN23" s="10"/>
      <c r="AO23" s="10">
        <v>-29</v>
      </c>
      <c r="AP23" s="10"/>
      <c r="AQ23" s="10"/>
      <c r="AR23" s="10"/>
      <c r="AS23" s="10"/>
      <c r="AT23" s="10"/>
      <c r="AU23" s="9"/>
      <c r="AV23" s="9"/>
    </row>
    <row r="24" spans="3:48" s="3" customFormat="1" ht="16.95" customHeight="1" x14ac:dyDescent="0.3">
      <c r="C24" s="3" t="s">
        <v>115</v>
      </c>
      <c r="D24" s="16">
        <v>-11</v>
      </c>
      <c r="E24" s="10"/>
      <c r="F24" s="10">
        <v>-56</v>
      </c>
      <c r="G24" s="10"/>
      <c r="H24" s="10">
        <v>-19</v>
      </c>
      <c r="I24" s="10">
        <v>-26</v>
      </c>
      <c r="J24" s="10">
        <v>-25</v>
      </c>
      <c r="K24" s="10">
        <v>-1</v>
      </c>
      <c r="L24" s="10"/>
      <c r="M24" s="10">
        <v>-65</v>
      </c>
      <c r="N24" s="10"/>
      <c r="O24" s="10">
        <v>-22</v>
      </c>
      <c r="P24" s="10">
        <v>-24</v>
      </c>
      <c r="Q24" s="10">
        <v>-16</v>
      </c>
      <c r="R24" s="10">
        <v>-8</v>
      </c>
      <c r="S24" s="10"/>
      <c r="T24" s="10">
        <v>-32</v>
      </c>
      <c r="U24" s="10"/>
      <c r="V24" s="10">
        <v>-9</v>
      </c>
      <c r="W24" s="10">
        <v>-8</v>
      </c>
      <c r="X24" s="10">
        <v>-4</v>
      </c>
      <c r="Y24" s="10">
        <v>-4</v>
      </c>
      <c r="Z24" s="10"/>
      <c r="AA24" s="10">
        <v>-20.603999999999999</v>
      </c>
      <c r="AB24" s="10"/>
      <c r="AC24" s="10">
        <v>-3</v>
      </c>
      <c r="AD24" s="10">
        <v>-11</v>
      </c>
      <c r="AE24" s="10">
        <v>-6</v>
      </c>
      <c r="AF24" s="10">
        <v>-4</v>
      </c>
      <c r="AG24" s="10"/>
      <c r="AH24" s="10">
        <v>-21.367999999999999</v>
      </c>
      <c r="AI24" s="10"/>
      <c r="AJ24" s="10"/>
      <c r="AK24" s="10"/>
      <c r="AL24" s="10"/>
      <c r="AM24" s="10"/>
      <c r="AN24" s="10"/>
      <c r="AO24" s="10">
        <v>-22</v>
      </c>
      <c r="AP24" s="10"/>
      <c r="AQ24" s="10"/>
      <c r="AR24" s="10"/>
      <c r="AS24" s="10"/>
      <c r="AT24" s="10"/>
    </row>
    <row r="25" spans="3:48" s="22" customFormat="1" ht="16.95" customHeight="1" x14ac:dyDescent="0.3">
      <c r="C25" s="29" t="s">
        <v>116</v>
      </c>
      <c r="D25" s="30">
        <v>-5</v>
      </c>
      <c r="E25" s="31"/>
      <c r="F25" s="31">
        <v>425</v>
      </c>
      <c r="G25" s="31"/>
      <c r="H25" s="31">
        <v>158</v>
      </c>
      <c r="I25" s="31">
        <v>147</v>
      </c>
      <c r="J25" s="31">
        <v>130</v>
      </c>
      <c r="K25" s="31">
        <v>17</v>
      </c>
      <c r="L25" s="31"/>
      <c r="M25" s="31">
        <v>369</v>
      </c>
      <c r="N25" s="31"/>
      <c r="O25" s="31">
        <v>165</v>
      </c>
      <c r="P25" s="31">
        <v>148</v>
      </c>
      <c r="Q25" s="31">
        <v>160</v>
      </c>
      <c r="R25" s="31">
        <v>-12</v>
      </c>
      <c r="S25" s="31"/>
      <c r="T25" s="31">
        <v>370</v>
      </c>
      <c r="U25" s="31"/>
      <c r="V25" s="31">
        <v>154</v>
      </c>
      <c r="W25" s="31">
        <v>85</v>
      </c>
      <c r="X25" s="31">
        <v>156</v>
      </c>
      <c r="Y25" s="31">
        <v>-70</v>
      </c>
      <c r="Z25" s="31"/>
      <c r="AA25" s="31">
        <v>83.162999999999997</v>
      </c>
      <c r="AB25" s="31"/>
      <c r="AC25" s="31">
        <v>53</v>
      </c>
      <c r="AD25" s="31">
        <v>-23</v>
      </c>
      <c r="AE25" s="31">
        <v>48</v>
      </c>
      <c r="AF25" s="31">
        <v>-71</v>
      </c>
      <c r="AG25" s="31"/>
      <c r="AH25" s="31">
        <v>143.05799999999999</v>
      </c>
      <c r="AI25" s="31"/>
      <c r="AJ25" s="31">
        <v>73</v>
      </c>
      <c r="AK25" s="31">
        <v>25</v>
      </c>
      <c r="AL25" s="31">
        <v>60</v>
      </c>
      <c r="AM25" s="31">
        <v>-35</v>
      </c>
      <c r="AN25" s="31"/>
      <c r="AO25" s="31">
        <v>112</v>
      </c>
      <c r="AP25" s="31"/>
      <c r="AQ25" s="31">
        <v>98</v>
      </c>
      <c r="AR25" s="31">
        <v>-15</v>
      </c>
      <c r="AS25" s="31">
        <v>94</v>
      </c>
      <c r="AT25" s="31">
        <v>-109</v>
      </c>
    </row>
    <row r="26" spans="3:48" s="3" customFormat="1" ht="4.2" customHeight="1" x14ac:dyDescent="0.3">
      <c r="D26" s="16"/>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row>
    <row r="27" spans="3:48" s="3" customFormat="1" ht="16.95" customHeight="1" x14ac:dyDescent="0.3">
      <c r="C27" s="3" t="s">
        <v>117</v>
      </c>
      <c r="D27" s="16">
        <v>0</v>
      </c>
      <c r="E27" s="10"/>
      <c r="F27" s="10">
        <v>0</v>
      </c>
      <c r="G27" s="10"/>
      <c r="H27" s="10">
        <v>0</v>
      </c>
      <c r="I27" s="10">
        <v>0</v>
      </c>
      <c r="J27" s="10">
        <v>0</v>
      </c>
      <c r="K27" s="10">
        <v>0</v>
      </c>
      <c r="L27" s="10"/>
      <c r="M27" s="10">
        <v>1</v>
      </c>
      <c r="N27" s="10"/>
      <c r="O27" s="10">
        <v>0</v>
      </c>
      <c r="P27" s="10">
        <v>0</v>
      </c>
      <c r="Q27" s="10">
        <v>0</v>
      </c>
      <c r="R27" s="10">
        <v>0</v>
      </c>
      <c r="S27" s="10"/>
      <c r="T27" s="10">
        <v>4</v>
      </c>
      <c r="U27" s="10"/>
      <c r="V27" s="10">
        <v>0</v>
      </c>
      <c r="W27" s="10">
        <v>0</v>
      </c>
      <c r="X27" s="10">
        <v>0</v>
      </c>
      <c r="Y27" s="10">
        <v>0</v>
      </c>
      <c r="Z27" s="10"/>
      <c r="AA27" s="10">
        <v>0.80300000000000005</v>
      </c>
      <c r="AB27" s="10"/>
      <c r="AC27" s="10">
        <v>0</v>
      </c>
      <c r="AD27" s="10">
        <v>0</v>
      </c>
      <c r="AE27" s="10">
        <v>0</v>
      </c>
      <c r="AF27" s="10">
        <v>0</v>
      </c>
      <c r="AG27" s="10"/>
      <c r="AH27" s="10">
        <v>39.845999999999997</v>
      </c>
      <c r="AI27" s="10"/>
      <c r="AJ27" s="10"/>
      <c r="AK27" s="10"/>
      <c r="AL27" s="10"/>
      <c r="AM27" s="10"/>
      <c r="AN27" s="10"/>
      <c r="AO27" s="10">
        <v>37</v>
      </c>
      <c r="AP27" s="10"/>
      <c r="AQ27" s="10"/>
      <c r="AR27" s="10"/>
      <c r="AS27" s="10"/>
      <c r="AT27" s="10"/>
    </row>
    <row r="28" spans="3:48" s="3" customFormat="1" ht="16.95" customHeight="1" x14ac:dyDescent="0.3">
      <c r="C28" s="3" t="s">
        <v>118</v>
      </c>
      <c r="D28" s="16">
        <v>0</v>
      </c>
      <c r="E28" s="10"/>
      <c r="F28" s="10">
        <v>-72</v>
      </c>
      <c r="G28" s="10"/>
      <c r="H28" s="10">
        <v>0</v>
      </c>
      <c r="I28" s="10">
        <v>-74</v>
      </c>
      <c r="J28" s="10">
        <v>0</v>
      </c>
      <c r="K28" s="10">
        <v>-74</v>
      </c>
      <c r="L28" s="10"/>
      <c r="M28" s="10">
        <v>-97</v>
      </c>
      <c r="N28" s="10"/>
      <c r="O28" s="10">
        <v>0</v>
      </c>
      <c r="P28" s="10">
        <v>-82</v>
      </c>
      <c r="Q28" s="10">
        <v>-58</v>
      </c>
      <c r="R28" s="10">
        <v>-24</v>
      </c>
      <c r="S28" s="10"/>
      <c r="T28" s="10">
        <v>-735</v>
      </c>
      <c r="U28" s="10"/>
      <c r="V28" s="10">
        <v>0</v>
      </c>
      <c r="W28" s="10">
        <v>-744</v>
      </c>
      <c r="X28" s="10">
        <v>-25</v>
      </c>
      <c r="Y28" s="10">
        <v>-720</v>
      </c>
      <c r="Z28" s="10"/>
      <c r="AA28" s="10">
        <v>-35.066000000000003</v>
      </c>
      <c r="AB28" s="10"/>
      <c r="AC28" s="10">
        <v>0</v>
      </c>
      <c r="AD28" s="10">
        <v>-35</v>
      </c>
      <c r="AE28" s="10">
        <v>-35</v>
      </c>
      <c r="AF28" s="10">
        <v>0</v>
      </c>
      <c r="AG28" s="10"/>
      <c r="AH28" s="10">
        <v>-31.497</v>
      </c>
      <c r="AI28" s="10"/>
      <c r="AJ28" s="10"/>
      <c r="AK28" s="10"/>
      <c r="AL28" s="10"/>
      <c r="AM28" s="10"/>
      <c r="AN28" s="10"/>
      <c r="AO28" s="10">
        <v>-30</v>
      </c>
      <c r="AP28" s="10"/>
      <c r="AQ28" s="10"/>
      <c r="AR28" s="10"/>
      <c r="AS28" s="10"/>
      <c r="AT28" s="10"/>
    </row>
    <row r="29" spans="3:48" s="3" customFormat="1" ht="16.95" customHeight="1" x14ac:dyDescent="0.3">
      <c r="C29" s="3" t="s">
        <v>119</v>
      </c>
      <c r="D29" s="16">
        <v>0</v>
      </c>
      <c r="E29" s="10"/>
      <c r="F29" s="10">
        <v>0</v>
      </c>
      <c r="G29" s="10"/>
      <c r="H29" s="10">
        <v>0</v>
      </c>
      <c r="I29" s="10">
        <v>0</v>
      </c>
      <c r="J29" s="10">
        <v>0</v>
      </c>
      <c r="K29" s="10">
        <v>0</v>
      </c>
      <c r="L29" s="10"/>
      <c r="M29" s="10">
        <v>117</v>
      </c>
      <c r="N29" s="10"/>
      <c r="O29" s="10">
        <v>0</v>
      </c>
      <c r="P29" s="10">
        <v>0</v>
      </c>
      <c r="Q29" s="10">
        <v>0</v>
      </c>
      <c r="R29" s="10">
        <v>0</v>
      </c>
      <c r="S29" s="10"/>
      <c r="T29" s="10">
        <v>0</v>
      </c>
      <c r="U29" s="10"/>
      <c r="V29" s="10">
        <v>0</v>
      </c>
      <c r="W29" s="10">
        <v>0</v>
      </c>
      <c r="X29" s="10">
        <v>0</v>
      </c>
      <c r="Y29" s="10">
        <v>0</v>
      </c>
      <c r="Z29" s="10"/>
      <c r="AA29" s="10">
        <v>0</v>
      </c>
      <c r="AB29" s="10"/>
      <c r="AC29" s="10">
        <v>0</v>
      </c>
      <c r="AD29" s="10">
        <v>0</v>
      </c>
      <c r="AE29" s="10">
        <v>0</v>
      </c>
      <c r="AF29" s="10">
        <v>0</v>
      </c>
      <c r="AG29" s="10"/>
      <c r="AH29" s="10">
        <v>0</v>
      </c>
      <c r="AI29" s="10"/>
      <c r="AJ29" s="10"/>
      <c r="AK29" s="10"/>
      <c r="AL29" s="10"/>
      <c r="AM29" s="10"/>
      <c r="AN29" s="10"/>
      <c r="AO29" s="10">
        <v>0</v>
      </c>
      <c r="AP29" s="10"/>
      <c r="AQ29" s="10"/>
      <c r="AR29" s="10"/>
      <c r="AS29" s="10"/>
      <c r="AT29" s="10"/>
    </row>
    <row r="30" spans="3:48" s="56" customFormat="1" ht="28.2" customHeight="1" x14ac:dyDescent="0.3">
      <c r="C30" s="56" t="s">
        <v>120</v>
      </c>
      <c r="D30" s="57">
        <v>0</v>
      </c>
      <c r="E30" s="58"/>
      <c r="F30" s="58">
        <v>0</v>
      </c>
      <c r="G30" s="58"/>
      <c r="H30" s="58">
        <v>0</v>
      </c>
      <c r="I30" s="58">
        <v>0</v>
      </c>
      <c r="J30" s="58">
        <v>0</v>
      </c>
      <c r="K30" s="58">
        <v>0</v>
      </c>
      <c r="L30" s="58"/>
      <c r="M30" s="58">
        <v>0</v>
      </c>
      <c r="N30" s="58"/>
      <c r="O30" s="58">
        <v>0</v>
      </c>
      <c r="P30" s="58">
        <v>0</v>
      </c>
      <c r="Q30" s="58">
        <v>0</v>
      </c>
      <c r="R30" s="58">
        <v>0</v>
      </c>
      <c r="S30" s="58"/>
      <c r="T30" s="58">
        <v>-104</v>
      </c>
      <c r="U30" s="58"/>
      <c r="V30" s="58">
        <v>0</v>
      </c>
      <c r="W30" s="58">
        <v>-104</v>
      </c>
      <c r="X30" s="58">
        <v>0</v>
      </c>
      <c r="Y30" s="58">
        <v>-104</v>
      </c>
      <c r="Z30" s="58"/>
      <c r="AA30" s="58">
        <v>0</v>
      </c>
      <c r="AB30" s="58"/>
      <c r="AC30" s="58">
        <v>0</v>
      </c>
      <c r="AD30" s="58">
        <v>0</v>
      </c>
      <c r="AE30" s="58">
        <v>0</v>
      </c>
      <c r="AF30" s="58">
        <v>0</v>
      </c>
      <c r="AG30" s="58"/>
      <c r="AH30" s="58">
        <v>0</v>
      </c>
      <c r="AI30" s="58"/>
      <c r="AJ30" s="58"/>
      <c r="AK30" s="58"/>
      <c r="AL30" s="58"/>
      <c r="AM30" s="58"/>
      <c r="AN30" s="58"/>
      <c r="AO30" s="58">
        <v>0</v>
      </c>
      <c r="AP30" s="58"/>
      <c r="AQ30" s="58"/>
      <c r="AR30" s="58"/>
      <c r="AS30" s="58"/>
      <c r="AT30" s="58"/>
    </row>
    <row r="31" spans="3:48" s="56" customFormat="1" ht="28.2" customHeight="1" x14ac:dyDescent="0.3">
      <c r="C31" s="56" t="s">
        <v>121</v>
      </c>
      <c r="D31" s="57">
        <v>-27</v>
      </c>
      <c r="E31" s="58"/>
      <c r="F31" s="58">
        <v>-134</v>
      </c>
      <c r="G31" s="58"/>
      <c r="H31" s="58">
        <v>-22</v>
      </c>
      <c r="I31" s="58">
        <v>-43</v>
      </c>
      <c r="J31" s="58">
        <v>-22</v>
      </c>
      <c r="K31" s="58">
        <v>-21</v>
      </c>
      <c r="L31" s="58"/>
      <c r="M31" s="58">
        <v>-126</v>
      </c>
      <c r="N31" s="58"/>
      <c r="O31" s="58">
        <v>-29</v>
      </c>
      <c r="P31" s="58">
        <v>-27</v>
      </c>
      <c r="Q31" s="58">
        <v>-16</v>
      </c>
      <c r="R31" s="58">
        <v>-11</v>
      </c>
      <c r="S31" s="58"/>
      <c r="T31" s="58">
        <v>-138</v>
      </c>
      <c r="U31" s="58"/>
      <c r="V31" s="58">
        <v>-23</v>
      </c>
      <c r="W31" s="58">
        <v>-61</v>
      </c>
      <c r="X31" s="58">
        <v>-31</v>
      </c>
      <c r="Y31" s="58">
        <v>-29</v>
      </c>
      <c r="Z31" s="58"/>
      <c r="AA31" s="58">
        <v>-109.93300000000001</v>
      </c>
      <c r="AB31" s="58"/>
      <c r="AC31" s="58">
        <v>-8</v>
      </c>
      <c r="AD31" s="58">
        <v>-30</v>
      </c>
      <c r="AE31" s="58">
        <v>-7</v>
      </c>
      <c r="AF31" s="58">
        <v>-23</v>
      </c>
      <c r="AG31" s="58"/>
      <c r="AH31" s="58">
        <v>-83.33</v>
      </c>
      <c r="AI31" s="58"/>
      <c r="AJ31" s="58"/>
      <c r="AK31" s="58"/>
      <c r="AL31" s="58"/>
      <c r="AM31" s="58"/>
      <c r="AN31" s="58"/>
      <c r="AO31" s="58">
        <v>-61</v>
      </c>
      <c r="AP31" s="58"/>
      <c r="AQ31" s="58"/>
      <c r="AR31" s="58"/>
      <c r="AS31" s="58"/>
      <c r="AT31" s="58"/>
    </row>
    <row r="32" spans="3:48" s="22" customFormat="1" ht="16.95" customHeight="1" x14ac:dyDescent="0.3">
      <c r="C32" s="29" t="s">
        <v>122</v>
      </c>
      <c r="D32" s="30">
        <v>-27</v>
      </c>
      <c r="E32" s="31"/>
      <c r="F32" s="31">
        <v>-206</v>
      </c>
      <c r="G32" s="31"/>
      <c r="H32" s="31">
        <v>-22</v>
      </c>
      <c r="I32" s="31">
        <v>-117</v>
      </c>
      <c r="J32" s="31">
        <v>-22</v>
      </c>
      <c r="K32" s="31">
        <v>-95</v>
      </c>
      <c r="L32" s="31"/>
      <c r="M32" s="31">
        <v>-105</v>
      </c>
      <c r="N32" s="31"/>
      <c r="O32" s="31">
        <v>-29</v>
      </c>
      <c r="P32" s="31">
        <v>-109</v>
      </c>
      <c r="Q32" s="31">
        <v>-74</v>
      </c>
      <c r="R32" s="31">
        <v>-35</v>
      </c>
      <c r="S32" s="31"/>
      <c r="T32" s="31">
        <v>-973</v>
      </c>
      <c r="U32" s="31"/>
      <c r="V32" s="31">
        <v>-23</v>
      </c>
      <c r="W32" s="31">
        <v>-908</v>
      </c>
      <c r="X32" s="31">
        <v>-56</v>
      </c>
      <c r="Y32" s="31">
        <v>-853</v>
      </c>
      <c r="Z32" s="31"/>
      <c r="AA32" s="31">
        <v>-144.19600000000003</v>
      </c>
      <c r="AB32" s="31"/>
      <c r="AC32" s="31">
        <v>-8</v>
      </c>
      <c r="AD32" s="31">
        <v>-65</v>
      </c>
      <c r="AE32" s="31">
        <v>-42</v>
      </c>
      <c r="AF32" s="31">
        <v>-23</v>
      </c>
      <c r="AG32" s="31"/>
      <c r="AH32" s="31">
        <v>-74.980999999999995</v>
      </c>
      <c r="AI32" s="31"/>
      <c r="AJ32" s="31">
        <v>-22</v>
      </c>
      <c r="AK32" s="31">
        <v>0</v>
      </c>
      <c r="AL32" s="31">
        <v>6</v>
      </c>
      <c r="AM32" s="31">
        <v>-6</v>
      </c>
      <c r="AN32" s="31"/>
      <c r="AO32" s="31">
        <v>-54</v>
      </c>
      <c r="AP32" s="31"/>
      <c r="AQ32" s="31">
        <v>-14</v>
      </c>
      <c r="AR32" s="31">
        <v>-56</v>
      </c>
      <c r="AS32" s="31">
        <v>-9</v>
      </c>
      <c r="AT32" s="31">
        <v>-46</v>
      </c>
    </row>
    <row r="33" spans="3:48" s="52" customFormat="1" ht="16.95" customHeight="1" x14ac:dyDescent="0.3">
      <c r="C33" s="53" t="s">
        <v>19</v>
      </c>
      <c r="D33" s="54">
        <v>-32</v>
      </c>
      <c r="E33" s="55"/>
      <c r="F33" s="55">
        <v>219</v>
      </c>
      <c r="G33" s="55"/>
      <c r="H33" s="55">
        <v>136</v>
      </c>
      <c r="I33" s="55">
        <v>30</v>
      </c>
      <c r="J33" s="55">
        <v>108</v>
      </c>
      <c r="K33" s="55">
        <v>-78</v>
      </c>
      <c r="L33" s="55"/>
      <c r="M33" s="55">
        <v>264</v>
      </c>
      <c r="N33" s="55"/>
      <c r="O33" s="55">
        <v>136</v>
      </c>
      <c r="P33" s="55">
        <v>39</v>
      </c>
      <c r="Q33" s="55">
        <v>86</v>
      </c>
      <c r="R33" s="55">
        <v>-47</v>
      </c>
      <c r="S33" s="55"/>
      <c r="T33" s="55">
        <v>-603</v>
      </c>
      <c r="U33" s="55"/>
      <c r="V33" s="55">
        <v>131</v>
      </c>
      <c r="W33" s="55">
        <v>-823</v>
      </c>
      <c r="X33" s="55">
        <v>100</v>
      </c>
      <c r="Y33" s="55">
        <v>-923</v>
      </c>
      <c r="Z33" s="55"/>
      <c r="AA33" s="55">
        <v>-61.03300000000003</v>
      </c>
      <c r="AB33" s="55"/>
      <c r="AC33" s="55">
        <v>45</v>
      </c>
      <c r="AD33" s="55">
        <v>-88</v>
      </c>
      <c r="AE33" s="55">
        <v>6</v>
      </c>
      <c r="AF33" s="55">
        <v>-94</v>
      </c>
      <c r="AG33" s="55"/>
      <c r="AH33" s="55">
        <v>68.076999999999998</v>
      </c>
      <c r="AI33" s="55"/>
      <c r="AJ33" s="55">
        <v>51</v>
      </c>
      <c r="AK33" s="55">
        <v>25</v>
      </c>
      <c r="AL33" s="55">
        <v>66</v>
      </c>
      <c r="AM33" s="55">
        <v>-41</v>
      </c>
      <c r="AN33" s="55"/>
      <c r="AO33" s="55">
        <v>58</v>
      </c>
      <c r="AP33" s="55"/>
      <c r="AQ33" s="55">
        <v>84</v>
      </c>
      <c r="AR33" s="55">
        <v>-71</v>
      </c>
      <c r="AS33" s="55">
        <v>85</v>
      </c>
      <c r="AT33" s="55">
        <v>-155</v>
      </c>
    </row>
    <row r="34" spans="3:48" s="3" customFormat="1" ht="4.2" customHeight="1" x14ac:dyDescent="0.3">
      <c r="D34" s="16"/>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row>
    <row r="35" spans="3:48" s="3" customFormat="1" ht="16.95" customHeight="1" x14ac:dyDescent="0.3">
      <c r="C35" s="3" t="s">
        <v>123</v>
      </c>
      <c r="D35" s="16">
        <v>0</v>
      </c>
      <c r="E35" s="10"/>
      <c r="F35" s="10">
        <v>0</v>
      </c>
      <c r="G35" s="10"/>
      <c r="H35" s="10">
        <v>0</v>
      </c>
      <c r="I35" s="10">
        <v>0</v>
      </c>
      <c r="J35" s="10">
        <v>0</v>
      </c>
      <c r="K35" s="10">
        <v>0</v>
      </c>
      <c r="L35" s="10"/>
      <c r="M35" s="10">
        <v>0</v>
      </c>
      <c r="N35" s="10"/>
      <c r="O35" s="10">
        <v>0</v>
      </c>
      <c r="P35" s="10">
        <v>0</v>
      </c>
      <c r="Q35" s="10">
        <v>0</v>
      </c>
      <c r="R35" s="10">
        <v>0</v>
      </c>
      <c r="S35" s="10"/>
      <c r="T35" s="10">
        <v>504</v>
      </c>
      <c r="U35" s="10"/>
      <c r="V35" s="10">
        <v>0</v>
      </c>
      <c r="W35" s="10">
        <v>504</v>
      </c>
      <c r="X35" s="10">
        <v>504</v>
      </c>
      <c r="Y35" s="10">
        <v>0</v>
      </c>
      <c r="Z35" s="10"/>
      <c r="AA35" s="10">
        <v>0</v>
      </c>
      <c r="AB35" s="10"/>
      <c r="AC35" s="10">
        <v>0</v>
      </c>
      <c r="AD35" s="10">
        <v>0</v>
      </c>
      <c r="AE35" s="10">
        <v>0</v>
      </c>
      <c r="AF35" s="10">
        <v>0</v>
      </c>
      <c r="AG35" s="10"/>
      <c r="AH35" s="10">
        <v>0</v>
      </c>
      <c r="AI35" s="10"/>
      <c r="AJ35" s="10"/>
      <c r="AK35" s="10"/>
      <c r="AL35" s="10"/>
      <c r="AM35" s="10"/>
      <c r="AN35" s="10"/>
      <c r="AO35" s="10">
        <v>42</v>
      </c>
      <c r="AP35" s="10"/>
      <c r="AQ35" s="10"/>
      <c r="AR35" s="10"/>
      <c r="AS35" s="10"/>
      <c r="AT35" s="10"/>
    </row>
    <row r="36" spans="3:48" s="3" customFormat="1" ht="16.95" customHeight="1" x14ac:dyDescent="0.3">
      <c r="C36" s="3" t="s">
        <v>124</v>
      </c>
      <c r="D36" s="16">
        <v>66</v>
      </c>
      <c r="E36" s="10"/>
      <c r="F36" s="10">
        <v>51</v>
      </c>
      <c r="G36" s="10"/>
      <c r="H36" s="10">
        <v>-51</v>
      </c>
      <c r="I36" s="10">
        <v>114</v>
      </c>
      <c r="J36" s="10">
        <v>-28</v>
      </c>
      <c r="K36" s="10">
        <v>142</v>
      </c>
      <c r="L36" s="10"/>
      <c r="M36" s="10">
        <v>-95</v>
      </c>
      <c r="N36" s="10"/>
      <c r="O36" s="10">
        <v>-93</v>
      </c>
      <c r="P36" s="10">
        <v>111</v>
      </c>
      <c r="Q36" s="10">
        <v>66</v>
      </c>
      <c r="R36" s="10">
        <v>45</v>
      </c>
      <c r="S36" s="10"/>
      <c r="T36" s="10">
        <v>183</v>
      </c>
      <c r="U36" s="10"/>
      <c r="V36" s="10">
        <v>-102</v>
      </c>
      <c r="W36" s="10">
        <v>355</v>
      </c>
      <c r="X36" s="10">
        <v>-564</v>
      </c>
      <c r="Y36" s="10">
        <v>919</v>
      </c>
      <c r="Z36" s="10"/>
      <c r="AA36" s="10">
        <v>65.986000000000004</v>
      </c>
      <c r="AB36" s="10"/>
      <c r="AC36" s="10">
        <v>-39</v>
      </c>
      <c r="AD36" s="10">
        <v>94</v>
      </c>
      <c r="AE36" s="10">
        <v>-6</v>
      </c>
      <c r="AF36" s="10">
        <v>100</v>
      </c>
      <c r="AG36" s="10"/>
      <c r="AH36" s="10">
        <v>-104.126</v>
      </c>
      <c r="AI36" s="10"/>
      <c r="AJ36" s="10"/>
      <c r="AK36" s="10"/>
      <c r="AL36" s="10"/>
      <c r="AM36" s="10"/>
      <c r="AN36" s="10"/>
      <c r="AO36" s="10">
        <v>-111</v>
      </c>
      <c r="AP36" s="10"/>
      <c r="AQ36" s="10"/>
      <c r="AR36" s="10"/>
      <c r="AS36" s="10"/>
      <c r="AT36" s="10"/>
    </row>
    <row r="37" spans="3:48" s="3" customFormat="1" ht="16.95" customHeight="1" x14ac:dyDescent="0.3">
      <c r="C37" s="3" t="s">
        <v>125</v>
      </c>
      <c r="D37" s="16">
        <v>0</v>
      </c>
      <c r="E37" s="10"/>
      <c r="F37" s="10">
        <v>-15</v>
      </c>
      <c r="G37" s="10"/>
      <c r="H37" s="10">
        <v>0</v>
      </c>
      <c r="I37" s="10">
        <v>0</v>
      </c>
      <c r="J37" s="10">
        <v>0</v>
      </c>
      <c r="K37" s="10">
        <v>0</v>
      </c>
      <c r="L37" s="10"/>
      <c r="M37" s="10">
        <v>-13</v>
      </c>
      <c r="N37" s="10"/>
      <c r="O37" s="10">
        <v>0</v>
      </c>
      <c r="P37" s="10">
        <v>0</v>
      </c>
      <c r="Q37" s="10">
        <v>0</v>
      </c>
      <c r="R37" s="10">
        <v>0</v>
      </c>
      <c r="S37" s="10"/>
      <c r="T37" s="10">
        <v>0</v>
      </c>
      <c r="U37" s="10"/>
      <c r="V37" s="10">
        <v>0</v>
      </c>
      <c r="W37" s="10">
        <v>0</v>
      </c>
      <c r="X37" s="10">
        <v>0</v>
      </c>
      <c r="Y37" s="10">
        <v>0</v>
      </c>
      <c r="Z37" s="10"/>
      <c r="AA37" s="10">
        <v>0</v>
      </c>
      <c r="AB37" s="10"/>
      <c r="AC37" s="10">
        <v>0</v>
      </c>
      <c r="AD37" s="10">
        <v>0</v>
      </c>
      <c r="AE37" s="10">
        <v>0</v>
      </c>
      <c r="AF37" s="10">
        <v>0</v>
      </c>
      <c r="AG37" s="10"/>
      <c r="AH37" s="10">
        <v>0</v>
      </c>
      <c r="AI37" s="10"/>
      <c r="AJ37" s="10"/>
      <c r="AK37" s="10"/>
      <c r="AL37" s="10"/>
      <c r="AM37" s="10"/>
      <c r="AN37" s="10"/>
      <c r="AO37" s="10">
        <v>0</v>
      </c>
      <c r="AP37" s="10"/>
      <c r="AQ37" s="10"/>
      <c r="AR37" s="10"/>
      <c r="AS37" s="10"/>
      <c r="AT37" s="10"/>
    </row>
    <row r="38" spans="3:48" s="3" customFormat="1" ht="16.95" customHeight="1" x14ac:dyDescent="0.3">
      <c r="C38" s="3" t="s">
        <v>126</v>
      </c>
      <c r="D38" s="16">
        <v>-7</v>
      </c>
      <c r="E38" s="10"/>
      <c r="F38" s="10">
        <v>-21</v>
      </c>
      <c r="G38" s="10"/>
      <c r="H38" s="10">
        <v>-4</v>
      </c>
      <c r="I38" s="10">
        <v>-11</v>
      </c>
      <c r="J38" s="10">
        <v>-5</v>
      </c>
      <c r="K38" s="10">
        <v>-6</v>
      </c>
      <c r="L38" s="10"/>
      <c r="M38" s="10">
        <v>-19</v>
      </c>
      <c r="N38" s="10"/>
      <c r="O38" s="10">
        <v>-3</v>
      </c>
      <c r="P38" s="10">
        <v>-10</v>
      </c>
      <c r="Q38" s="10">
        <v>-6</v>
      </c>
      <c r="R38" s="10">
        <v>-4</v>
      </c>
      <c r="S38" s="10"/>
      <c r="T38" s="10">
        <v>0</v>
      </c>
      <c r="U38" s="10"/>
      <c r="V38" s="10">
        <v>0</v>
      </c>
      <c r="W38" s="10">
        <v>0</v>
      </c>
      <c r="X38" s="10">
        <v>0</v>
      </c>
      <c r="Y38" s="10">
        <v>0</v>
      </c>
      <c r="Z38" s="10"/>
      <c r="AA38" s="10">
        <v>0</v>
      </c>
      <c r="AB38" s="10"/>
      <c r="AC38" s="10">
        <v>0</v>
      </c>
      <c r="AD38" s="10">
        <v>0</v>
      </c>
      <c r="AE38" s="10">
        <v>0</v>
      </c>
      <c r="AF38" s="10">
        <v>0</v>
      </c>
      <c r="AG38" s="10"/>
      <c r="AH38" s="10">
        <v>0</v>
      </c>
      <c r="AI38" s="10"/>
      <c r="AJ38" s="10"/>
      <c r="AK38" s="10"/>
      <c r="AL38" s="10"/>
      <c r="AM38" s="10"/>
      <c r="AN38" s="10"/>
      <c r="AO38" s="10">
        <v>0</v>
      </c>
      <c r="AP38" s="10"/>
      <c r="AQ38" s="10"/>
      <c r="AR38" s="10"/>
      <c r="AS38" s="10"/>
      <c r="AT38" s="10"/>
    </row>
    <row r="39" spans="3:48" s="3" customFormat="1" ht="16.95" customHeight="1" x14ac:dyDescent="0.3">
      <c r="C39" s="3" t="s">
        <v>161</v>
      </c>
      <c r="D39" s="16">
        <v>0</v>
      </c>
      <c r="E39" s="10"/>
      <c r="F39" s="10">
        <v>-5</v>
      </c>
      <c r="G39" s="10"/>
      <c r="H39" s="10">
        <v>0</v>
      </c>
      <c r="I39" s="10">
        <v>0</v>
      </c>
      <c r="J39" s="10">
        <v>0</v>
      </c>
      <c r="K39" s="10">
        <v>0</v>
      </c>
      <c r="L39" s="10"/>
      <c r="M39" s="10">
        <v>0</v>
      </c>
      <c r="N39" s="10"/>
      <c r="O39" s="10">
        <v>0</v>
      </c>
      <c r="P39" s="10">
        <v>0</v>
      </c>
      <c r="Q39" s="10">
        <v>0</v>
      </c>
      <c r="R39" s="10">
        <v>0</v>
      </c>
      <c r="S39" s="10"/>
      <c r="T39" s="10">
        <v>0</v>
      </c>
      <c r="U39" s="10"/>
      <c r="V39" s="10">
        <v>0</v>
      </c>
      <c r="W39" s="10">
        <v>0</v>
      </c>
      <c r="X39" s="10">
        <v>0</v>
      </c>
      <c r="Y39" s="10">
        <v>0</v>
      </c>
      <c r="Z39" s="10"/>
      <c r="AA39" s="10">
        <v>0</v>
      </c>
      <c r="AB39" s="10"/>
      <c r="AC39" s="10">
        <v>0</v>
      </c>
      <c r="AD39" s="10">
        <v>0</v>
      </c>
      <c r="AE39" s="10">
        <v>0</v>
      </c>
      <c r="AF39" s="10">
        <v>0</v>
      </c>
      <c r="AG39" s="10"/>
      <c r="AH39" s="10"/>
      <c r="AI39" s="10"/>
      <c r="AJ39" s="10"/>
      <c r="AK39" s="10"/>
      <c r="AL39" s="10"/>
      <c r="AM39" s="10"/>
      <c r="AN39" s="10"/>
      <c r="AO39" s="10"/>
      <c r="AP39" s="10"/>
      <c r="AQ39" s="10"/>
      <c r="AR39" s="10"/>
      <c r="AS39" s="10"/>
      <c r="AT39" s="10"/>
    </row>
    <row r="40" spans="3:48" s="3" customFormat="1" ht="16.95" customHeight="1" x14ac:dyDescent="0.3">
      <c r="C40" s="38" t="s">
        <v>127</v>
      </c>
      <c r="D40" s="39">
        <v>-13</v>
      </c>
      <c r="E40" s="40"/>
      <c r="F40" s="40">
        <v>-4</v>
      </c>
      <c r="G40" s="40"/>
      <c r="H40" s="40">
        <v>-4</v>
      </c>
      <c r="I40" s="40">
        <v>0</v>
      </c>
      <c r="J40" s="40">
        <v>0</v>
      </c>
      <c r="K40" s="40">
        <v>0</v>
      </c>
      <c r="L40" s="40"/>
      <c r="M40" s="40">
        <v>-4</v>
      </c>
      <c r="N40" s="40"/>
      <c r="O40" s="40">
        <v>-3</v>
      </c>
      <c r="P40" s="40">
        <v>2</v>
      </c>
      <c r="Q40" s="40">
        <v>1</v>
      </c>
      <c r="R40" s="40">
        <v>1</v>
      </c>
      <c r="S40" s="40"/>
      <c r="T40" s="40">
        <v>-8</v>
      </c>
      <c r="U40" s="40"/>
      <c r="V40" s="40">
        <v>-7</v>
      </c>
      <c r="W40" s="40">
        <v>1</v>
      </c>
      <c r="X40" s="40">
        <v>2</v>
      </c>
      <c r="Y40" s="40">
        <v>-1</v>
      </c>
      <c r="Z40" s="40"/>
      <c r="AA40" s="40">
        <v>0</v>
      </c>
      <c r="AB40" s="40"/>
      <c r="AC40" s="40">
        <v>1</v>
      </c>
      <c r="AD40" s="40">
        <v>0</v>
      </c>
      <c r="AE40" s="40">
        <v>0</v>
      </c>
      <c r="AF40" s="40">
        <v>0</v>
      </c>
      <c r="AG40" s="40"/>
      <c r="AH40" s="40">
        <v>-5.56</v>
      </c>
      <c r="AI40" s="40"/>
      <c r="AJ40" s="40"/>
      <c r="AK40" s="40"/>
      <c r="AL40" s="40"/>
      <c r="AM40" s="40"/>
      <c r="AN40" s="40"/>
      <c r="AO40" s="40">
        <v>-2</v>
      </c>
      <c r="AP40" s="40"/>
      <c r="AQ40" s="40"/>
      <c r="AR40" s="40"/>
      <c r="AS40" s="40"/>
      <c r="AT40" s="40"/>
    </row>
    <row r="41" spans="3:48" s="3" customFormat="1" ht="16.95" customHeight="1" x14ac:dyDescent="0.3">
      <c r="C41" s="26" t="s">
        <v>128</v>
      </c>
      <c r="D41" s="27">
        <v>46</v>
      </c>
      <c r="E41" s="28"/>
      <c r="F41" s="28">
        <v>6</v>
      </c>
      <c r="G41" s="28"/>
      <c r="H41" s="28">
        <v>-59</v>
      </c>
      <c r="I41" s="28">
        <v>103</v>
      </c>
      <c r="J41" s="28">
        <v>-33</v>
      </c>
      <c r="K41" s="28">
        <v>136</v>
      </c>
      <c r="L41" s="28"/>
      <c r="M41" s="28">
        <v>-131</v>
      </c>
      <c r="N41" s="28"/>
      <c r="O41" s="28">
        <v>-99</v>
      </c>
      <c r="P41" s="28">
        <v>103</v>
      </c>
      <c r="Q41" s="28">
        <v>61</v>
      </c>
      <c r="R41" s="28">
        <v>42</v>
      </c>
      <c r="S41" s="28"/>
      <c r="T41" s="28">
        <v>679</v>
      </c>
      <c r="U41" s="28"/>
      <c r="V41" s="28">
        <v>-109</v>
      </c>
      <c r="W41" s="28">
        <v>860</v>
      </c>
      <c r="X41" s="28">
        <v>-58</v>
      </c>
      <c r="Y41" s="28">
        <v>918</v>
      </c>
      <c r="Z41" s="28"/>
      <c r="AA41" s="28">
        <v>65.986000000000004</v>
      </c>
      <c r="AB41" s="28"/>
      <c r="AC41" s="28">
        <v>-38</v>
      </c>
      <c r="AD41" s="28">
        <v>94</v>
      </c>
      <c r="AE41" s="28">
        <v>-6</v>
      </c>
      <c r="AF41" s="28">
        <v>100</v>
      </c>
      <c r="AG41" s="28"/>
      <c r="AH41" s="28">
        <v>-109.68600000000001</v>
      </c>
      <c r="AI41" s="28"/>
      <c r="AJ41" s="28">
        <v>-52</v>
      </c>
      <c r="AK41" s="28">
        <v>-61</v>
      </c>
      <c r="AL41" s="28">
        <v>-59</v>
      </c>
      <c r="AM41" s="28">
        <v>-2</v>
      </c>
      <c r="AN41" s="28"/>
      <c r="AO41" s="28">
        <v>-71</v>
      </c>
      <c r="AP41" s="28"/>
      <c r="AQ41" s="28">
        <v>-87</v>
      </c>
      <c r="AR41" s="28">
        <v>21</v>
      </c>
      <c r="AS41" s="28">
        <v>-81</v>
      </c>
      <c r="AT41" s="28">
        <v>102</v>
      </c>
    </row>
    <row r="42" spans="3:48" s="3" customFormat="1" ht="4.2" customHeight="1" x14ac:dyDescent="0.3">
      <c r="C42" s="42"/>
      <c r="D42" s="43"/>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row>
    <row r="43" spans="3:48" s="22" customFormat="1" ht="16.95" customHeight="1" x14ac:dyDescent="0.3">
      <c r="C43" s="29" t="s">
        <v>143</v>
      </c>
      <c r="D43" s="30">
        <v>0</v>
      </c>
      <c r="E43" s="31"/>
      <c r="F43" s="31">
        <v>0</v>
      </c>
      <c r="G43" s="31"/>
      <c r="H43" s="31">
        <v>0</v>
      </c>
      <c r="I43" s="31">
        <v>0</v>
      </c>
      <c r="J43" s="31">
        <v>0</v>
      </c>
      <c r="K43" s="31">
        <v>0</v>
      </c>
      <c r="L43" s="31"/>
      <c r="M43" s="31">
        <v>0</v>
      </c>
      <c r="N43" s="31"/>
      <c r="O43" s="31">
        <v>0</v>
      </c>
      <c r="P43" s="31">
        <v>0</v>
      </c>
      <c r="Q43" s="31">
        <v>0</v>
      </c>
      <c r="R43" s="31">
        <v>0</v>
      </c>
      <c r="S43" s="31"/>
      <c r="T43" s="31">
        <v>0</v>
      </c>
      <c r="U43" s="31"/>
      <c r="V43" s="31">
        <v>0</v>
      </c>
      <c r="W43" s="31">
        <v>0</v>
      </c>
      <c r="X43" s="31">
        <v>0</v>
      </c>
      <c r="Y43" s="31">
        <v>0</v>
      </c>
      <c r="Z43" s="31"/>
      <c r="AA43" s="31">
        <v>-0.129</v>
      </c>
      <c r="AB43" s="31"/>
      <c r="AC43" s="31">
        <v>-3</v>
      </c>
      <c r="AD43" s="31">
        <v>-2</v>
      </c>
      <c r="AE43" s="31">
        <v>0</v>
      </c>
      <c r="AF43" s="31">
        <v>-2</v>
      </c>
      <c r="AG43" s="31"/>
      <c r="AH43" s="31">
        <v>0.17100000000000001</v>
      </c>
      <c r="AI43" s="31"/>
      <c r="AJ43" s="31">
        <v>-2</v>
      </c>
      <c r="AK43" s="31">
        <v>-7</v>
      </c>
      <c r="AL43" s="31">
        <v>-4</v>
      </c>
      <c r="AM43" s="31">
        <v>-3</v>
      </c>
      <c r="AN43" s="31"/>
      <c r="AO43" s="31">
        <v>-12</v>
      </c>
      <c r="AP43" s="31"/>
      <c r="AQ43" s="31">
        <v>-2</v>
      </c>
      <c r="AR43" s="31">
        <v>-12</v>
      </c>
      <c r="AS43" s="31">
        <v>-4</v>
      </c>
      <c r="AT43" s="31">
        <v>-8</v>
      </c>
      <c r="AU43" s="45"/>
      <c r="AV43" s="45"/>
    </row>
    <row r="44" spans="3:48" s="3" customFormat="1" ht="4.2" customHeight="1" x14ac:dyDescent="0.3">
      <c r="C44" s="38"/>
      <c r="D44" s="39"/>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row>
    <row r="45" spans="3:48" s="3" customFormat="1" ht="16.95" customHeight="1" x14ac:dyDescent="0.3">
      <c r="C45" s="26" t="s">
        <v>154</v>
      </c>
      <c r="D45" s="27">
        <v>14</v>
      </c>
      <c r="E45" s="28"/>
      <c r="F45" s="28">
        <v>225</v>
      </c>
      <c r="G45" s="28"/>
      <c r="H45" s="28">
        <v>77</v>
      </c>
      <c r="I45" s="28">
        <v>133</v>
      </c>
      <c r="J45" s="28">
        <v>75</v>
      </c>
      <c r="K45" s="28">
        <v>58</v>
      </c>
      <c r="L45" s="28"/>
      <c r="M45" s="28">
        <v>133</v>
      </c>
      <c r="N45" s="28"/>
      <c r="O45" s="28">
        <v>37</v>
      </c>
      <c r="P45" s="28">
        <v>142</v>
      </c>
      <c r="Q45" s="28">
        <v>147</v>
      </c>
      <c r="R45" s="28">
        <v>-5</v>
      </c>
      <c r="S45" s="28"/>
      <c r="T45" s="28">
        <v>76</v>
      </c>
      <c r="U45" s="28"/>
      <c r="V45" s="28">
        <v>22</v>
      </c>
      <c r="W45" s="28">
        <v>37</v>
      </c>
      <c r="X45" s="28">
        <v>42</v>
      </c>
      <c r="Y45" s="28">
        <v>-5</v>
      </c>
      <c r="Z45" s="28"/>
      <c r="AA45" s="28">
        <v>4.823999999999975</v>
      </c>
      <c r="AB45" s="28"/>
      <c r="AC45" s="28">
        <v>4</v>
      </c>
      <c r="AD45" s="28">
        <v>4</v>
      </c>
      <c r="AE45" s="28">
        <v>0</v>
      </c>
      <c r="AF45" s="28">
        <v>4</v>
      </c>
      <c r="AG45" s="28"/>
      <c r="AH45" s="28">
        <v>-41.438000000000009</v>
      </c>
      <c r="AI45" s="28"/>
      <c r="AJ45" s="28">
        <v>-3</v>
      </c>
      <c r="AK45" s="28">
        <v>-43</v>
      </c>
      <c r="AL45" s="28">
        <v>3</v>
      </c>
      <c r="AM45" s="28">
        <v>-46</v>
      </c>
      <c r="AN45" s="28"/>
      <c r="AO45" s="28">
        <v>-25</v>
      </c>
      <c r="AP45" s="28"/>
      <c r="AQ45" s="28">
        <v>-5</v>
      </c>
      <c r="AR45" s="28">
        <v>-62</v>
      </c>
      <c r="AS45" s="28">
        <v>0</v>
      </c>
      <c r="AT45" s="28">
        <v>-61</v>
      </c>
    </row>
    <row r="46" spans="3:48" s="3" customFormat="1" ht="4.2" customHeight="1" x14ac:dyDescent="0.3">
      <c r="D46" s="16"/>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row>
    <row r="47" spans="3:48" s="3" customFormat="1" ht="16.95" customHeight="1" x14ac:dyDescent="0.3">
      <c r="C47" s="3" t="s">
        <v>155</v>
      </c>
      <c r="D47" s="16">
        <v>481</v>
      </c>
      <c r="E47" s="10"/>
      <c r="F47" s="10">
        <v>262</v>
      </c>
      <c r="G47" s="10"/>
      <c r="H47" s="10">
        <v>390</v>
      </c>
      <c r="I47" s="10">
        <v>262</v>
      </c>
      <c r="J47" s="10">
        <v>315</v>
      </c>
      <c r="K47" s="10">
        <v>262</v>
      </c>
      <c r="L47" s="10"/>
      <c r="M47" s="10">
        <v>133</v>
      </c>
      <c r="N47" s="10"/>
      <c r="O47" s="10">
        <v>289</v>
      </c>
      <c r="P47" s="10">
        <v>133</v>
      </c>
      <c r="Q47" s="10">
        <v>128</v>
      </c>
      <c r="R47" s="10">
        <v>133</v>
      </c>
      <c r="S47" s="10"/>
      <c r="T47" s="10">
        <v>13</v>
      </c>
      <c r="U47" s="10"/>
      <c r="V47" s="10">
        <v>101</v>
      </c>
      <c r="W47" s="10">
        <v>13</v>
      </c>
      <c r="X47" s="10">
        <v>36</v>
      </c>
      <c r="Y47" s="10">
        <v>13</v>
      </c>
      <c r="Z47" s="10"/>
      <c r="AA47" s="10">
        <v>8.2590000000000003</v>
      </c>
      <c r="AB47" s="10"/>
      <c r="AC47" s="10">
        <v>12</v>
      </c>
      <c r="AD47" s="10">
        <v>8</v>
      </c>
      <c r="AE47" s="10">
        <v>12</v>
      </c>
      <c r="AF47" s="10">
        <v>8</v>
      </c>
      <c r="AG47" s="10"/>
      <c r="AH47" s="10">
        <v>51.546999999999997</v>
      </c>
      <c r="AI47" s="10"/>
      <c r="AJ47" s="10">
        <v>9</v>
      </c>
      <c r="AK47" s="10">
        <v>52</v>
      </c>
      <c r="AL47" s="10">
        <v>6</v>
      </c>
      <c r="AM47" s="10">
        <v>52</v>
      </c>
      <c r="AN47" s="10"/>
      <c r="AO47" s="10">
        <v>72</v>
      </c>
      <c r="AP47" s="10"/>
      <c r="AQ47" s="10">
        <v>10</v>
      </c>
      <c r="AR47" s="10">
        <v>72</v>
      </c>
      <c r="AS47" s="10">
        <v>10</v>
      </c>
      <c r="AT47" s="10">
        <v>72</v>
      </c>
    </row>
    <row r="48" spans="3:48" s="3" customFormat="1" ht="16.95" customHeight="1" x14ac:dyDescent="0.3">
      <c r="C48" s="3" t="s">
        <v>129</v>
      </c>
      <c r="D48" s="16">
        <v>0</v>
      </c>
      <c r="E48" s="10"/>
      <c r="F48" s="10">
        <v>8</v>
      </c>
      <c r="G48" s="10"/>
      <c r="H48" s="10">
        <v>0</v>
      </c>
      <c r="I48" s="10">
        <v>8</v>
      </c>
      <c r="J48" s="10">
        <v>0</v>
      </c>
      <c r="K48" s="10">
        <v>8</v>
      </c>
      <c r="L48" s="10"/>
      <c r="M48" s="10">
        <v>-8</v>
      </c>
      <c r="N48" s="10"/>
      <c r="O48" s="10">
        <v>0</v>
      </c>
      <c r="P48" s="10">
        <v>0</v>
      </c>
      <c r="Q48" s="10">
        <v>14</v>
      </c>
      <c r="R48" s="10">
        <v>0</v>
      </c>
      <c r="S48" s="10"/>
      <c r="T48" s="10">
        <v>45</v>
      </c>
      <c r="U48" s="10"/>
      <c r="V48" s="10">
        <v>0</v>
      </c>
      <c r="W48" s="10">
        <v>51</v>
      </c>
      <c r="X48" s="10">
        <v>23</v>
      </c>
      <c r="Y48" s="10">
        <v>28</v>
      </c>
      <c r="Z48" s="10"/>
      <c r="AA48" s="10">
        <v>0</v>
      </c>
      <c r="AB48" s="10"/>
      <c r="AC48" s="10">
        <v>0</v>
      </c>
      <c r="AD48" s="10">
        <v>0</v>
      </c>
      <c r="AE48" s="10">
        <v>0</v>
      </c>
      <c r="AF48" s="10">
        <v>0</v>
      </c>
      <c r="AG48" s="10"/>
      <c r="AH48" s="10">
        <v>0</v>
      </c>
      <c r="AI48" s="10"/>
      <c r="AJ48" s="10">
        <v>0</v>
      </c>
      <c r="AK48" s="10">
        <v>0</v>
      </c>
      <c r="AL48" s="10">
        <v>0</v>
      </c>
      <c r="AM48" s="10">
        <v>0</v>
      </c>
      <c r="AN48" s="10"/>
      <c r="AO48" s="10">
        <v>0</v>
      </c>
      <c r="AP48" s="10"/>
      <c r="AQ48" s="10">
        <v>0</v>
      </c>
      <c r="AR48" s="10">
        <v>0</v>
      </c>
      <c r="AS48" s="10">
        <v>0</v>
      </c>
      <c r="AT48" s="10">
        <v>0</v>
      </c>
    </row>
    <row r="49" spans="3:46" s="3" customFormat="1" ht="16.95" customHeight="1" x14ac:dyDescent="0.3">
      <c r="C49" s="38" t="s">
        <v>130</v>
      </c>
      <c r="D49" s="39">
        <v>2</v>
      </c>
      <c r="E49" s="40"/>
      <c r="F49" s="40">
        <v>-14</v>
      </c>
      <c r="G49" s="40"/>
      <c r="H49" s="40">
        <v>-2</v>
      </c>
      <c r="I49" s="40">
        <v>-13</v>
      </c>
      <c r="J49" s="40">
        <v>0</v>
      </c>
      <c r="K49" s="40">
        <v>-13</v>
      </c>
      <c r="L49" s="40"/>
      <c r="M49" s="40">
        <v>4</v>
      </c>
      <c r="N49" s="40"/>
      <c r="O49" s="40">
        <v>0</v>
      </c>
      <c r="P49" s="40">
        <v>0</v>
      </c>
      <c r="Q49" s="40">
        <v>0</v>
      </c>
      <c r="R49" s="40">
        <v>0</v>
      </c>
      <c r="S49" s="40"/>
      <c r="T49" s="40">
        <v>-1</v>
      </c>
      <c r="U49" s="40"/>
      <c r="V49" s="40">
        <v>0</v>
      </c>
      <c r="W49" s="40">
        <v>0</v>
      </c>
      <c r="X49" s="40">
        <v>0</v>
      </c>
      <c r="Y49" s="40">
        <v>0</v>
      </c>
      <c r="Z49" s="40"/>
      <c r="AA49" s="40">
        <v>-0.14799999999999999</v>
      </c>
      <c r="AB49" s="40"/>
      <c r="AC49" s="40">
        <v>0</v>
      </c>
      <c r="AD49" s="40">
        <v>0</v>
      </c>
      <c r="AE49" s="40">
        <v>0</v>
      </c>
      <c r="AF49" s="40">
        <v>0</v>
      </c>
      <c r="AG49" s="40"/>
      <c r="AH49" s="40">
        <v>-1.85</v>
      </c>
      <c r="AI49" s="40"/>
      <c r="AJ49" s="40">
        <v>0</v>
      </c>
      <c r="AK49" s="40">
        <v>0</v>
      </c>
      <c r="AL49" s="40">
        <v>0</v>
      </c>
      <c r="AM49" s="40">
        <v>0</v>
      </c>
      <c r="AN49" s="40"/>
      <c r="AO49" s="40">
        <v>5</v>
      </c>
      <c r="AP49" s="40"/>
      <c r="AQ49" s="40">
        <v>0</v>
      </c>
      <c r="AR49" s="40">
        <v>0</v>
      </c>
      <c r="AS49" s="40">
        <v>0</v>
      </c>
      <c r="AT49" s="40">
        <v>0</v>
      </c>
    </row>
    <row r="50" spans="3:46" s="22" customFormat="1" ht="16.95" customHeight="1" thickBot="1" x14ac:dyDescent="0.35">
      <c r="C50" s="51" t="s">
        <v>156</v>
      </c>
      <c r="D50" s="24">
        <v>497</v>
      </c>
      <c r="E50" s="25"/>
      <c r="F50" s="25">
        <v>481</v>
      </c>
      <c r="G50" s="25"/>
      <c r="H50" s="25">
        <v>465</v>
      </c>
      <c r="I50" s="25">
        <v>390</v>
      </c>
      <c r="J50" s="25">
        <v>390</v>
      </c>
      <c r="K50" s="25">
        <v>315</v>
      </c>
      <c r="L50" s="25"/>
      <c r="M50" s="25">
        <v>262</v>
      </c>
      <c r="N50" s="25"/>
      <c r="O50" s="25">
        <v>326</v>
      </c>
      <c r="P50" s="25">
        <v>289</v>
      </c>
      <c r="Q50" s="25">
        <v>289</v>
      </c>
      <c r="R50" s="25">
        <v>128</v>
      </c>
      <c r="S50" s="25"/>
      <c r="T50" s="25">
        <v>133</v>
      </c>
      <c r="U50" s="25"/>
      <c r="V50" s="25">
        <v>123</v>
      </c>
      <c r="W50" s="25">
        <v>101</v>
      </c>
      <c r="X50" s="25">
        <v>101</v>
      </c>
      <c r="Y50" s="25">
        <v>36</v>
      </c>
      <c r="Z50" s="25"/>
      <c r="AA50" s="25">
        <v>12.934999999999976</v>
      </c>
      <c r="AB50" s="25"/>
      <c r="AC50" s="25">
        <v>16</v>
      </c>
      <c r="AD50" s="25">
        <v>12</v>
      </c>
      <c r="AE50" s="25">
        <v>12</v>
      </c>
      <c r="AF50" s="25">
        <v>12</v>
      </c>
      <c r="AG50" s="25"/>
      <c r="AH50" s="25">
        <v>8.2589999999999879</v>
      </c>
      <c r="AI50" s="25"/>
      <c r="AJ50" s="25">
        <v>6</v>
      </c>
      <c r="AK50" s="25">
        <v>9</v>
      </c>
      <c r="AL50" s="25">
        <v>9</v>
      </c>
      <c r="AM50" s="25">
        <v>6</v>
      </c>
      <c r="AN50" s="25"/>
      <c r="AO50" s="25">
        <v>52</v>
      </c>
      <c r="AP50" s="25"/>
      <c r="AQ50" s="25">
        <v>5</v>
      </c>
      <c r="AR50" s="25">
        <v>10</v>
      </c>
      <c r="AS50" s="25">
        <v>10</v>
      </c>
      <c r="AT50" s="25">
        <v>11</v>
      </c>
    </row>
    <row r="51" spans="3:46" s="3" customFormat="1" ht="13.2" x14ac:dyDescent="0.3"/>
  </sheetData>
  <sheetProtection algorithmName="SHA-512" hashValue="NDYNVRVQdzjB7TN4tJrtbBFLhvbFjF1pvR2jwER+XkU9NjlK2TK2NEitvNvesWVod90Wt846Ju5/hBZXkE+V0A==" saltValue="h00lwSx3ColM0XXJnRmpGQ==" spinCount="100000" sheet="1" objects="1" scenarios="1"/>
  <mergeCells count="7">
    <mergeCell ref="A1:XFD5"/>
    <mergeCell ref="AO9:AT9"/>
    <mergeCell ref="F9:K9"/>
    <mergeCell ref="M9:R9"/>
    <mergeCell ref="T9:Y9"/>
    <mergeCell ref="AA9:AF9"/>
    <mergeCell ref="AH9:AM9"/>
  </mergeCells>
  <hyperlinks>
    <hyperlink ref="D7" location="Intro!A1" display="Go back to table of contents" xr:uid="{5A34630E-8757-4732-B4EA-7711DBE09D2D}"/>
  </hyperlinks>
  <pageMargins left="0.70866141732283472" right="0.70866141732283472" top="0.74803149606299213" bottom="0.74803149606299213" header="0.31496062992125984" footer="0.31496062992125984"/>
  <pageSetup paperSize="8" scale="49"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Intro</vt:lpstr>
      <vt:lpstr>Key figures</vt:lpstr>
      <vt:lpstr>Income statement</vt:lpstr>
      <vt:lpstr>Comprehensive Income</vt:lpstr>
      <vt:lpstr>Balance sheet</vt:lpstr>
      <vt:lpstr>Cash-flow statement</vt:lpstr>
      <vt:lpstr>'Balance sheet'!Print_Area</vt:lpstr>
      <vt:lpstr>'Cash-flow statement'!Print_Area</vt:lpstr>
      <vt:lpstr>'Comprehensive Income'!Print_Area</vt:lpstr>
      <vt:lpstr>'Income statement'!Print_Area</vt:lpstr>
      <vt:lpstr>'Key figures'!Print_Area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2021-05-11T14:30:21Z</cp:lastPrinted>
  <dcterms:created xsi:type="dcterms:W3CDTF">2021-01-18T09:31:51Z</dcterms:created>
  <dcterms:modified xsi:type="dcterms:W3CDTF">2021-05-12T09:24:21Z</dcterms:modified>
</cp:coreProperties>
</file>