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brgr\Pandora\Investor Relations Team Site - IR Documents\70 Quarterly Results\2019\Q2\01 iPad documents\"/>
    </mc:Choice>
  </mc:AlternateContent>
  <xr:revisionPtr revIDLastSave="3" documentId="13_ncr:1_{140D667E-057E-4AF3-8E7A-28A13A7EDB4A}" xr6:coauthVersionLast="43" xr6:coauthVersionMax="43" xr10:uidLastSave="{88D3D2CC-5139-4F29-8B60-F4BD72D9C725}"/>
  <bookViews>
    <workbookView xWindow="-120" yWindow="-120" windowWidth="25440" windowHeight="15390" xr2:uid="{B44FE82D-B496-4660-9B90-C868EDD3625E}"/>
  </bookViews>
  <sheets>
    <sheet name="Revenue_appendix" sheetId="1" r:id="rId1"/>
    <sheet name="Product_appendix" sheetId="2" r:id="rId2"/>
    <sheet name="Network_appendix" sheetId="3" r:id="rId3"/>
    <sheet name="Concept stores_appendix" sheetId="4" r:id="rId4"/>
    <sheet name="Cost, GM, EBIT, EBITDA_appendix" sheetId="5" r:id="rId5"/>
    <sheet name="Financial statements_appendix" sheetId="6" r:id="rId6"/>
    <sheet name="Equity_appendix" sheetId="7" r:id="rId7"/>
    <sheet name="Working capital_appendix" sheetId="8" r:id="rId8"/>
    <sheet name="Commodity prices_appendix" sheetId="9" r:id="rId9"/>
    <sheet name="Acquisitions_appendix" sheetId="10" r:id="rId10"/>
  </sheets>
  <definedNames>
    <definedName name="Department" localSheetId="9">#REF!</definedName>
    <definedName name="Department" localSheetId="8">#REF!</definedName>
    <definedName name="Department" localSheetId="3">#REF!</definedName>
    <definedName name="Department" localSheetId="4">#REF!</definedName>
    <definedName name="Department" localSheetId="6">#REF!</definedName>
    <definedName name="Department" localSheetId="5">#REF!</definedName>
    <definedName name="Department" localSheetId="2">#REF!</definedName>
    <definedName name="Department" localSheetId="1">#REF!</definedName>
    <definedName name="Department" localSheetId="0">#REF!</definedName>
    <definedName name="Department" localSheetId="7">#REF!</definedName>
    <definedName name="Department">#REF!</definedName>
    <definedName name="Entity" localSheetId="9">#REF!</definedName>
    <definedName name="Entity" localSheetId="8">#REF!</definedName>
    <definedName name="Entity" localSheetId="3">#REF!</definedName>
    <definedName name="Entity" localSheetId="4">#REF!</definedName>
    <definedName name="Entity" localSheetId="6">#REF!</definedName>
    <definedName name="Entity" localSheetId="5">#REF!</definedName>
    <definedName name="Entity" localSheetId="2">#REF!</definedName>
    <definedName name="Entity" localSheetId="1">#REF!</definedName>
    <definedName name="Entity" localSheetId="0">#REF!</definedName>
    <definedName name="Entity" localSheetId="7">#REF!</definedName>
    <definedName name="Entity">#REF!</definedName>
    <definedName name="Flow" localSheetId="9">#REF!</definedName>
    <definedName name="Flow" localSheetId="8">#REF!</definedName>
    <definedName name="Flow" localSheetId="3">#REF!</definedName>
    <definedName name="Flow" localSheetId="4">#REF!</definedName>
    <definedName name="Flow" localSheetId="6">#REF!</definedName>
    <definedName name="Flow" localSheetId="5">#REF!</definedName>
    <definedName name="Flow" localSheetId="2">#REF!</definedName>
    <definedName name="Flow" localSheetId="1">#REF!</definedName>
    <definedName name="Flow" localSheetId="0">#REF!</definedName>
    <definedName name="Flow" localSheetId="7">#REF!</definedName>
    <definedName name="Flow">#REF!</definedName>
    <definedName name="ICP" localSheetId="9">#REF!</definedName>
    <definedName name="ICP" localSheetId="8">#REF!</definedName>
    <definedName name="ICP" localSheetId="3">#REF!</definedName>
    <definedName name="ICP" localSheetId="4">#REF!</definedName>
    <definedName name="ICP" localSheetId="6">#REF!</definedName>
    <definedName name="ICP" localSheetId="5">#REF!</definedName>
    <definedName name="ICP" localSheetId="2">#REF!</definedName>
    <definedName name="ICP" localSheetId="1">#REF!</definedName>
    <definedName name="ICP" localSheetId="0">#REF!</definedName>
    <definedName name="ICP" localSheetId="7">#REF!</definedName>
    <definedName name="ICP">#REF!</definedName>
    <definedName name="Market" localSheetId="9">#REF!</definedName>
    <definedName name="Market" localSheetId="8">#REF!</definedName>
    <definedName name="Market" localSheetId="3">#REF!</definedName>
    <definedName name="Market" localSheetId="4">#REF!</definedName>
    <definedName name="Market" localSheetId="6">#REF!</definedName>
    <definedName name="Market" localSheetId="5">#REF!</definedName>
    <definedName name="Market" localSheetId="2">#REF!</definedName>
    <definedName name="Market" localSheetId="1">#REF!</definedName>
    <definedName name="Market" localSheetId="0">#REF!</definedName>
    <definedName name="Market" localSheetId="7">#REF!</definedName>
    <definedName name="Market">#REF!</definedName>
    <definedName name="Network" localSheetId="9">#REF!</definedName>
    <definedName name="Network" localSheetId="8">#REF!</definedName>
    <definedName name="Network" localSheetId="3">#REF!</definedName>
    <definedName name="Network" localSheetId="4">#REF!</definedName>
    <definedName name="Network" localSheetId="6">#REF!</definedName>
    <definedName name="Network" localSheetId="5">#REF!</definedName>
    <definedName name="Network" localSheetId="2">#REF!</definedName>
    <definedName name="Network" localSheetId="1">#REF!</definedName>
    <definedName name="Network" localSheetId="0">#REF!</definedName>
    <definedName name="Network" localSheetId="7">#REF!</definedName>
    <definedName name="Network">#REF!</definedName>
    <definedName name="Period" localSheetId="9">#REF!</definedName>
    <definedName name="Period" localSheetId="8">#REF!</definedName>
    <definedName name="Period" localSheetId="3">#REF!</definedName>
    <definedName name="Period" localSheetId="4">#REF!</definedName>
    <definedName name="Period" localSheetId="6">#REF!</definedName>
    <definedName name="Period" localSheetId="5">#REF!</definedName>
    <definedName name="Period" localSheetId="2">#REF!</definedName>
    <definedName name="Period" localSheetId="1">#REF!</definedName>
    <definedName name="Period" localSheetId="0">#REF!</definedName>
    <definedName name="Period" localSheetId="7">#REF!</definedName>
    <definedName name="Period">#REF!</definedName>
    <definedName name="Product" localSheetId="9">#REF!</definedName>
    <definedName name="Product" localSheetId="8">#REF!</definedName>
    <definedName name="Product" localSheetId="3">#REF!</definedName>
    <definedName name="Product" localSheetId="4">#REF!</definedName>
    <definedName name="Product" localSheetId="6">#REF!</definedName>
    <definedName name="Product" localSheetId="5">#REF!</definedName>
    <definedName name="Product" localSheetId="2">#REF!</definedName>
    <definedName name="Product" localSheetId="1">#REF!</definedName>
    <definedName name="Product" localSheetId="0">#REF!</definedName>
    <definedName name="Product" localSheetId="7">#REF!</definedName>
    <definedName name="Product">#REF!</definedName>
    <definedName name="Scenario" localSheetId="9">#REF!</definedName>
    <definedName name="Scenario" localSheetId="8">#REF!</definedName>
    <definedName name="Scenario" localSheetId="3">#REF!</definedName>
    <definedName name="Scenario" localSheetId="4">#REF!</definedName>
    <definedName name="Scenario" localSheetId="6">#REF!</definedName>
    <definedName name="Scenario" localSheetId="5">#REF!</definedName>
    <definedName name="Scenario" localSheetId="2">#REF!</definedName>
    <definedName name="Scenario" localSheetId="1">#REF!</definedName>
    <definedName name="Scenario" localSheetId="0">#REF!</definedName>
    <definedName name="Scenario" localSheetId="7">#REF!</definedName>
    <definedName name="Scenario">#REF!</definedName>
    <definedName name="Value" localSheetId="9">#REF!</definedName>
    <definedName name="Value" localSheetId="8">#REF!</definedName>
    <definedName name="Value" localSheetId="3">#REF!</definedName>
    <definedName name="Value" localSheetId="4">#REF!</definedName>
    <definedName name="Value" localSheetId="6">#REF!</definedName>
    <definedName name="Value" localSheetId="5">#REF!</definedName>
    <definedName name="Value" localSheetId="2">#REF!</definedName>
    <definedName name="Value" localSheetId="1">#REF!</definedName>
    <definedName name="Value" localSheetId="0">#REF!</definedName>
    <definedName name="Value" localSheetId="7">#REF!</definedName>
    <definedName name="Value">#REF!</definedName>
    <definedName name="View" localSheetId="9">#REF!</definedName>
    <definedName name="View" localSheetId="8">#REF!</definedName>
    <definedName name="View" localSheetId="3">#REF!</definedName>
    <definedName name="View" localSheetId="4">#REF!</definedName>
    <definedName name="View" localSheetId="6">#REF!</definedName>
    <definedName name="View" localSheetId="5">#REF!</definedName>
    <definedName name="View" localSheetId="2">#REF!</definedName>
    <definedName name="View" localSheetId="1">#REF!</definedName>
    <definedName name="View" localSheetId="0">#REF!</definedName>
    <definedName name="View" localSheetId="7">#REF!</definedName>
    <definedName name="View">#REF!</definedName>
    <definedName name="Year" localSheetId="9">#REF!</definedName>
    <definedName name="Year" localSheetId="8">#REF!</definedName>
    <definedName name="Year" localSheetId="3">#REF!</definedName>
    <definedName name="Year" localSheetId="4">#REF!</definedName>
    <definedName name="Year" localSheetId="6">#REF!</definedName>
    <definedName name="Year" localSheetId="5">#REF!</definedName>
    <definedName name="Year" localSheetId="2">#REF!</definedName>
    <definedName name="Year" localSheetId="1">#REF!</definedName>
    <definedName name="Year" localSheetId="0">#REF!</definedName>
    <definedName name="Year" localSheetId="7">#REF!</definedName>
    <definedName name="Year">#REF!</definedName>
    <definedName name="Z_0085D078_B91F_4E25_BC9D_51B4D2B189D5_.wvu.Cols" localSheetId="9" hidden="1">Acquisitions_appendix!#REF!,Acquisitions_appendix!#REF!</definedName>
    <definedName name="Z_0085D078_B91F_4E25_BC9D_51B4D2B189D5_.wvu.Cols" localSheetId="8" hidden="1">'Commodity prices_appendix'!#REF!,'Commodity prices_appendix'!#REF!</definedName>
    <definedName name="Z_0085D078_B91F_4E25_BC9D_51B4D2B189D5_.wvu.Cols" localSheetId="3" hidden="1">'Concept stores_appendix'!#REF!,'Concept stores_appendix'!#REF!</definedName>
    <definedName name="Z_0085D078_B91F_4E25_BC9D_51B4D2B189D5_.wvu.Cols" localSheetId="4" hidden="1">'Cost, GM, EBIT, EBITDA_appendix'!#REF!,'Cost, GM, EBIT, EBITDA_appendix'!#REF!</definedName>
    <definedName name="Z_0085D078_B91F_4E25_BC9D_51B4D2B189D5_.wvu.Cols" localSheetId="6" hidden="1">Equity_appendix!#REF!,Equity_appendix!#REF!</definedName>
    <definedName name="Z_0085D078_B91F_4E25_BC9D_51B4D2B189D5_.wvu.Cols" localSheetId="5" hidden="1">'Financial statements_appendix'!#REF!,'Financial statements_appendix'!#REF!</definedName>
    <definedName name="Z_0085D078_B91F_4E25_BC9D_51B4D2B189D5_.wvu.Cols" localSheetId="2" hidden="1">Network_appendix!#REF!,Network_appendix!#REF!</definedName>
    <definedName name="Z_0085D078_B91F_4E25_BC9D_51B4D2B189D5_.wvu.Cols" localSheetId="1" hidden="1">Product_appendix!#REF!,Product_appendix!#REF!</definedName>
    <definedName name="Z_0085D078_B91F_4E25_BC9D_51B4D2B189D5_.wvu.Cols" localSheetId="0" hidden="1">Revenue_appendix!#REF!,Revenue_appendix!#REF!</definedName>
    <definedName name="Z_0085D078_B91F_4E25_BC9D_51B4D2B189D5_.wvu.Cols" localSheetId="7" hidden="1">'Working capital_appendix'!#REF!,'Working capital_appendix'!#REF!</definedName>
    <definedName name="Z_0085D078_B91F_4E25_BC9D_51B4D2B189D5_.wvu.Rows" localSheetId="9" hidden="1">Acquisitions_appendix!#REF!,Acquisitions_appendix!#REF!,Acquisitions_appendix!#REF!</definedName>
    <definedName name="Z_0085D078_B91F_4E25_BC9D_51B4D2B189D5_.wvu.Rows" localSheetId="8" hidden="1">'Commodity prices_appendix'!#REF!,'Commodity prices_appendix'!#REF!,'Commodity prices_appendix'!#REF!</definedName>
    <definedName name="Z_0085D078_B91F_4E25_BC9D_51B4D2B189D5_.wvu.Rows" localSheetId="3" hidden="1">'Concept stores_appendix'!#REF!,'Concept stores_appendix'!#REF!,'Concept stores_appendix'!#REF!</definedName>
    <definedName name="Z_0085D078_B91F_4E25_BC9D_51B4D2B189D5_.wvu.Rows" localSheetId="4" hidden="1">'Cost, GM, EBIT, EBITDA_appendix'!#REF!,'Cost, GM, EBIT, EBITDA_appendix'!#REF!,'Cost, GM, EBIT, EBITDA_appendix'!#REF!</definedName>
    <definedName name="Z_0085D078_B91F_4E25_BC9D_51B4D2B189D5_.wvu.Rows" localSheetId="6" hidden="1">Equity_appendix!#REF!,Equity_appendix!#REF!,Equity_appendix!#REF!</definedName>
    <definedName name="Z_0085D078_B91F_4E25_BC9D_51B4D2B189D5_.wvu.Rows" localSheetId="5" hidden="1">'Financial statements_appendix'!#REF!,'Financial statements_appendix'!#REF!,'Financial statements_appendix'!#REF!</definedName>
    <definedName name="Z_0085D078_B91F_4E25_BC9D_51B4D2B189D5_.wvu.Rows" localSheetId="1" hidden="1">Product_appendix!#REF!,Product_appendix!#REF!,Product_appendix!#REF!</definedName>
    <definedName name="Z_0085D078_B91F_4E25_BC9D_51B4D2B189D5_.wvu.Rows" localSheetId="0" hidden="1">Revenue_appendix!#REF!,Revenue_appendix!#REF!,Revenue_appendix!#REF!</definedName>
    <definedName name="Z_0085D078_B91F_4E25_BC9D_51B4D2B189D5_.wvu.Rows" localSheetId="7" hidden="1">'Working capital_appendix'!#REF!,'Working capital_appendix'!#REF!,'Working capital_appendix'!#REF!</definedName>
    <definedName name="Z_094D773D_B8E6_40BA_911A_179FF6CE9597_.wvu.Cols" localSheetId="9" hidden="1">Acquisitions_appendix!#REF!,Acquisitions_appendix!#REF!</definedName>
    <definedName name="Z_094D773D_B8E6_40BA_911A_179FF6CE9597_.wvu.Cols" localSheetId="8" hidden="1">'Commodity prices_appendix'!#REF!,'Commodity prices_appendix'!#REF!</definedName>
    <definedName name="Z_094D773D_B8E6_40BA_911A_179FF6CE9597_.wvu.Cols" localSheetId="3" hidden="1">'Concept stores_appendix'!#REF!,'Concept stores_appendix'!#REF!</definedName>
    <definedName name="Z_094D773D_B8E6_40BA_911A_179FF6CE9597_.wvu.Cols" localSheetId="4" hidden="1">'Cost, GM, EBIT, EBITDA_appendix'!#REF!,'Cost, GM, EBIT, EBITDA_appendix'!#REF!</definedName>
    <definedName name="Z_094D773D_B8E6_40BA_911A_179FF6CE9597_.wvu.Cols" localSheetId="6" hidden="1">Equity_appendix!#REF!,Equity_appendix!#REF!</definedName>
    <definedName name="Z_094D773D_B8E6_40BA_911A_179FF6CE9597_.wvu.Cols" localSheetId="5" hidden="1">'Financial statements_appendix'!#REF!,'Financial statements_appendix'!#REF!</definedName>
    <definedName name="Z_094D773D_B8E6_40BA_911A_179FF6CE9597_.wvu.Cols" localSheetId="2" hidden="1">Network_appendix!#REF!,Network_appendix!#REF!</definedName>
    <definedName name="Z_094D773D_B8E6_40BA_911A_179FF6CE9597_.wvu.Cols" localSheetId="1" hidden="1">Product_appendix!#REF!,Product_appendix!#REF!</definedName>
    <definedName name="Z_094D773D_B8E6_40BA_911A_179FF6CE9597_.wvu.Cols" localSheetId="0" hidden="1">Revenue_appendix!#REF!,Revenue_appendix!#REF!</definedName>
    <definedName name="Z_094D773D_B8E6_40BA_911A_179FF6CE9597_.wvu.Cols" localSheetId="7" hidden="1">'Working capital_appendix'!#REF!,'Working capital_appendix'!#REF!</definedName>
    <definedName name="Z_094D773D_B8E6_40BA_911A_179FF6CE9597_.wvu.Rows" localSheetId="9" hidden="1">Acquisitions_appendix!#REF!,Acquisitions_appendix!#REF!,Acquisitions_appendix!#REF!</definedName>
    <definedName name="Z_094D773D_B8E6_40BA_911A_179FF6CE9597_.wvu.Rows" localSheetId="8" hidden="1">'Commodity prices_appendix'!#REF!,'Commodity prices_appendix'!#REF!,'Commodity prices_appendix'!#REF!</definedName>
    <definedName name="Z_094D773D_B8E6_40BA_911A_179FF6CE9597_.wvu.Rows" localSheetId="3" hidden="1">'Concept stores_appendix'!#REF!,'Concept stores_appendix'!#REF!,'Concept stores_appendix'!#REF!</definedName>
    <definedName name="Z_094D773D_B8E6_40BA_911A_179FF6CE9597_.wvu.Rows" localSheetId="4" hidden="1">'Cost, GM, EBIT, EBITDA_appendix'!#REF!,'Cost, GM, EBIT, EBITDA_appendix'!#REF!,'Cost, GM, EBIT, EBITDA_appendix'!#REF!</definedName>
    <definedName name="Z_094D773D_B8E6_40BA_911A_179FF6CE9597_.wvu.Rows" localSheetId="6" hidden="1">Equity_appendix!#REF!,Equity_appendix!#REF!,Equity_appendix!#REF!</definedName>
    <definedName name="Z_094D773D_B8E6_40BA_911A_179FF6CE9597_.wvu.Rows" localSheetId="5" hidden="1">'Financial statements_appendix'!#REF!,'Financial statements_appendix'!#REF!,'Financial statements_appendix'!#REF!</definedName>
    <definedName name="Z_094D773D_B8E6_40BA_911A_179FF6CE9597_.wvu.Rows" localSheetId="1" hidden="1">Product_appendix!#REF!,Product_appendix!#REF!,Product_appendix!#REF!</definedName>
    <definedName name="Z_094D773D_B8E6_40BA_911A_179FF6CE9597_.wvu.Rows" localSheetId="0" hidden="1">Revenue_appendix!#REF!,Revenue_appendix!#REF!,Revenue_appendix!#REF!</definedName>
    <definedName name="Z_094D773D_B8E6_40BA_911A_179FF6CE9597_.wvu.Rows" localSheetId="7" hidden="1">'Working capital_appendix'!#REF!,'Working capital_appendix'!#REF!,'Working capital_appendix'!#REF!</definedName>
    <definedName name="Z_53E2CB03_DDE0_4691_B60D_DC3BC0467050_.wvu.Cols" localSheetId="9" hidden="1">Acquisitions_appendix!#REF!,Acquisitions_appendix!#REF!</definedName>
    <definedName name="Z_53E2CB03_DDE0_4691_B60D_DC3BC0467050_.wvu.Cols" localSheetId="8" hidden="1">'Commodity prices_appendix'!#REF!,'Commodity prices_appendix'!#REF!</definedName>
    <definedName name="Z_53E2CB03_DDE0_4691_B60D_DC3BC0467050_.wvu.Cols" localSheetId="3" hidden="1">'Concept stores_appendix'!#REF!,'Concept stores_appendix'!#REF!</definedName>
    <definedName name="Z_53E2CB03_DDE0_4691_B60D_DC3BC0467050_.wvu.Cols" localSheetId="4" hidden="1">'Cost, GM, EBIT, EBITDA_appendix'!#REF!,'Cost, GM, EBIT, EBITDA_appendix'!#REF!</definedName>
    <definedName name="Z_53E2CB03_DDE0_4691_B60D_DC3BC0467050_.wvu.Cols" localSheetId="6" hidden="1">Equity_appendix!#REF!,Equity_appendix!#REF!</definedName>
    <definedName name="Z_53E2CB03_DDE0_4691_B60D_DC3BC0467050_.wvu.Cols" localSheetId="5" hidden="1">'Financial statements_appendix'!#REF!,'Financial statements_appendix'!#REF!</definedName>
    <definedName name="Z_53E2CB03_DDE0_4691_B60D_DC3BC0467050_.wvu.Cols" localSheetId="2" hidden="1">Network_appendix!#REF!,Network_appendix!#REF!</definedName>
    <definedName name="Z_53E2CB03_DDE0_4691_B60D_DC3BC0467050_.wvu.Cols" localSheetId="1" hidden="1">Product_appendix!#REF!,Product_appendix!#REF!</definedName>
    <definedName name="Z_53E2CB03_DDE0_4691_B60D_DC3BC0467050_.wvu.Cols" localSheetId="0" hidden="1">Revenue_appendix!#REF!,Revenue_appendix!#REF!</definedName>
    <definedName name="Z_53E2CB03_DDE0_4691_B60D_DC3BC0467050_.wvu.Cols" localSheetId="7" hidden="1">'Working capital_appendix'!#REF!,'Working capital_appendix'!#REF!</definedName>
    <definedName name="Z_53E2CB03_DDE0_4691_B60D_DC3BC0467050_.wvu.Rows" localSheetId="9" hidden="1">Acquisitions_appendix!#REF!,Acquisitions_appendix!#REF!,Acquisitions_appendix!#REF!</definedName>
    <definedName name="Z_53E2CB03_DDE0_4691_B60D_DC3BC0467050_.wvu.Rows" localSheetId="8" hidden="1">'Commodity prices_appendix'!#REF!,'Commodity prices_appendix'!#REF!,'Commodity prices_appendix'!#REF!</definedName>
    <definedName name="Z_53E2CB03_DDE0_4691_B60D_DC3BC0467050_.wvu.Rows" localSheetId="3" hidden="1">'Concept stores_appendix'!#REF!,'Concept stores_appendix'!#REF!,'Concept stores_appendix'!#REF!</definedName>
    <definedName name="Z_53E2CB03_DDE0_4691_B60D_DC3BC0467050_.wvu.Rows" localSheetId="4" hidden="1">'Cost, GM, EBIT, EBITDA_appendix'!#REF!,'Cost, GM, EBIT, EBITDA_appendix'!#REF!,'Cost, GM, EBIT, EBITDA_appendix'!#REF!</definedName>
    <definedName name="Z_53E2CB03_DDE0_4691_B60D_DC3BC0467050_.wvu.Rows" localSheetId="6" hidden="1">Equity_appendix!#REF!,Equity_appendix!#REF!,Equity_appendix!#REF!</definedName>
    <definedName name="Z_53E2CB03_DDE0_4691_B60D_DC3BC0467050_.wvu.Rows" localSheetId="5" hidden="1">'Financial statements_appendix'!#REF!,'Financial statements_appendix'!#REF!,'Financial statements_appendix'!#REF!</definedName>
    <definedName name="Z_53E2CB03_DDE0_4691_B60D_DC3BC0467050_.wvu.Rows" localSheetId="1" hidden="1">Product_appendix!#REF!,Product_appendix!#REF!,Product_appendix!#REF!</definedName>
    <definedName name="Z_53E2CB03_DDE0_4691_B60D_DC3BC0467050_.wvu.Rows" localSheetId="0" hidden="1">Revenue_appendix!#REF!,Revenue_appendix!#REF!,Revenue_appendix!#REF!</definedName>
    <definedName name="Z_53E2CB03_DDE0_4691_B60D_DC3BC0467050_.wvu.Rows" localSheetId="7" hidden="1">'Working capital_appendix'!#REF!,'Working capital_appendix'!#REF!,'Working capital_appendix'!#REF!</definedName>
    <definedName name="Z_C102D8C1_CAFF_402D_9559_E3EB7B1F0D8D_.wvu.Cols" localSheetId="9" hidden="1">Acquisitions_appendix!#REF!,Acquisitions_appendix!#REF!</definedName>
    <definedName name="Z_C102D8C1_CAFF_402D_9559_E3EB7B1F0D8D_.wvu.Cols" localSheetId="8" hidden="1">'Commodity prices_appendix'!#REF!,'Commodity prices_appendix'!#REF!</definedName>
    <definedName name="Z_C102D8C1_CAFF_402D_9559_E3EB7B1F0D8D_.wvu.Cols" localSheetId="3" hidden="1">'Concept stores_appendix'!#REF!,'Concept stores_appendix'!#REF!</definedName>
    <definedName name="Z_C102D8C1_CAFF_402D_9559_E3EB7B1F0D8D_.wvu.Cols" localSheetId="4" hidden="1">'Cost, GM, EBIT, EBITDA_appendix'!#REF!,'Cost, GM, EBIT, EBITDA_appendix'!#REF!</definedName>
    <definedName name="Z_C102D8C1_CAFF_402D_9559_E3EB7B1F0D8D_.wvu.Cols" localSheetId="6" hidden="1">Equity_appendix!#REF!,Equity_appendix!#REF!</definedName>
    <definedName name="Z_C102D8C1_CAFF_402D_9559_E3EB7B1F0D8D_.wvu.Cols" localSheetId="5" hidden="1">'Financial statements_appendix'!#REF!,'Financial statements_appendix'!#REF!</definedName>
    <definedName name="Z_C102D8C1_CAFF_402D_9559_E3EB7B1F0D8D_.wvu.Cols" localSheetId="2" hidden="1">Network_appendix!#REF!,Network_appendix!#REF!</definedName>
    <definedName name="Z_C102D8C1_CAFF_402D_9559_E3EB7B1F0D8D_.wvu.Cols" localSheetId="1" hidden="1">Product_appendix!#REF!,Product_appendix!#REF!</definedName>
    <definedName name="Z_C102D8C1_CAFF_402D_9559_E3EB7B1F0D8D_.wvu.Cols" localSheetId="0" hidden="1">Revenue_appendix!#REF!,Revenue_appendix!#REF!</definedName>
    <definedName name="Z_C102D8C1_CAFF_402D_9559_E3EB7B1F0D8D_.wvu.Cols" localSheetId="7" hidden="1">'Working capital_appendix'!#REF!,'Working capital_appendix'!#REF!</definedName>
    <definedName name="Z_C102D8C1_CAFF_402D_9559_E3EB7B1F0D8D_.wvu.Rows" localSheetId="9" hidden="1">Acquisitions_appendix!#REF!,Acquisitions_appendix!#REF!,Acquisitions_appendix!#REF!</definedName>
    <definedName name="Z_C102D8C1_CAFF_402D_9559_E3EB7B1F0D8D_.wvu.Rows" localSheetId="8" hidden="1">'Commodity prices_appendix'!#REF!,'Commodity prices_appendix'!#REF!,'Commodity prices_appendix'!#REF!</definedName>
    <definedName name="Z_C102D8C1_CAFF_402D_9559_E3EB7B1F0D8D_.wvu.Rows" localSheetId="3" hidden="1">'Concept stores_appendix'!#REF!,'Concept stores_appendix'!#REF!,'Concept stores_appendix'!#REF!</definedName>
    <definedName name="Z_C102D8C1_CAFF_402D_9559_E3EB7B1F0D8D_.wvu.Rows" localSheetId="4" hidden="1">'Cost, GM, EBIT, EBITDA_appendix'!#REF!,'Cost, GM, EBIT, EBITDA_appendix'!#REF!,'Cost, GM, EBIT, EBITDA_appendix'!#REF!</definedName>
    <definedName name="Z_C102D8C1_CAFF_402D_9559_E3EB7B1F0D8D_.wvu.Rows" localSheetId="6" hidden="1">Equity_appendix!#REF!,Equity_appendix!#REF!,Equity_appendix!#REF!</definedName>
    <definedName name="Z_C102D8C1_CAFF_402D_9559_E3EB7B1F0D8D_.wvu.Rows" localSheetId="5" hidden="1">'Financial statements_appendix'!#REF!,'Financial statements_appendix'!#REF!,'Financial statements_appendix'!#REF!</definedName>
    <definedName name="Z_C102D8C1_CAFF_402D_9559_E3EB7B1F0D8D_.wvu.Rows" localSheetId="1" hidden="1">Product_appendix!#REF!,Product_appendix!#REF!,Product_appendix!#REF!</definedName>
    <definedName name="Z_C102D8C1_CAFF_402D_9559_E3EB7B1F0D8D_.wvu.Rows" localSheetId="0" hidden="1">Revenue_appendix!#REF!,Revenue_appendix!#REF!,Revenue_appendix!#REF!</definedName>
    <definedName name="Z_C102D8C1_CAFF_402D_9559_E3EB7B1F0D8D_.wvu.Rows" localSheetId="7" hidden="1">'Working capital_appendix'!#REF!,'Working capital_appendix'!#REF!,'Working capital_appendix'!#REF!</definedName>
    <definedName name="Z_D7D76B3D_CB9C_456C_97D1_396D93CFF479_.wvu.Cols" localSheetId="9" hidden="1">Acquisitions_appendix!#REF!,Acquisitions_appendix!#REF!</definedName>
    <definedName name="Z_D7D76B3D_CB9C_456C_97D1_396D93CFF479_.wvu.Cols" localSheetId="8" hidden="1">'Commodity prices_appendix'!#REF!,'Commodity prices_appendix'!#REF!</definedName>
    <definedName name="Z_D7D76B3D_CB9C_456C_97D1_396D93CFF479_.wvu.Cols" localSheetId="3" hidden="1">'Concept stores_appendix'!#REF!,'Concept stores_appendix'!#REF!</definedName>
    <definedName name="Z_D7D76B3D_CB9C_456C_97D1_396D93CFF479_.wvu.Cols" localSheetId="4" hidden="1">'Cost, GM, EBIT, EBITDA_appendix'!#REF!,'Cost, GM, EBIT, EBITDA_appendix'!#REF!</definedName>
    <definedName name="Z_D7D76B3D_CB9C_456C_97D1_396D93CFF479_.wvu.Cols" localSheetId="6" hidden="1">Equity_appendix!#REF!,Equity_appendix!#REF!</definedName>
    <definedName name="Z_D7D76B3D_CB9C_456C_97D1_396D93CFF479_.wvu.Cols" localSheetId="5" hidden="1">'Financial statements_appendix'!#REF!,'Financial statements_appendix'!#REF!</definedName>
    <definedName name="Z_D7D76B3D_CB9C_456C_97D1_396D93CFF479_.wvu.Cols" localSheetId="2" hidden="1">Network_appendix!#REF!,Network_appendix!#REF!</definedName>
    <definedName name="Z_D7D76B3D_CB9C_456C_97D1_396D93CFF479_.wvu.Cols" localSheetId="1" hidden="1">Product_appendix!#REF!,Product_appendix!#REF!</definedName>
    <definedName name="Z_D7D76B3D_CB9C_456C_97D1_396D93CFF479_.wvu.Cols" localSheetId="0" hidden="1">Revenue_appendix!#REF!,Revenue_appendix!#REF!</definedName>
    <definedName name="Z_D7D76B3D_CB9C_456C_97D1_396D93CFF479_.wvu.Cols" localSheetId="7" hidden="1">'Working capital_appendix'!#REF!,'Working capital_appendix'!#REF!</definedName>
    <definedName name="Z_D7D76B3D_CB9C_456C_97D1_396D93CFF479_.wvu.Rows" localSheetId="9" hidden="1">Acquisitions_appendix!#REF!,Acquisitions_appendix!#REF!,Acquisitions_appendix!#REF!</definedName>
    <definedName name="Z_D7D76B3D_CB9C_456C_97D1_396D93CFF479_.wvu.Rows" localSheetId="8" hidden="1">'Commodity prices_appendix'!#REF!,'Commodity prices_appendix'!#REF!,'Commodity prices_appendix'!#REF!</definedName>
    <definedName name="Z_D7D76B3D_CB9C_456C_97D1_396D93CFF479_.wvu.Rows" localSheetId="3" hidden="1">'Concept stores_appendix'!#REF!,'Concept stores_appendix'!#REF!,'Concept stores_appendix'!#REF!</definedName>
    <definedName name="Z_D7D76B3D_CB9C_456C_97D1_396D93CFF479_.wvu.Rows" localSheetId="4" hidden="1">'Cost, GM, EBIT, EBITDA_appendix'!#REF!,'Cost, GM, EBIT, EBITDA_appendix'!#REF!,'Cost, GM, EBIT, EBITDA_appendix'!#REF!</definedName>
    <definedName name="Z_D7D76B3D_CB9C_456C_97D1_396D93CFF479_.wvu.Rows" localSheetId="6" hidden="1">Equity_appendix!#REF!,Equity_appendix!#REF!,Equity_appendix!#REF!</definedName>
    <definedName name="Z_D7D76B3D_CB9C_456C_97D1_396D93CFF479_.wvu.Rows" localSheetId="5" hidden="1">'Financial statements_appendix'!#REF!,'Financial statements_appendix'!#REF!,'Financial statements_appendix'!#REF!</definedName>
    <definedName name="Z_D7D76B3D_CB9C_456C_97D1_396D93CFF479_.wvu.Rows" localSheetId="1" hidden="1">Product_appendix!#REF!,Product_appendix!#REF!,Product_appendix!#REF!</definedName>
    <definedName name="Z_D7D76B3D_CB9C_456C_97D1_396D93CFF479_.wvu.Rows" localSheetId="0" hidden="1">Revenue_appendix!#REF!,Revenue_appendix!#REF!,Revenue_appendix!#REF!</definedName>
    <definedName name="Z_D7D76B3D_CB9C_456C_97D1_396D93CFF479_.wvu.Rows" localSheetId="7" hidden="1">'Working capital_appendix'!#REF!,'Working capital_appendix'!#REF!,'Working capital_appendix'!#REF!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6" i="8" l="1"/>
  <c r="T12" i="8"/>
  <c r="T8" i="8"/>
  <c r="R8" i="8"/>
  <c r="Q8" i="8"/>
  <c r="P8" i="8"/>
  <c r="O8" i="8"/>
  <c r="N8" i="8"/>
  <c r="M8" i="8"/>
  <c r="L8" i="8"/>
  <c r="K8" i="8"/>
  <c r="J8" i="8"/>
  <c r="I8" i="8"/>
  <c r="H8" i="8"/>
  <c r="G8" i="8"/>
  <c r="F8" i="8"/>
  <c r="E8" i="8"/>
  <c r="D8" i="8"/>
  <c r="C8" i="8"/>
  <c r="T25" i="7"/>
  <c r="R25" i="7"/>
  <c r="Q25" i="7"/>
  <c r="P25" i="7"/>
  <c r="O25" i="7"/>
  <c r="N25" i="7"/>
  <c r="M25" i="7"/>
  <c r="L25" i="7"/>
  <c r="K25" i="7"/>
  <c r="J25" i="7"/>
  <c r="I25" i="7"/>
  <c r="H25" i="7"/>
  <c r="G25" i="7"/>
  <c r="F25" i="7"/>
  <c r="E25" i="7"/>
  <c r="D25" i="7"/>
  <c r="C25" i="7"/>
  <c r="H130" i="6"/>
  <c r="R131" i="6"/>
  <c r="Q131" i="6"/>
  <c r="P131" i="6"/>
  <c r="O131" i="6"/>
  <c r="N131" i="6"/>
  <c r="M131" i="6"/>
  <c r="L131" i="6"/>
  <c r="K131" i="6"/>
  <c r="J131" i="6"/>
  <c r="I131" i="6"/>
  <c r="H131" i="6"/>
  <c r="G131" i="6"/>
  <c r="F131" i="6"/>
  <c r="E131" i="6"/>
  <c r="D131" i="6"/>
  <c r="C131" i="6"/>
  <c r="R132" i="6"/>
  <c r="Q132" i="6"/>
  <c r="P132" i="6"/>
  <c r="O132" i="6"/>
  <c r="N132" i="6"/>
  <c r="M132" i="6"/>
  <c r="L132" i="6"/>
  <c r="K132" i="6"/>
  <c r="J132" i="6"/>
  <c r="I132" i="6"/>
  <c r="H132" i="6"/>
  <c r="G132" i="6"/>
  <c r="F132" i="6"/>
  <c r="E132" i="6"/>
  <c r="D132" i="6"/>
  <c r="C132" i="6"/>
  <c r="R128" i="6"/>
  <c r="Q128" i="6"/>
  <c r="P128" i="6"/>
  <c r="O128" i="6"/>
  <c r="N128" i="6"/>
  <c r="M128" i="6"/>
  <c r="L128" i="6"/>
  <c r="K128" i="6"/>
  <c r="J128" i="6"/>
  <c r="I128" i="6"/>
  <c r="H128" i="6"/>
  <c r="G128" i="6"/>
  <c r="F128" i="6"/>
  <c r="E128" i="6"/>
  <c r="D128" i="6"/>
  <c r="C128" i="6"/>
  <c r="R130" i="6"/>
  <c r="Q130" i="6"/>
  <c r="P130" i="6"/>
  <c r="O130" i="6"/>
  <c r="N130" i="6"/>
  <c r="M130" i="6"/>
  <c r="L130" i="6"/>
  <c r="K130" i="6"/>
  <c r="J130" i="6"/>
  <c r="I130" i="6"/>
  <c r="G130" i="6"/>
  <c r="F130" i="6"/>
  <c r="E130" i="6"/>
  <c r="D130" i="6"/>
  <c r="C130" i="6"/>
  <c r="R129" i="6"/>
  <c r="Q129" i="6"/>
  <c r="P129" i="6"/>
  <c r="O129" i="6"/>
  <c r="N129" i="6"/>
  <c r="M129" i="6"/>
  <c r="L129" i="6"/>
  <c r="K129" i="6"/>
  <c r="J129" i="6"/>
  <c r="I129" i="6"/>
  <c r="H129" i="6"/>
  <c r="G129" i="6"/>
  <c r="F129" i="6"/>
  <c r="E129" i="6"/>
  <c r="D129" i="6"/>
  <c r="C129" i="6"/>
  <c r="T89" i="6"/>
  <c r="R89" i="6"/>
  <c r="Q89" i="6"/>
  <c r="P89" i="6"/>
  <c r="O89" i="6"/>
  <c r="J89" i="6"/>
  <c r="I89" i="6"/>
  <c r="H89" i="6"/>
  <c r="G89" i="6"/>
  <c r="F89" i="6"/>
  <c r="E89" i="6"/>
  <c r="D89" i="6"/>
  <c r="C89" i="6"/>
  <c r="R82" i="6"/>
  <c r="Q82" i="6"/>
  <c r="P82" i="6"/>
  <c r="O82" i="6"/>
  <c r="N82" i="6"/>
  <c r="M82" i="6"/>
  <c r="L82" i="6"/>
  <c r="K82" i="6"/>
  <c r="J82" i="6"/>
  <c r="I82" i="6"/>
  <c r="H82" i="6"/>
  <c r="G82" i="6"/>
  <c r="F82" i="6"/>
  <c r="E82" i="6"/>
  <c r="D82" i="6"/>
  <c r="C82" i="6"/>
  <c r="H45" i="6"/>
  <c r="R45" i="6"/>
  <c r="Q45" i="6"/>
  <c r="P45" i="6"/>
  <c r="O45" i="6"/>
  <c r="N45" i="6"/>
  <c r="M45" i="6"/>
  <c r="L45" i="6"/>
  <c r="K45" i="6"/>
  <c r="J45" i="6"/>
  <c r="I45" i="6"/>
  <c r="G45" i="6"/>
  <c r="F45" i="6"/>
  <c r="E45" i="6"/>
  <c r="D45" i="6"/>
  <c r="C45" i="6"/>
  <c r="T39" i="6"/>
  <c r="R39" i="6"/>
  <c r="Q39" i="6"/>
  <c r="P39" i="6"/>
  <c r="O39" i="6"/>
  <c r="T20" i="6"/>
  <c r="R20" i="6"/>
  <c r="R133" i="6" s="1"/>
  <c r="Q20" i="6"/>
  <c r="Q133" i="6" s="1"/>
  <c r="P20" i="6"/>
  <c r="P133" i="6" s="1"/>
  <c r="O20" i="6"/>
  <c r="O133" i="6" s="1"/>
  <c r="N20" i="6"/>
  <c r="N133" i="6" s="1"/>
  <c r="M20" i="6"/>
  <c r="M133" i="6" s="1"/>
  <c r="L20" i="6"/>
  <c r="L133" i="6" s="1"/>
  <c r="K20" i="6"/>
  <c r="K133" i="6" s="1"/>
  <c r="J20" i="6"/>
  <c r="I20" i="6"/>
  <c r="H20" i="6"/>
  <c r="H133" i="6" s="1"/>
  <c r="G20" i="6"/>
  <c r="G133" i="6" s="1"/>
  <c r="F20" i="6"/>
  <c r="E20" i="6"/>
  <c r="D20" i="6"/>
  <c r="D133" i="6" s="1"/>
  <c r="C20" i="6"/>
  <c r="C133" i="6" s="1"/>
  <c r="Q64" i="5"/>
  <c r="P64" i="5"/>
  <c r="O64" i="5"/>
  <c r="N64" i="5"/>
  <c r="M64" i="5"/>
  <c r="L64" i="5"/>
  <c r="K64" i="5"/>
  <c r="J64" i="5"/>
  <c r="I64" i="5"/>
  <c r="H64" i="5"/>
  <c r="G64" i="5"/>
  <c r="F64" i="5"/>
  <c r="E64" i="5"/>
  <c r="D64" i="5"/>
  <c r="C64" i="5"/>
  <c r="B64" i="5"/>
  <c r="Q34" i="5"/>
  <c r="P34" i="5"/>
  <c r="O34" i="5"/>
  <c r="N34" i="5"/>
  <c r="M34" i="5"/>
  <c r="L34" i="5"/>
  <c r="K34" i="5"/>
  <c r="J34" i="5"/>
  <c r="H30" i="5"/>
  <c r="I38" i="5"/>
  <c r="E38" i="5"/>
  <c r="Q37" i="5"/>
  <c r="P37" i="5"/>
  <c r="M37" i="5"/>
  <c r="L37" i="5"/>
  <c r="K37" i="5"/>
  <c r="I37" i="5"/>
  <c r="H37" i="5"/>
  <c r="E37" i="5"/>
  <c r="D37" i="5"/>
  <c r="C37" i="5"/>
  <c r="Q36" i="5"/>
  <c r="P36" i="5"/>
  <c r="O36" i="5"/>
  <c r="M36" i="5"/>
  <c r="L36" i="5"/>
  <c r="I36" i="5"/>
  <c r="H36" i="5"/>
  <c r="G36" i="5"/>
  <c r="E36" i="5"/>
  <c r="D36" i="5"/>
  <c r="P35" i="5"/>
  <c r="L35" i="5"/>
  <c r="H35" i="5"/>
  <c r="D35" i="5"/>
  <c r="Q24" i="5"/>
  <c r="P24" i="5"/>
  <c r="O24" i="5"/>
  <c r="N24" i="5"/>
  <c r="M24" i="5"/>
  <c r="L24" i="5"/>
  <c r="K24" i="5"/>
  <c r="J24" i="5"/>
  <c r="E20" i="5"/>
  <c r="H18" i="5"/>
  <c r="L17" i="5"/>
  <c r="M16" i="5"/>
  <c r="M20" i="5"/>
  <c r="D17" i="5"/>
  <c r="Q79" i="5"/>
  <c r="O74" i="5"/>
  <c r="N74" i="5"/>
  <c r="M79" i="5"/>
  <c r="L74" i="5"/>
  <c r="K74" i="5"/>
  <c r="J74" i="5"/>
  <c r="H16" i="5"/>
  <c r="G20" i="5"/>
  <c r="F20" i="5"/>
  <c r="D16" i="5"/>
  <c r="C20" i="5"/>
  <c r="B38" i="5"/>
  <c r="L18" i="3"/>
  <c r="L9" i="3" s="1"/>
  <c r="J18" i="3"/>
  <c r="F18" i="3"/>
  <c r="Q14" i="3"/>
  <c r="P14" i="3"/>
  <c r="O14" i="3"/>
  <c r="N14" i="3"/>
  <c r="M14" i="3"/>
  <c r="L14" i="3"/>
  <c r="K14" i="3"/>
  <c r="J14" i="3"/>
  <c r="I14" i="3"/>
  <c r="H14" i="3"/>
  <c r="G14" i="3"/>
  <c r="F14" i="3"/>
  <c r="E14" i="3"/>
  <c r="D14" i="3"/>
  <c r="C14" i="3"/>
  <c r="B14" i="3"/>
  <c r="R22" i="2"/>
  <c r="Q22" i="2"/>
  <c r="P22" i="2"/>
  <c r="O22" i="2"/>
  <c r="N22" i="2"/>
  <c r="M22" i="2"/>
  <c r="L22" i="2"/>
  <c r="K22" i="2"/>
  <c r="J22" i="2"/>
  <c r="I22" i="2"/>
  <c r="H22" i="2"/>
  <c r="G22" i="2"/>
  <c r="R13" i="2"/>
  <c r="Q13" i="2"/>
  <c r="P13" i="2"/>
  <c r="O13" i="2"/>
  <c r="N13" i="2"/>
  <c r="M13" i="2"/>
  <c r="L13" i="2"/>
  <c r="K13" i="2"/>
  <c r="J13" i="2"/>
  <c r="I13" i="2"/>
  <c r="H13" i="2"/>
  <c r="G13" i="2"/>
  <c r="F39" i="6" l="1"/>
  <c r="F133" i="6"/>
  <c r="F134" i="6" s="1"/>
  <c r="J39" i="6"/>
  <c r="J133" i="6"/>
  <c r="J134" i="6" s="1"/>
  <c r="E39" i="6"/>
  <c r="E133" i="6"/>
  <c r="E134" i="6" s="1"/>
  <c r="I39" i="6"/>
  <c r="I133" i="6"/>
  <c r="I134" i="6" s="1"/>
  <c r="J9" i="3"/>
  <c r="H17" i="5"/>
  <c r="P17" i="5"/>
  <c r="D18" i="5"/>
  <c r="L18" i="5"/>
  <c r="C18" i="5"/>
  <c r="O18" i="5"/>
  <c r="P30" i="5"/>
  <c r="Q38" i="5"/>
  <c r="N79" i="5"/>
  <c r="D18" i="3"/>
  <c r="N18" i="3"/>
  <c r="E35" i="5"/>
  <c r="I35" i="5"/>
  <c r="E17" i="5"/>
  <c r="I17" i="5"/>
  <c r="M17" i="5"/>
  <c r="Q17" i="5"/>
  <c r="I20" i="5"/>
  <c r="Q20" i="5"/>
  <c r="E16" i="5"/>
  <c r="G18" i="5"/>
  <c r="P18" i="5"/>
  <c r="N35" i="5"/>
  <c r="N36" i="5"/>
  <c r="G30" i="5"/>
  <c r="G40" i="5" s="1"/>
  <c r="O79" i="5"/>
  <c r="N17" i="5"/>
  <c r="N18" i="5"/>
  <c r="N20" i="5"/>
  <c r="C35" i="5"/>
  <c r="G35" i="5"/>
  <c r="K35" i="5"/>
  <c r="O35" i="5"/>
  <c r="C36" i="5"/>
  <c r="K36" i="5"/>
  <c r="G37" i="5"/>
  <c r="O37" i="5"/>
  <c r="C38" i="5"/>
  <c r="G38" i="5"/>
  <c r="K38" i="5"/>
  <c r="O38" i="5"/>
  <c r="N37" i="5"/>
  <c r="C17" i="5"/>
  <c r="G17" i="5"/>
  <c r="K17" i="5"/>
  <c r="O17" i="5"/>
  <c r="N16" i="5"/>
  <c r="K18" i="5"/>
  <c r="O30" i="5"/>
  <c r="O40" i="5" s="1"/>
  <c r="F9" i="3"/>
  <c r="G18" i="3"/>
  <c r="O18" i="3"/>
  <c r="B18" i="3"/>
  <c r="P18" i="3"/>
  <c r="C18" i="3"/>
  <c r="H134" i="6"/>
  <c r="N9" i="3"/>
  <c r="B17" i="5"/>
  <c r="F17" i="5"/>
  <c r="J17" i="5"/>
  <c r="B18" i="5"/>
  <c r="F18" i="5"/>
  <c r="J18" i="5"/>
  <c r="H40" i="5"/>
  <c r="F37" i="5"/>
  <c r="F38" i="5"/>
  <c r="P40" i="5"/>
  <c r="D39" i="6"/>
  <c r="H39" i="6"/>
  <c r="F16" i="5"/>
  <c r="B35" i="5"/>
  <c r="F35" i="5"/>
  <c r="J35" i="5"/>
  <c r="B36" i="5"/>
  <c r="F36" i="5"/>
  <c r="J36" i="5"/>
  <c r="J38" i="5"/>
  <c r="C30" i="5"/>
  <c r="K30" i="5"/>
  <c r="M35" i="5"/>
  <c r="M74" i="5"/>
  <c r="L79" i="5"/>
  <c r="L16" i="5"/>
  <c r="P74" i="5"/>
  <c r="P16" i="5"/>
  <c r="P79" i="5"/>
  <c r="D20" i="5"/>
  <c r="H20" i="5"/>
  <c r="L20" i="5"/>
  <c r="P20" i="5"/>
  <c r="I16" i="5"/>
  <c r="Q16" i="5"/>
  <c r="D30" i="5"/>
  <c r="L30" i="5"/>
  <c r="B37" i="5"/>
  <c r="J37" i="5"/>
  <c r="Q74" i="5"/>
  <c r="E18" i="5"/>
  <c r="I18" i="5"/>
  <c r="M18" i="5"/>
  <c r="Q18" i="5"/>
  <c r="B16" i="5"/>
  <c r="J16" i="5"/>
  <c r="B20" i="5"/>
  <c r="J20" i="5"/>
  <c r="D38" i="5"/>
  <c r="H38" i="5"/>
  <c r="L38" i="5"/>
  <c r="P38" i="5"/>
  <c r="Q35" i="5"/>
  <c r="M38" i="5"/>
  <c r="J79" i="5"/>
  <c r="D134" i="6"/>
  <c r="L134" i="6"/>
  <c r="P134" i="6"/>
  <c r="C16" i="5"/>
  <c r="G16" i="5"/>
  <c r="K16" i="5"/>
  <c r="O16" i="5"/>
  <c r="K20" i="5"/>
  <c r="O20" i="5"/>
  <c r="E30" i="5"/>
  <c r="I30" i="5"/>
  <c r="M30" i="5"/>
  <c r="Q30" i="5"/>
  <c r="N38" i="5"/>
  <c r="K79" i="5"/>
  <c r="M134" i="6"/>
  <c r="Q134" i="6"/>
  <c r="B30" i="5"/>
  <c r="F30" i="5"/>
  <c r="J30" i="5"/>
  <c r="N30" i="5"/>
  <c r="N134" i="6"/>
  <c r="R134" i="6"/>
  <c r="C39" i="6"/>
  <c r="G39" i="6"/>
  <c r="C134" i="6"/>
  <c r="G134" i="6"/>
  <c r="K134" i="6"/>
  <c r="O134" i="6"/>
  <c r="D9" i="3" l="1"/>
  <c r="I18" i="3"/>
  <c r="I9" i="3" s="1"/>
  <c r="Q18" i="3"/>
  <c r="N40" i="5"/>
  <c r="Q40" i="5"/>
  <c r="C40" i="5"/>
  <c r="E18" i="3"/>
  <c r="B9" i="3"/>
  <c r="K18" i="3"/>
  <c r="J40" i="5"/>
  <c r="M40" i="5"/>
  <c r="C9" i="3"/>
  <c r="O9" i="3"/>
  <c r="F40" i="5"/>
  <c r="I40" i="5"/>
  <c r="L40" i="5"/>
  <c r="M18" i="3"/>
  <c r="P9" i="3"/>
  <c r="B40" i="5"/>
  <c r="E40" i="5"/>
  <c r="D40" i="5"/>
  <c r="K40" i="5"/>
  <c r="H18" i="3"/>
  <c r="G9" i="3"/>
  <c r="Q9" i="3" l="1"/>
  <c r="M9" i="3"/>
  <c r="E9" i="3"/>
  <c r="H9" i="3"/>
  <c r="K9" i="3"/>
</calcChain>
</file>

<file path=xl/sharedStrings.xml><?xml version="1.0" encoding="utf-8"?>
<sst xmlns="http://schemas.openxmlformats.org/spreadsheetml/2006/main" count="1009" uniqueCount="295">
  <si>
    <t>REVENUE AND LIKE-FOR-LIKE</t>
  </si>
  <si>
    <t>DKK million</t>
  </si>
  <si>
    <t>Q1 2016</t>
  </si>
  <si>
    <t>Q2 2016</t>
  </si>
  <si>
    <t>Q3 2016</t>
  </si>
  <si>
    <t>Q4 2016</t>
  </si>
  <si>
    <t>Q1 2017</t>
  </si>
  <si>
    <t>Q2 2017</t>
  </si>
  <si>
    <t>Q3 2017</t>
  </si>
  <si>
    <t>Q4 2017</t>
  </si>
  <si>
    <t>Q1 2018</t>
  </si>
  <si>
    <t>Q2 2018</t>
  </si>
  <si>
    <t>Q3 2018</t>
  </si>
  <si>
    <t>Q4 2018</t>
  </si>
  <si>
    <t>Q1 2019</t>
  </si>
  <si>
    <t>- of which concept stores</t>
  </si>
  <si>
    <t>- of which other points of sale</t>
  </si>
  <si>
    <t>Wholesale</t>
  </si>
  <si>
    <t>Third-party distribution</t>
  </si>
  <si>
    <t>Total revenue</t>
  </si>
  <si>
    <t>LIKE-FOR-LIKE</t>
  </si>
  <si>
    <t>Total</t>
  </si>
  <si>
    <t>Total like-for-like</t>
  </si>
  <si>
    <t>ORGANIC GROWTH</t>
  </si>
  <si>
    <t xml:space="preserve"> Due to data capture, organic growth will only be available from Q4 2018 and forward</t>
  </si>
  <si>
    <t>FORWARD INTEGRATION</t>
  </si>
  <si>
    <t>REVENUE GROWTH, DKK</t>
  </si>
  <si>
    <t>REVENUE GROWTH, LOCAL CURRENCY</t>
  </si>
  <si>
    <t>REVENUE IN KEY MARKETS</t>
  </si>
  <si>
    <t>UK</t>
  </si>
  <si>
    <t>Italy</t>
  </si>
  <si>
    <t>France</t>
  </si>
  <si>
    <t>Germany</t>
  </si>
  <si>
    <t>USA</t>
  </si>
  <si>
    <t>Australia</t>
  </si>
  <si>
    <t>China</t>
  </si>
  <si>
    <t xml:space="preserve">REVENUE GROWTH IN KEY MARKETS, DKK </t>
  </si>
  <si>
    <t>REVENUE GROWTH  IN KEY MARKETS, LOCAL CURRENCY</t>
  </si>
  <si>
    <t>TOTAL LIKE-FOR-LIKE IN KEY MARKETS</t>
  </si>
  <si>
    <t>REVENUE PER REGION</t>
  </si>
  <si>
    <t>EMEA</t>
  </si>
  <si>
    <t>Americas</t>
  </si>
  <si>
    <t>Asia Pacific</t>
  </si>
  <si>
    <t>REVENUE GROWTH, ORGANIC</t>
  </si>
  <si>
    <t>REVENUE PER PRODUCT CATEGORY</t>
  </si>
  <si>
    <t>Revenue per product category</t>
  </si>
  <si>
    <t>Q1 2015</t>
  </si>
  <si>
    <t>Q2 2015</t>
  </si>
  <si>
    <t>Q3 2015</t>
  </si>
  <si>
    <t>Q4 2015</t>
  </si>
  <si>
    <t>Charms</t>
  </si>
  <si>
    <t>Bracelets</t>
  </si>
  <si>
    <t>Rings</t>
  </si>
  <si>
    <t>Earrings</t>
  </si>
  <si>
    <t>Necklaces &amp; Pendants</t>
  </si>
  <si>
    <t xml:space="preserve">Total </t>
  </si>
  <si>
    <t>Revenue growth per product category, DKK</t>
  </si>
  <si>
    <t>Revenue growth per product category, local currency</t>
  </si>
  <si>
    <t>STORE NETWORK</t>
  </si>
  <si>
    <t>Store network, number of points of sale - Group</t>
  </si>
  <si>
    <t>Concept stores</t>
  </si>
  <si>
    <t xml:space="preserve"> - hereof PANDORA owned </t>
  </si>
  <si>
    <t xml:space="preserve"> - hereof franchise owned</t>
  </si>
  <si>
    <t xml:space="preserve"> - Hereof 3rd party distribution</t>
  </si>
  <si>
    <t>Other points of sale</t>
  </si>
  <si>
    <t>Total number of POS</t>
  </si>
  <si>
    <t>Store network, Other points of sale development</t>
  </si>
  <si>
    <t>Other store formats (retail)</t>
  </si>
  <si>
    <t>Other store formats (wholesale)</t>
  </si>
  <si>
    <t>Other store formats (3rd party)</t>
  </si>
  <si>
    <t>CONCEPT STORES</t>
  </si>
  <si>
    <t>Number of concept stores</t>
  </si>
  <si>
    <t>Q2 2019</t>
  </si>
  <si>
    <t>All market</t>
  </si>
  <si>
    <t>Brazil</t>
  </si>
  <si>
    <t>Canada</t>
  </si>
  <si>
    <t>Mexico</t>
  </si>
  <si>
    <t>Caribbean</t>
  </si>
  <si>
    <t>Rest of Americas</t>
  </si>
  <si>
    <t>Philippines</t>
  </si>
  <si>
    <t>Malaysia</t>
  </si>
  <si>
    <t>Hong Kong</t>
  </si>
  <si>
    <t>Thailand</t>
  </si>
  <si>
    <t>New Zealand</t>
  </si>
  <si>
    <t>Singapore</t>
  </si>
  <si>
    <t>Rest of Asia Pacific</t>
  </si>
  <si>
    <t>Russia</t>
  </si>
  <si>
    <t>Spain</t>
  </si>
  <si>
    <t>Poland</t>
  </si>
  <si>
    <t>South Africa</t>
  </si>
  <si>
    <t>Turkey</t>
  </si>
  <si>
    <t>Ireland</t>
  </si>
  <si>
    <t>Netherlands</t>
  </si>
  <si>
    <t>Ukraine</t>
  </si>
  <si>
    <t>Portugal</t>
  </si>
  <si>
    <t>Belgium</t>
  </si>
  <si>
    <t>Romania</t>
  </si>
  <si>
    <t>United Arab Emirates</t>
  </si>
  <si>
    <t>Czech Republic</t>
  </si>
  <si>
    <t>Israel</t>
  </si>
  <si>
    <t>Austria</t>
  </si>
  <si>
    <t>Greece</t>
  </si>
  <si>
    <t>Denmark</t>
  </si>
  <si>
    <t>Saudi Arabia</t>
  </si>
  <si>
    <t>Sweden</t>
  </si>
  <si>
    <t>Nigeria</t>
  </si>
  <si>
    <t>Rest of EMEA</t>
  </si>
  <si>
    <t>Number of O&amp;O concept stores</t>
  </si>
  <si>
    <t>COST, GM, EBIT AND EBITDA</t>
  </si>
  <si>
    <t>*EBIT and EBITDA excludes IFRS 16 until Q4 2018, underless stated othervise - And includes IFRS 16 from Q1 2019 onwards</t>
  </si>
  <si>
    <t>Cost of sales and gross profit</t>
  </si>
  <si>
    <t>Revenue</t>
  </si>
  <si>
    <t>Cost of sales</t>
  </si>
  <si>
    <t>Gross Profit excl. restructuring costs</t>
  </si>
  <si>
    <t>Restructuring costs</t>
  </si>
  <si>
    <t>Total Gross profit incl. restructuring costs</t>
  </si>
  <si>
    <t>Cost of sales and gross profit, ratios</t>
  </si>
  <si>
    <t>Operational expense development including depreciation and amortisation</t>
  </si>
  <si>
    <t>Sales &amp; distributions expenses</t>
  </si>
  <si>
    <t>Marketing expenses</t>
  </si>
  <si>
    <t>Administration expenses</t>
  </si>
  <si>
    <t>Total operating expenses excl. restructuring costs</t>
  </si>
  <si>
    <t>Total operating expenses incl. restructuring costs</t>
  </si>
  <si>
    <t>Operational expense development including depreciation and amortisation, ratios</t>
  </si>
  <si>
    <t>EBIT</t>
  </si>
  <si>
    <t>Reported EBIT excl. restructuring costs</t>
  </si>
  <si>
    <t>EBIT incl. restructuring costs</t>
  </si>
  <si>
    <t>EBIT margin</t>
  </si>
  <si>
    <t>EBITDA per region</t>
  </si>
  <si>
    <t>Group</t>
  </si>
  <si>
    <t>EBITDA (After IFRS 16)</t>
  </si>
  <si>
    <t>FINANCIAL STATEMENTS</t>
  </si>
  <si>
    <t>Consolidated income statement</t>
  </si>
  <si>
    <t>Revenue from contracts with customers</t>
  </si>
  <si>
    <t>Gross profit</t>
  </si>
  <si>
    <t>Sales, distribution and marketing expenses</t>
  </si>
  <si>
    <t>Administrative expenses</t>
  </si>
  <si>
    <t>Operating profit</t>
  </si>
  <si>
    <t>Finance income</t>
  </si>
  <si>
    <t>Finance costs</t>
  </si>
  <si>
    <t>Profit before tax</t>
  </si>
  <si>
    <t>Income tax expense</t>
  </si>
  <si>
    <t>Net profit for the period</t>
  </si>
  <si>
    <t>Consolidated statement of comprehensive income</t>
  </si>
  <si>
    <t>Other comprehensive income:</t>
  </si>
  <si>
    <t>Items that may be reclassified to profit/loss for the period</t>
  </si>
  <si>
    <t>Exchange rate adjustments of investments in subs.</t>
  </si>
  <si>
    <t>Fair value adjustment of hedging instruments</t>
  </si>
  <si>
    <t>Fair value adjustment of obligation to acquire non-controlling interests</t>
  </si>
  <si>
    <t>Tax on comprehensive income, hedging instruments, income/expense</t>
  </si>
  <si>
    <t>Items that may be reclassified to profit/loss for the period, net of tax</t>
  </si>
  <si>
    <t>Items not to be reclassified to profit/loss for the period</t>
  </si>
  <si>
    <t xml:space="preserve">Acutarial gain/loss </t>
  </si>
  <si>
    <t>Items not to be reclassified to profit/loss for the period, net of tax</t>
  </si>
  <si>
    <t>Other comprehensive income, net of tax</t>
  </si>
  <si>
    <t>Total comprehensive income for the period</t>
  </si>
  <si>
    <t>Consolidated balance sheet</t>
  </si>
  <si>
    <r>
      <t>Q1 2017</t>
    </r>
    <r>
      <rPr>
        <b/>
        <i/>
        <vertAlign val="superscript"/>
        <sz val="11"/>
        <color theme="1"/>
        <rFont val="Calibri"/>
        <family val="2"/>
        <scheme val="minor"/>
      </rPr>
      <t>1</t>
    </r>
  </si>
  <si>
    <r>
      <t>Q2 2017</t>
    </r>
    <r>
      <rPr>
        <b/>
        <i/>
        <vertAlign val="superscript"/>
        <sz val="11"/>
        <color theme="1"/>
        <rFont val="Calibri"/>
        <family val="2"/>
        <scheme val="minor"/>
      </rPr>
      <t>1</t>
    </r>
  </si>
  <si>
    <r>
      <t>Q3 2017</t>
    </r>
    <r>
      <rPr>
        <b/>
        <i/>
        <vertAlign val="superscript"/>
        <sz val="11"/>
        <color theme="1"/>
        <rFont val="Calibri"/>
        <family val="2"/>
        <scheme val="minor"/>
      </rPr>
      <t>1</t>
    </r>
  </si>
  <si>
    <r>
      <t>Q4 2017</t>
    </r>
    <r>
      <rPr>
        <b/>
        <i/>
        <vertAlign val="superscript"/>
        <sz val="11"/>
        <color theme="1"/>
        <rFont val="Calibri"/>
        <family val="2"/>
        <scheme val="minor"/>
      </rPr>
      <t>1</t>
    </r>
  </si>
  <si>
    <t>Goodwill</t>
  </si>
  <si>
    <t>Brand</t>
  </si>
  <si>
    <t>Distribution network</t>
  </si>
  <si>
    <t>Distribution rights</t>
  </si>
  <si>
    <t>Other intangible assets</t>
  </si>
  <si>
    <t>Total intangible assets</t>
  </si>
  <si>
    <t>Property, plant and equipment</t>
  </si>
  <si>
    <t>Right-of-use assets</t>
  </si>
  <si>
    <t>Deferred tax assets</t>
  </si>
  <si>
    <t>Other financial assets</t>
  </si>
  <si>
    <t>Total non-current assets</t>
  </si>
  <si>
    <t>Inventories</t>
  </si>
  <si>
    <t>Trade receivables</t>
  </si>
  <si>
    <t>Right of return assets</t>
  </si>
  <si>
    <t>Derivative financial instruments</t>
  </si>
  <si>
    <t>Income tax receivables</t>
  </si>
  <si>
    <t>Other receivables</t>
  </si>
  <si>
    <t>Cash</t>
  </si>
  <si>
    <t>Total current assets</t>
  </si>
  <si>
    <t>Total assets</t>
  </si>
  <si>
    <t>Share capital</t>
  </si>
  <si>
    <t>Share premium</t>
  </si>
  <si>
    <t>Treasury shares</t>
  </si>
  <si>
    <t>Reserves</t>
  </si>
  <si>
    <t>Dividend proposed</t>
  </si>
  <si>
    <t>Retained earnings</t>
  </si>
  <si>
    <t>Total equity</t>
  </si>
  <si>
    <t>Provisions</t>
  </si>
  <si>
    <t>Loans and borrowings</t>
  </si>
  <si>
    <t>Deferred tax liabilities</t>
  </si>
  <si>
    <t>Other payables</t>
  </si>
  <si>
    <t>Total non-current liabilities</t>
  </si>
  <si>
    <t>Refund liability</t>
  </si>
  <si>
    <t>Contract liabilities</t>
  </si>
  <si>
    <t>Trade payables</t>
  </si>
  <si>
    <t>Income tax payable</t>
  </si>
  <si>
    <t>Total current liabilities</t>
  </si>
  <si>
    <t>Total liabilities</t>
  </si>
  <si>
    <t>Total Equity and Liabilities</t>
  </si>
  <si>
    <t>Consolidated cash flow statement</t>
  </si>
  <si>
    <t>Depreciation and amortisation</t>
  </si>
  <si>
    <t>Share based payments</t>
  </si>
  <si>
    <t>Change in inventories</t>
  </si>
  <si>
    <t>Change in receivables</t>
  </si>
  <si>
    <t>Change in payables and other liabilities</t>
  </si>
  <si>
    <t>Other non-cash adjustments</t>
  </si>
  <si>
    <t>Interest etc. received</t>
  </si>
  <si>
    <t>Interest etc. paid</t>
  </si>
  <si>
    <t>Income taxes paid</t>
  </si>
  <si>
    <t>Cash flows from operating activities, net</t>
  </si>
  <si>
    <t>Acquisitions of subs. and activities, net of cash acquired</t>
  </si>
  <si>
    <t>Divestment of businesses</t>
  </si>
  <si>
    <t>Purchase of intangible assets</t>
  </si>
  <si>
    <t>Purchase of property, plant and equipment</t>
  </si>
  <si>
    <t>Change in other non-current assets</t>
  </si>
  <si>
    <t>Proceeds from sale of property, plant and equipment</t>
  </si>
  <si>
    <t>Cash flows from investing activities, net</t>
  </si>
  <si>
    <t>Acquisitions of non-contrilling interests</t>
  </si>
  <si>
    <t xml:space="preserve">Capital increase including share premium, net </t>
  </si>
  <si>
    <t>Dividend paid</t>
  </si>
  <si>
    <t>Purchase of treasury shares</t>
  </si>
  <si>
    <t>Proceeds from loans and borrowings</t>
  </si>
  <si>
    <t xml:space="preserve">Repayment of loans and borrowings </t>
  </si>
  <si>
    <t>Cash flows from financing activities, net</t>
  </si>
  <si>
    <t>Net increase/decrease in cash</t>
  </si>
  <si>
    <t>Cash at beginning of period</t>
  </si>
  <si>
    <t>Exchange gains/losses on cash</t>
  </si>
  <si>
    <t>Cash at end of period</t>
  </si>
  <si>
    <t>- Interests etc. received</t>
  </si>
  <si>
    <t>- Interests etc. paid</t>
  </si>
  <si>
    <t>- Acquisition of subs and activities, net of cash acquired</t>
  </si>
  <si>
    <t>- Divestment of businesses</t>
  </si>
  <si>
    <t>Free cash flow</t>
  </si>
  <si>
    <t>Unutilised credit facilities</t>
  </si>
  <si>
    <r>
      <rPr>
        <vertAlign val="superscript"/>
        <sz val="11"/>
        <color theme="1"/>
        <rFont val="Calibri"/>
        <family val="2"/>
        <scheme val="minor"/>
      </rPr>
      <t>1</t>
    </r>
    <r>
      <rPr>
        <sz val="11"/>
        <color theme="1"/>
        <rFont val="Calibri"/>
        <family val="2"/>
        <scheme val="minor"/>
      </rPr>
      <t xml:space="preserve"> IFRS 15, Revenue From Contracts With Customers, was implemented with retrospective effect and included in comparison figures for 2017. Comparison figures before 2017 has not been adjusted accordingly. The impact prior to 2017 was mainly related to the gross presentation of return provisions, which would increase the total assets value. The impact was 1-2% of the total assets value which would decrease the equity ratio by less than 1% point these years</t>
    </r>
  </si>
  <si>
    <t>EQUITY</t>
  </si>
  <si>
    <t>Equity development</t>
  </si>
  <si>
    <t>Equity at 1 January</t>
  </si>
  <si>
    <t xml:space="preserve">Actuarial gain/loss </t>
  </si>
  <si>
    <t>Tax on other comprehensive income</t>
  </si>
  <si>
    <t>Fair value adjustments of obligation to acquire non-controlling interests</t>
  </si>
  <si>
    <t>Share-based payments</t>
  </si>
  <si>
    <t>Share-based payments (exercised)</t>
  </si>
  <si>
    <t>Share-based payments (tax)</t>
  </si>
  <si>
    <t>Reduction of share capital</t>
  </si>
  <si>
    <t>Equity at end of period</t>
  </si>
  <si>
    <t>Equity specification</t>
  </si>
  <si>
    <t>Translation reserve</t>
  </si>
  <si>
    <t>Hedging reserve</t>
  </si>
  <si>
    <t>Retatined earnings</t>
  </si>
  <si>
    <t>OPERATING WORKING CAPITAL</t>
  </si>
  <si>
    <t>Operating working capital</t>
  </si>
  <si>
    <t>Share of preceding 12 months' revenue</t>
  </si>
  <si>
    <t>Inventory</t>
  </si>
  <si>
    <t>Operating working capital as a share of revenue</t>
  </si>
  <si>
    <t>REALISED COMMODIY PRICES</t>
  </si>
  <si>
    <t>USD / OZ</t>
  </si>
  <si>
    <t>Gold price</t>
  </si>
  <si>
    <t>Silver price</t>
  </si>
  <si>
    <t>ACQUISITIONS</t>
  </si>
  <si>
    <t>Other non-current receivables</t>
  </si>
  <si>
    <t>Receivables and other receivables</t>
  </si>
  <si>
    <t>Assets acquired</t>
  </si>
  <si>
    <t>Non-current liabilities</t>
  </si>
  <si>
    <t>Payables</t>
  </si>
  <si>
    <t>Other current liabilities</t>
  </si>
  <si>
    <t>Liabilities assumed</t>
  </si>
  <si>
    <t>Total identifiable net assets acquired</t>
  </si>
  <si>
    <t>Goodwill arising on the acquisitions</t>
  </si>
  <si>
    <t>Purchase consideration</t>
  </si>
  <si>
    <t>Cash movements on acquisitions:</t>
  </si>
  <si>
    <t>Prepaid, previous year</t>
  </si>
  <si>
    <t>Consideration transferred regarding previous years</t>
  </si>
  <si>
    <t>Deferred payment (including earn-out)</t>
  </si>
  <si>
    <t>Cash acquired</t>
  </si>
  <si>
    <t>Net cash flows on acquisition for the period</t>
  </si>
  <si>
    <t>Prepayments, acquisitions</t>
  </si>
  <si>
    <t>Net cash flows on acquisitions</t>
  </si>
  <si>
    <t>Cash flows from divestment of businesses</t>
  </si>
  <si>
    <t>Net cash flows from business acquisitions</t>
  </si>
  <si>
    <t>EBIT after IFRS16</t>
  </si>
  <si>
    <t>EBIT margin after IFRS16</t>
  </si>
  <si>
    <t>EBITDA after IFRS16</t>
  </si>
  <si>
    <t>EBITDA margin after IFRS16</t>
  </si>
  <si>
    <t>- of which online stores</t>
  </si>
  <si>
    <r>
      <t>Wholesale</t>
    </r>
    <r>
      <rPr>
        <vertAlign val="superscript"/>
        <sz val="11"/>
        <color theme="1"/>
        <rFont val="Calibri"/>
        <family val="2"/>
        <scheme val="minor"/>
      </rPr>
      <t>1</t>
    </r>
  </si>
  <si>
    <r>
      <t>Third-party distribution</t>
    </r>
    <r>
      <rPr>
        <vertAlign val="superscript"/>
        <sz val="11"/>
        <color theme="1"/>
        <rFont val="Calibri"/>
        <family val="2"/>
        <scheme val="minor"/>
      </rPr>
      <t>1</t>
    </r>
  </si>
  <si>
    <r>
      <rPr>
        <vertAlign val="superscript"/>
        <sz val="9"/>
        <color theme="1"/>
        <rFont val="Calibri"/>
        <family val="2"/>
        <scheme val="minor"/>
      </rPr>
      <t>1</t>
    </r>
    <r>
      <rPr>
        <sz val="9"/>
        <color theme="1"/>
        <rFont val="Calibri"/>
        <family val="2"/>
        <scheme val="minor"/>
      </rPr>
      <t>Like-for-like for wholesale and third-party distribution is based on consolidated estimation</t>
    </r>
  </si>
  <si>
    <t>PANDORA owned retail</t>
  </si>
  <si>
    <t>Repayment of lease commitments</t>
  </si>
  <si>
    <t>EBIT (After IFRS16)</t>
  </si>
  <si>
    <t>*Figures are disclosed year-to-date.</t>
  </si>
  <si>
    <t>REVENUE PER CHANNEL</t>
  </si>
  <si>
    <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</si>
</sst>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_-* #,##0.00_-;\-* #,##0.00_-;_-* &quot;-&quot;??_-;_-@_-"/>
    <numFmt numFmtId="168" formatCode="_-* #,##0_-;\-* #,##0_-;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b/>
      <i/>
      <sz val="11"/>
      <color theme="1"/>
      <name val="Calibri"/>
      <family val="2"/>
      <scheme val="minor"/>
    </font>
    <font>
      <i/>
      <sz val="11"/>
      <color theme="1"/>
      <name val="Calibri"/>
      <family val="2"/>
      <scheme val="minor"/>
    </font>
    <font>
      <b/>
      <i/>
      <sz val="11"/>
      <color rgb="FFFF0000"/>
      <name val="Calibri"/>
      <family val="2"/>
      <scheme val="minor"/>
    </font>
    <font>
      <b/>
      <sz val="11"/>
      <name val="Calibri"/>
      <family val="2"/>
      <scheme val="minor"/>
    </font>
    <font>
      <i/>
      <sz val="10"/>
      <color rgb="FFFF0000"/>
      <name val="Calibri"/>
      <family val="2"/>
      <scheme val="minor"/>
    </font>
    <font>
      <sz val="10"/>
      <color theme="1"/>
      <name val="Calibri"/>
      <family val="2"/>
      <scheme val="minor"/>
    </font>
    <font>
      <i/>
      <sz val="11"/>
      <color rgb="FFFF0000"/>
      <name val="Calibri"/>
      <family val="2"/>
      <scheme val="minor"/>
    </font>
    <font>
      <sz val="11"/>
      <name val="Calibri"/>
      <family val="2"/>
      <scheme val="minor"/>
    </font>
    <font>
      <sz val="11"/>
      <name val="Calibri"/>
      <family val="2"/>
    </font>
    <font>
      <sz val="11"/>
      <color rgb="FF000000"/>
      <name val="Calibri"/>
      <family val="2"/>
    </font>
    <font>
      <b/>
      <i/>
      <sz val="11"/>
      <name val="Calibri"/>
      <family val="2"/>
      <scheme val="minor"/>
    </font>
    <font>
      <i/>
      <sz val="10"/>
      <color theme="1"/>
      <name val="Calibri"/>
      <family val="2"/>
      <scheme val="minor"/>
    </font>
    <font>
      <b/>
      <sz val="12"/>
      <color theme="1"/>
      <name val="Calibri"/>
      <family val="2"/>
      <scheme val="minor"/>
    </font>
    <font>
      <b/>
      <i/>
      <vertAlign val="superscript"/>
      <sz val="11"/>
      <color theme="1"/>
      <name val="Calibri"/>
      <family val="2"/>
      <scheme val="minor"/>
    </font>
    <font>
      <vertAlign val="superscript"/>
      <sz val="11"/>
      <color theme="1"/>
      <name val="Calibri"/>
      <family val="2"/>
      <scheme val="minor"/>
    </font>
    <font>
      <sz val="9"/>
      <color theme="1"/>
      <name val="Calibri"/>
      <family val="2"/>
      <scheme val="minor"/>
    </font>
    <font>
      <vertAlign val="superscript"/>
      <sz val="9"/>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167"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182">
    <xf numFmtId="0" fontId="0" fillId="0" borderId="0" xfId="0"/>
    <xf numFmtId="0" fontId="0" fillId="2" borderId="0" xfId="0" applyFill="1"/>
    <xf numFmtId="0" fontId="3" fillId="2" borderId="0" xfId="0" applyFont="1" applyFill="1"/>
    <xf numFmtId="0" fontId="2" fillId="2" borderId="0" xfId="0" applyFont="1" applyFill="1"/>
    <xf numFmtId="0" fontId="0" fillId="2" borderId="0" xfId="3" applyNumberFormat="1" applyFont="1" applyFill="1"/>
    <xf numFmtId="0" fontId="0" fillId="2" borderId="0" xfId="3" applyNumberFormat="1" applyFont="1" applyFill="1" applyAlignment="1">
      <alignment horizontal="right"/>
    </xf>
    <xf numFmtId="0" fontId="1" fillId="2" borderId="0" xfId="3" applyNumberFormat="1" applyFill="1" applyAlignment="1">
      <alignment horizontal="center" vertical="top" wrapText="1"/>
    </xf>
    <xf numFmtId="0" fontId="2" fillId="2" borderId="0" xfId="3" applyNumberFormat="1" applyFont="1" applyFill="1" applyAlignment="1">
      <alignment horizontal="right" vertical="top" wrapText="1"/>
    </xf>
    <xf numFmtId="0" fontId="0" fillId="0" borderId="0" xfId="3" applyNumberFormat="1" applyFont="1"/>
    <xf numFmtId="0" fontId="2" fillId="0" borderId="1" xfId="0" applyFont="1" applyBorder="1"/>
    <xf numFmtId="0" fontId="0" fillId="0" borderId="1" xfId="3" applyNumberFormat="1" applyFont="1" applyBorder="1"/>
    <xf numFmtId="0" fontId="2" fillId="0" borderId="1" xfId="3" applyNumberFormat="1" applyFont="1" applyBorder="1" applyAlignment="1">
      <alignment horizontal="right" vertical="top" wrapText="1"/>
    </xf>
    <xf numFmtId="0" fontId="2" fillId="2" borderId="1" xfId="3" applyNumberFormat="1" applyFont="1" applyFill="1" applyBorder="1"/>
    <xf numFmtId="0" fontId="2" fillId="2" borderId="1" xfId="3" applyNumberFormat="1" applyFont="1" applyFill="1" applyBorder="1" applyAlignment="1">
      <alignment horizontal="right" vertical="top" wrapText="1"/>
    </xf>
    <xf numFmtId="0" fontId="4" fillId="2" borderId="2" xfId="3" applyNumberFormat="1" applyFont="1" applyFill="1" applyBorder="1" applyAlignment="1">
      <alignment horizontal="right" wrapText="1"/>
    </xf>
    <xf numFmtId="0" fontId="4" fillId="2" borderId="1" xfId="3" applyNumberFormat="1" applyFont="1" applyFill="1" applyBorder="1" applyAlignment="1">
      <alignment horizontal="right" wrapText="1"/>
    </xf>
    <xf numFmtId="0" fontId="4" fillId="0" borderId="0" xfId="3" applyNumberFormat="1" applyFont="1" applyAlignment="1">
      <alignment horizontal="right" wrapText="1"/>
    </xf>
    <xf numFmtId="0" fontId="2" fillId="2" borderId="0" xfId="0" quotePrefix="1" applyFont="1" applyFill="1"/>
    <xf numFmtId="0" fontId="2" fillId="2" borderId="0" xfId="3" applyNumberFormat="1" applyFont="1" applyFill="1"/>
    <xf numFmtId="165" fontId="2" fillId="2" borderId="0" xfId="3" applyNumberFormat="1" applyFont="1" applyFill="1"/>
    <xf numFmtId="165" fontId="2" fillId="0" borderId="0" xfId="3" applyNumberFormat="1" applyFont="1"/>
    <xf numFmtId="9" fontId="4" fillId="0" borderId="0" xfId="2" applyFont="1"/>
    <xf numFmtId="0" fontId="5" fillId="2" borderId="0" xfId="0" applyFont="1" applyFill="1"/>
    <xf numFmtId="0" fontId="5" fillId="2" borderId="0" xfId="0" quotePrefix="1" applyFont="1" applyFill="1"/>
    <xf numFmtId="0" fontId="4" fillId="2" borderId="0" xfId="3" applyNumberFormat="1" applyFont="1" applyFill="1"/>
    <xf numFmtId="165" fontId="5" fillId="2" borderId="0" xfId="3" applyNumberFormat="1" applyFont="1" applyFill="1"/>
    <xf numFmtId="9" fontId="5" fillId="0" borderId="0" xfId="2" applyFont="1"/>
    <xf numFmtId="165" fontId="4" fillId="2" borderId="0" xfId="3" applyNumberFormat="1" applyFont="1" applyFill="1"/>
    <xf numFmtId="0" fontId="5" fillId="2" borderId="0" xfId="3" applyNumberFormat="1" applyFont="1" applyFill="1"/>
    <xf numFmtId="0" fontId="6" fillId="2" borderId="0" xfId="0" applyFont="1" applyFill="1"/>
    <xf numFmtId="0" fontId="7" fillId="0" borderId="2" xfId="0" applyFont="1" applyBorder="1"/>
    <xf numFmtId="0" fontId="2" fillId="2" borderId="2" xfId="3" applyNumberFormat="1" applyFont="1" applyFill="1" applyBorder="1"/>
    <xf numFmtId="165" fontId="2" fillId="2" borderId="2" xfId="3" applyNumberFormat="1" applyFont="1" applyFill="1" applyBorder="1"/>
    <xf numFmtId="0" fontId="8" fillId="2" borderId="0" xfId="0" applyFont="1" applyFill="1"/>
    <xf numFmtId="0" fontId="9" fillId="2" borderId="0" xfId="0" applyFont="1" applyFill="1"/>
    <xf numFmtId="3" fontId="8" fillId="2" borderId="0" xfId="0" applyNumberFormat="1" applyFont="1" applyFill="1"/>
    <xf numFmtId="0" fontId="8" fillId="0" borderId="0" xfId="0" applyFont="1"/>
    <xf numFmtId="166" fontId="2" fillId="2" borderId="0" xfId="2" applyNumberFormat="1" applyFont="1" applyFill="1" applyAlignment="1">
      <alignment horizontal="right" vertical="top" wrapText="1"/>
    </xf>
    <xf numFmtId="165" fontId="1" fillId="2" borderId="0" xfId="3" applyNumberFormat="1" applyFill="1"/>
    <xf numFmtId="0" fontId="2" fillId="2" borderId="1" xfId="0" applyFont="1" applyFill="1" applyBorder="1"/>
    <xf numFmtId="0" fontId="0" fillId="2" borderId="1" xfId="3" applyNumberFormat="1" applyFont="1" applyFill="1" applyBorder="1"/>
    <xf numFmtId="0" fontId="0" fillId="2" borderId="0" xfId="0" quotePrefix="1" applyFill="1"/>
    <xf numFmtId="9" fontId="4" fillId="2" borderId="0" xfId="2" applyFont="1" applyFill="1"/>
    <xf numFmtId="9" fontId="1" fillId="2" borderId="0" xfId="2" applyFill="1" applyAlignment="1">
      <alignment horizontal="right"/>
    </xf>
    <xf numFmtId="9" fontId="2" fillId="2" borderId="2" xfId="3" applyNumberFormat="1" applyFont="1" applyFill="1" applyBorder="1"/>
    <xf numFmtId="0" fontId="9" fillId="2" borderId="0" xfId="3" applyNumberFormat="1" applyFont="1" applyFill="1"/>
    <xf numFmtId="9" fontId="2" fillId="2" borderId="0" xfId="2" applyFont="1" applyFill="1" applyAlignment="1">
      <alignment horizontal="right"/>
    </xf>
    <xf numFmtId="9" fontId="2" fillId="2" borderId="0" xfId="3" applyNumberFormat="1" applyFont="1" applyFill="1"/>
    <xf numFmtId="9" fontId="5" fillId="2" borderId="0" xfId="2" applyFont="1" applyFill="1" applyAlignment="1">
      <alignment horizontal="right"/>
    </xf>
    <xf numFmtId="9" fontId="5" fillId="2" borderId="0" xfId="3" applyNumberFormat="1" applyFont="1" applyFill="1"/>
    <xf numFmtId="9" fontId="5" fillId="0" borderId="0" xfId="3" applyNumberFormat="1" applyFont="1"/>
    <xf numFmtId="9" fontId="2" fillId="0" borderId="0" xfId="3" applyNumberFormat="1" applyFont="1"/>
    <xf numFmtId="9" fontId="2" fillId="2" borderId="2" xfId="2" applyFont="1" applyFill="1" applyBorder="1" applyAlignment="1">
      <alignment horizontal="right"/>
    </xf>
    <xf numFmtId="0" fontId="7" fillId="0" borderId="0" xfId="0" quotePrefix="1" applyFont="1"/>
    <xf numFmtId="0" fontId="9" fillId="0" borderId="0" xfId="0" applyFont="1"/>
    <xf numFmtId="9" fontId="2" fillId="2" borderId="0" xfId="2" applyFont="1" applyFill="1"/>
    <xf numFmtId="9" fontId="2" fillId="0" borderId="0" xfId="2" applyFont="1"/>
    <xf numFmtId="9" fontId="2" fillId="2" borderId="2" xfId="2" applyFont="1" applyFill="1" applyBorder="1"/>
    <xf numFmtId="9" fontId="2" fillId="0" borderId="2" xfId="2" applyFont="1" applyBorder="1"/>
    <xf numFmtId="0" fontId="5" fillId="0" borderId="0" xfId="0" quotePrefix="1" applyFont="1"/>
    <xf numFmtId="0" fontId="4" fillId="0" borderId="0" xfId="3" applyNumberFormat="1" applyFont="1"/>
    <xf numFmtId="0" fontId="2" fillId="0" borderId="0" xfId="0" applyFont="1"/>
    <xf numFmtId="0" fontId="2" fillId="0" borderId="0" xfId="3" applyNumberFormat="1" applyFont="1"/>
    <xf numFmtId="0" fontId="5" fillId="0" borderId="0" xfId="3" applyNumberFormat="1" applyFont="1"/>
    <xf numFmtId="0" fontId="2" fillId="2" borderId="2" xfId="3" applyNumberFormat="1" applyFont="1" applyFill="1" applyBorder="1" applyAlignment="1">
      <alignment horizontal="right" vertical="top" wrapText="1"/>
    </xf>
    <xf numFmtId="0" fontId="4" fillId="0" borderId="0" xfId="3" applyNumberFormat="1" applyFont="1" applyAlignment="1">
      <alignment horizontal="right" vertical="top"/>
    </xf>
    <xf numFmtId="0" fontId="1" fillId="2" borderId="0" xfId="3" applyNumberFormat="1" applyFill="1"/>
    <xf numFmtId="165" fontId="1" fillId="0" borderId="0" xfId="3" applyNumberFormat="1"/>
    <xf numFmtId="9" fontId="1" fillId="2" borderId="0" xfId="2" applyFill="1"/>
    <xf numFmtId="10" fontId="2" fillId="2" borderId="0" xfId="3" applyNumberFormat="1" applyFont="1" applyFill="1"/>
    <xf numFmtId="165" fontId="0" fillId="0" borderId="0" xfId="3" applyNumberFormat="1" applyFont="1"/>
    <xf numFmtId="0" fontId="4" fillId="2" borderId="1" xfId="3" applyNumberFormat="1" applyFont="1" applyFill="1" applyBorder="1" applyAlignment="1">
      <alignment horizontal="right" vertical="top" wrapText="1"/>
    </xf>
    <xf numFmtId="0" fontId="10" fillId="2" borderId="0" xfId="0" applyFont="1" applyFill="1"/>
    <xf numFmtId="9" fontId="1" fillId="0" borderId="0" xfId="3" applyNumberFormat="1"/>
    <xf numFmtId="9" fontId="2" fillId="0" borderId="2" xfId="3" applyNumberFormat="1" applyFont="1" applyBorder="1"/>
    <xf numFmtId="9" fontId="1" fillId="2" borderId="0" xfId="3" applyNumberFormat="1" applyFill="1"/>
    <xf numFmtId="0" fontId="0" fillId="2" borderId="3" xfId="0" applyFill="1" applyBorder="1"/>
    <xf numFmtId="0" fontId="2" fillId="2" borderId="3" xfId="3" applyNumberFormat="1" applyFont="1" applyFill="1" applyBorder="1"/>
    <xf numFmtId="165" fontId="1" fillId="2" borderId="3" xfId="3" applyNumberFormat="1" applyFill="1" applyBorder="1"/>
    <xf numFmtId="0" fontId="4" fillId="0" borderId="1" xfId="3" applyNumberFormat="1" applyFont="1" applyBorder="1" applyAlignment="1">
      <alignment horizontal="right" wrapText="1"/>
    </xf>
    <xf numFmtId="9" fontId="1" fillId="0" borderId="3" xfId="3" applyNumberFormat="1" applyBorder="1"/>
    <xf numFmtId="9" fontId="1" fillId="2" borderId="3" xfId="3" applyNumberFormat="1" applyFill="1" applyBorder="1"/>
    <xf numFmtId="0" fontId="11" fillId="2" borderId="0" xfId="3" applyNumberFormat="1" applyFont="1" applyFill="1"/>
    <xf numFmtId="0" fontId="7" fillId="2" borderId="0" xfId="3" applyNumberFormat="1" applyFont="1" applyFill="1" applyAlignment="1">
      <alignment wrapText="1"/>
    </xf>
    <xf numFmtId="0" fontId="7" fillId="2" borderId="2" xfId="3" applyNumberFormat="1" applyFont="1" applyFill="1" applyBorder="1"/>
    <xf numFmtId="0" fontId="4" fillId="2" borderId="2" xfId="3" applyNumberFormat="1" applyFont="1" applyFill="1" applyBorder="1" applyAlignment="1">
      <alignment horizontal="right"/>
    </xf>
    <xf numFmtId="0" fontId="7" fillId="2" borderId="0" xfId="3" applyNumberFormat="1" applyFont="1" applyFill="1"/>
    <xf numFmtId="3" fontId="2" fillId="2" borderId="0" xfId="3" applyNumberFormat="1" applyFont="1" applyFill="1" applyAlignment="1">
      <alignment horizontal="right"/>
    </xf>
    <xf numFmtId="3" fontId="5" fillId="2" borderId="0" xfId="3" applyNumberFormat="1" applyFont="1" applyFill="1" applyAlignment="1">
      <alignment horizontal="right"/>
    </xf>
    <xf numFmtId="0" fontId="11" fillId="2" borderId="0" xfId="3" quotePrefix="1" applyNumberFormat="1" applyFont="1" applyFill="1"/>
    <xf numFmtId="0" fontId="7" fillId="2" borderId="1" xfId="3" quotePrefix="1" applyNumberFormat="1" applyFont="1" applyFill="1" applyBorder="1"/>
    <xf numFmtId="165" fontId="2" fillId="2" borderId="1" xfId="3" applyNumberFormat="1" applyFont="1" applyFill="1" applyBorder="1"/>
    <xf numFmtId="3" fontId="2" fillId="2" borderId="1" xfId="3" applyNumberFormat="1" applyFont="1" applyFill="1" applyBorder="1" applyAlignment="1">
      <alignment horizontal="right"/>
    </xf>
    <xf numFmtId="0" fontId="12" fillId="2" borderId="0" xfId="3" applyNumberFormat="1" applyFont="1" applyFill="1" applyAlignment="1">
      <alignment vertical="center"/>
    </xf>
    <xf numFmtId="0" fontId="13" fillId="2" borderId="0" xfId="3" applyNumberFormat="1" applyFont="1" applyFill="1" applyAlignment="1">
      <alignment vertical="center"/>
    </xf>
    <xf numFmtId="1" fontId="8" fillId="2" borderId="0" xfId="0" applyNumberFormat="1" applyFont="1" applyFill="1"/>
    <xf numFmtId="0" fontId="14" fillId="2" borderId="2" xfId="3" applyNumberFormat="1" applyFont="1" applyFill="1" applyBorder="1"/>
    <xf numFmtId="3" fontId="1" fillId="2" borderId="0" xfId="3" applyNumberFormat="1" applyFill="1" applyAlignment="1">
      <alignment horizontal="right"/>
    </xf>
    <xf numFmtId="3" fontId="2" fillId="2" borderId="2" xfId="3" applyNumberFormat="1" applyFont="1" applyFill="1" applyBorder="1" applyAlignment="1">
      <alignment horizontal="right"/>
    </xf>
    <xf numFmtId="168" fontId="0" fillId="2" borderId="0" xfId="1" applyNumberFormat="1" applyFont="1" applyFill="1"/>
    <xf numFmtId="3" fontId="15" fillId="2" borderId="0" xfId="0" applyNumberFormat="1" applyFont="1" applyFill="1"/>
    <xf numFmtId="168" fontId="15" fillId="2" borderId="0" xfId="1" applyNumberFormat="1" applyFont="1" applyFill="1"/>
    <xf numFmtId="168" fontId="4" fillId="2" borderId="2" xfId="1" applyNumberFormat="1" applyFont="1" applyFill="1" applyBorder="1" applyAlignment="1">
      <alignment horizontal="right" wrapText="1"/>
    </xf>
    <xf numFmtId="3" fontId="2" fillId="0" borderId="0" xfId="0" applyNumberFormat="1" applyFont="1"/>
    <xf numFmtId="168" fontId="2" fillId="0" borderId="0" xfId="1" applyNumberFormat="1" applyFont="1"/>
    <xf numFmtId="49" fontId="0" fillId="0" borderId="0" xfId="0" applyNumberFormat="1" applyAlignment="1">
      <alignment horizontal="left" indent="3"/>
    </xf>
    <xf numFmtId="3" fontId="0" fillId="0" borderId="0" xfId="0" applyNumberFormat="1"/>
    <xf numFmtId="168" fontId="0" fillId="0" borderId="0" xfId="1" applyNumberFormat="1" applyFont="1"/>
    <xf numFmtId="0" fontId="2" fillId="2" borderId="2" xfId="0" applyFont="1" applyFill="1" applyBorder="1"/>
    <xf numFmtId="3" fontId="2" fillId="0" borderId="2" xfId="0" applyNumberFormat="1" applyFont="1" applyBorder="1"/>
    <xf numFmtId="168" fontId="2" fillId="0" borderId="2" xfId="1" applyNumberFormat="1" applyFont="1" applyBorder="1"/>
    <xf numFmtId="0" fontId="4" fillId="2" borderId="0" xfId="3" applyNumberFormat="1" applyFont="1" applyFill="1" applyAlignment="1">
      <alignment horizontal="right" wrapText="1"/>
    </xf>
    <xf numFmtId="0" fontId="16" fillId="0" borderId="0" xfId="0" applyFont="1"/>
    <xf numFmtId="3" fontId="11" fillId="2" borderId="0" xfId="0" applyNumberFormat="1" applyFont="1" applyFill="1" applyAlignment="1">
      <alignment horizontal="right"/>
    </xf>
    <xf numFmtId="0" fontId="15" fillId="2" borderId="0" xfId="0" applyFont="1" applyFill="1"/>
    <xf numFmtId="3" fontId="1" fillId="2" borderId="0" xfId="3" applyNumberFormat="1" applyFill="1"/>
    <xf numFmtId="3" fontId="11" fillId="2" borderId="3" xfId="0" applyNumberFormat="1" applyFont="1" applyFill="1" applyBorder="1" applyAlignment="1">
      <alignment horizontal="right"/>
    </xf>
    <xf numFmtId="0" fontId="2" fillId="2" borderId="3" xfId="0" applyFont="1" applyFill="1" applyBorder="1"/>
    <xf numFmtId="3" fontId="2" fillId="2" borderId="3" xfId="3" applyNumberFormat="1" applyFont="1" applyFill="1" applyBorder="1"/>
    <xf numFmtId="3" fontId="1" fillId="2" borderId="1" xfId="3" applyNumberFormat="1" applyFill="1" applyBorder="1"/>
    <xf numFmtId="3" fontId="2" fillId="2" borderId="1" xfId="3" applyNumberFormat="1" applyFont="1" applyFill="1" applyBorder="1"/>
    <xf numFmtId="3" fontId="2" fillId="2" borderId="2" xfId="2" applyNumberFormat="1" applyFont="1" applyFill="1" applyBorder="1" applyAlignment="1">
      <alignment horizontal="right"/>
    </xf>
    <xf numFmtId="166" fontId="1" fillId="2" borderId="0" xfId="2" applyNumberFormat="1" applyFill="1"/>
    <xf numFmtId="166" fontId="2" fillId="2" borderId="3" xfId="2" applyNumberFormat="1" applyFont="1" applyFill="1" applyBorder="1"/>
    <xf numFmtId="166" fontId="0" fillId="2" borderId="1" xfId="2" applyNumberFormat="1" applyFont="1" applyFill="1" applyBorder="1" applyAlignment="1">
      <alignment horizontal="right"/>
    </xf>
    <xf numFmtId="166" fontId="1" fillId="2" borderId="1" xfId="2" applyNumberFormat="1" applyFill="1" applyBorder="1"/>
    <xf numFmtId="166" fontId="2" fillId="2" borderId="1" xfId="2" applyNumberFormat="1" applyFont="1" applyFill="1" applyBorder="1"/>
    <xf numFmtId="166" fontId="8" fillId="2" borderId="0" xfId="2" applyNumberFormat="1" applyFont="1" applyFill="1"/>
    <xf numFmtId="3" fontId="2" fillId="2" borderId="3" xfId="1" applyNumberFormat="1" applyFont="1" applyFill="1" applyBorder="1"/>
    <xf numFmtId="3" fontId="0" fillId="2" borderId="0" xfId="1" applyNumberFormat="1" applyFont="1" applyFill="1"/>
    <xf numFmtId="3" fontId="2" fillId="2" borderId="2" xfId="1" applyNumberFormat="1" applyFont="1" applyFill="1" applyBorder="1"/>
    <xf numFmtId="3" fontId="2" fillId="2" borderId="2" xfId="1" applyNumberFormat="1" applyFont="1" applyFill="1" applyBorder="1" applyAlignment="1">
      <alignment horizontal="right"/>
    </xf>
    <xf numFmtId="166" fontId="0" fillId="2" borderId="0" xfId="2" applyNumberFormat="1" applyFont="1" applyFill="1"/>
    <xf numFmtId="166" fontId="2" fillId="2" borderId="2" xfId="2" applyNumberFormat="1" applyFont="1" applyFill="1" applyBorder="1"/>
    <xf numFmtId="3" fontId="0" fillId="2" borderId="0" xfId="0" applyNumberFormat="1" applyFill="1" applyAlignment="1">
      <alignment horizontal="right"/>
    </xf>
    <xf numFmtId="3" fontId="2" fillId="2" borderId="1" xfId="0" applyNumberFormat="1" applyFont="1" applyFill="1" applyBorder="1" applyAlignment="1">
      <alignment horizontal="right"/>
    </xf>
    <xf numFmtId="3" fontId="14" fillId="2" borderId="1" xfId="0" applyNumberFormat="1" applyFont="1" applyFill="1" applyBorder="1" applyAlignment="1">
      <alignment horizontal="right"/>
    </xf>
    <xf numFmtId="3" fontId="2" fillId="2" borderId="3" xfId="0" applyNumberFormat="1" applyFont="1" applyFill="1" applyBorder="1"/>
    <xf numFmtId="3" fontId="0" fillId="0" borderId="1" xfId="0" applyNumberFormat="1" applyBorder="1"/>
    <xf numFmtId="3" fontId="2" fillId="2" borderId="1" xfId="0" applyNumberFormat="1" applyFont="1" applyFill="1" applyBorder="1"/>
    <xf numFmtId="0" fontId="0" fillId="2" borderId="1" xfId="0" applyFill="1" applyBorder="1"/>
    <xf numFmtId="166" fontId="1" fillId="0" borderId="0" xfId="2" applyNumberFormat="1"/>
    <xf numFmtId="166" fontId="2" fillId="0" borderId="3" xfId="2" applyNumberFormat="1" applyFont="1" applyBorder="1"/>
    <xf numFmtId="166" fontId="4" fillId="2" borderId="3" xfId="2" applyNumberFormat="1" applyFont="1" applyFill="1" applyBorder="1"/>
    <xf numFmtId="0" fontId="2" fillId="0" borderId="1" xfId="3" applyNumberFormat="1" applyFont="1" applyBorder="1"/>
    <xf numFmtId="0" fontId="4" fillId="0" borderId="2" xfId="3" applyNumberFormat="1" applyFont="1" applyBorder="1" applyAlignment="1">
      <alignment horizontal="right" wrapText="1"/>
    </xf>
    <xf numFmtId="0" fontId="1" fillId="0" borderId="0" xfId="3" applyNumberFormat="1"/>
    <xf numFmtId="165" fontId="1" fillId="0" borderId="3" xfId="3" applyNumberFormat="1" applyBorder="1"/>
    <xf numFmtId="0" fontId="1" fillId="0" borderId="1" xfId="3" applyNumberFormat="1" applyBorder="1"/>
    <xf numFmtId="165" fontId="1" fillId="0" borderId="1" xfId="3" applyNumberFormat="1" applyBorder="1"/>
    <xf numFmtId="165" fontId="2" fillId="0" borderId="2" xfId="3" applyNumberFormat="1" applyFont="1" applyBorder="1"/>
    <xf numFmtId="0" fontId="0" fillId="0" borderId="3" xfId="0" applyBorder="1"/>
    <xf numFmtId="3" fontId="1" fillId="2" borderId="3" xfId="3" applyNumberFormat="1" applyFill="1" applyBorder="1"/>
    <xf numFmtId="3" fontId="0" fillId="2" borderId="3" xfId="0" applyNumberFormat="1" applyFill="1" applyBorder="1"/>
    <xf numFmtId="0" fontId="0" fillId="0" borderId="1" xfId="0" applyBorder="1"/>
    <xf numFmtId="165" fontId="1" fillId="2" borderId="1" xfId="3" applyNumberFormat="1" applyFill="1" applyBorder="1"/>
    <xf numFmtId="3" fontId="2" fillId="2" borderId="2" xfId="3" applyNumberFormat="1" applyFont="1" applyFill="1" applyBorder="1"/>
    <xf numFmtId="3" fontId="2" fillId="2" borderId="0" xfId="3" applyNumberFormat="1" applyFont="1" applyFill="1"/>
    <xf numFmtId="3" fontId="0" fillId="0" borderId="0" xfId="0" applyNumberFormat="1" applyAlignment="1">
      <alignment wrapText="1"/>
    </xf>
    <xf numFmtId="3" fontId="1" fillId="0" borderId="0" xfId="3" applyNumberFormat="1"/>
    <xf numFmtId="0" fontId="2" fillId="0" borderId="2" xfId="3" applyNumberFormat="1" applyFont="1" applyBorder="1"/>
    <xf numFmtId="3" fontId="2" fillId="0" borderId="2" xfId="3" applyNumberFormat="1" applyFont="1" applyBorder="1"/>
    <xf numFmtId="3" fontId="15" fillId="0" borderId="0" xfId="0" applyNumberFormat="1" applyFont="1"/>
    <xf numFmtId="0" fontId="4" fillId="2" borderId="3" xfId="3" applyNumberFormat="1" applyFont="1" applyFill="1" applyBorder="1" applyAlignment="1">
      <alignment horizontal="right" wrapText="1"/>
    </xf>
    <xf numFmtId="3" fontId="1" fillId="2" borderId="3" xfId="1" applyNumberFormat="1" applyFill="1" applyBorder="1"/>
    <xf numFmtId="3" fontId="1" fillId="2" borderId="0" xfId="1" applyNumberFormat="1" applyFill="1"/>
    <xf numFmtId="2" fontId="0" fillId="2" borderId="0" xfId="0" applyNumberFormat="1" applyFill="1"/>
    <xf numFmtId="166" fontId="1" fillId="2" borderId="3" xfId="3" applyNumberFormat="1" applyFill="1" applyBorder="1"/>
    <xf numFmtId="166" fontId="1" fillId="2" borderId="0" xfId="3" applyNumberFormat="1" applyFill="1"/>
    <xf numFmtId="166" fontId="1" fillId="2" borderId="1" xfId="3" applyNumberFormat="1" applyFill="1" applyBorder="1"/>
    <xf numFmtId="166" fontId="2" fillId="2" borderId="2" xfId="3" applyNumberFormat="1" applyFont="1" applyFill="1" applyBorder="1"/>
    <xf numFmtId="168" fontId="1" fillId="2" borderId="3" xfId="1" applyNumberFormat="1" applyFill="1" applyBorder="1"/>
    <xf numFmtId="4" fontId="1" fillId="2" borderId="1" xfId="3" applyNumberFormat="1" applyFill="1" applyBorder="1"/>
    <xf numFmtId="167" fontId="1" fillId="2" borderId="1" xfId="1" applyFill="1" applyBorder="1"/>
    <xf numFmtId="9" fontId="1" fillId="2" borderId="0" xfId="2" applyNumberFormat="1" applyFill="1" applyAlignment="1">
      <alignment horizontal="right"/>
    </xf>
    <xf numFmtId="0" fontId="2" fillId="2" borderId="0" xfId="0" applyFont="1" applyFill="1" applyBorder="1"/>
    <xf numFmtId="3" fontId="2" fillId="2" borderId="0" xfId="3" applyNumberFormat="1" applyFont="1" applyFill="1" applyBorder="1"/>
    <xf numFmtId="3" fontId="2" fillId="2" borderId="0" xfId="2" applyNumberFormat="1" applyFont="1" applyFill="1" applyBorder="1" applyAlignment="1">
      <alignment horizontal="right"/>
    </xf>
    <xf numFmtId="0" fontId="19" fillId="2" borderId="0" xfId="3" applyNumberFormat="1" applyFont="1" applyFill="1"/>
    <xf numFmtId="3" fontId="1" fillId="2" borderId="0" xfId="3" applyNumberFormat="1" applyFont="1" applyFill="1"/>
    <xf numFmtId="0" fontId="0" fillId="0" borderId="1" xfId="3" applyNumberFormat="1" applyFont="1" applyBorder="1" applyAlignment="1">
      <alignment horizontal="center"/>
    </xf>
    <xf numFmtId="0" fontId="0" fillId="2" borderId="0" xfId="0" applyFill="1" applyAlignment="1">
      <alignment wrapText="1"/>
    </xf>
  </cellXfs>
  <cellStyles count="4">
    <cellStyle name="Comma" xfId="1" builtinId="3"/>
    <cellStyle name="Comma 2" xfId="3" xr:uid="{59C07035-9D25-4DD3-8731-9058D58B298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6E200-2CF3-404F-9B74-D2BA6A2F7317}">
  <sheetPr codeName="Sheet94">
    <tabColor theme="8" tint="0.59999389629810485"/>
    <pageSetUpPr fitToPage="1"/>
  </sheetPr>
  <dimension ref="A1:T189"/>
  <sheetViews>
    <sheetView showGridLines="0" tabSelected="1" zoomScale="80" zoomScaleNormal="80" workbookViewId="0">
      <selection activeCell="H8" sqref="H8"/>
    </sheetView>
  </sheetViews>
  <sheetFormatPr defaultColWidth="9.140625" defaultRowHeight="15" customHeight="1" outlineLevelCol="1" x14ac:dyDescent="0.25"/>
  <cols>
    <col min="1" max="1" width="32.5703125" style="1" customWidth="1"/>
    <col min="2" max="2" width="11.140625" style="1" bestFit="1" customWidth="1"/>
    <col min="3" max="6" width="14.42578125" style="1" hidden="1" customWidth="1" outlineLevel="1"/>
    <col min="7" max="7" width="14.42578125" style="1" customWidth="1" collapsed="1"/>
    <col min="8" max="18" width="14.42578125" style="1" customWidth="1"/>
    <col min="19" max="19" width="14.42578125" customWidth="1"/>
    <col min="20" max="16384" width="9.140625" style="1"/>
  </cols>
  <sheetData>
    <row r="1" spans="1:20" x14ac:dyDescent="0.25">
      <c r="A1" s="3" t="s">
        <v>0</v>
      </c>
    </row>
    <row r="2" spans="1:20" x14ac:dyDescent="0.25">
      <c r="A2" s="5"/>
    </row>
    <row r="3" spans="1:20" customFormat="1" ht="15" customHeight="1" x14ac:dyDescent="0.25">
      <c r="A3" s="9" t="s">
        <v>293</v>
      </c>
      <c r="B3" s="10"/>
      <c r="C3" s="10"/>
      <c r="D3" s="10"/>
      <c r="E3" s="10"/>
      <c r="F3" s="8"/>
      <c r="G3" s="10"/>
      <c r="H3" s="10"/>
      <c r="I3" s="10"/>
      <c r="J3" s="8"/>
      <c r="N3" s="11"/>
      <c r="Q3" s="8"/>
      <c r="R3" s="8"/>
      <c r="S3" s="8"/>
    </row>
    <row r="4" spans="1:20" x14ac:dyDescent="0.25">
      <c r="A4" s="12" t="s">
        <v>1</v>
      </c>
      <c r="B4" s="13"/>
      <c r="C4" s="14" t="s">
        <v>2</v>
      </c>
      <c r="D4" s="14" t="s">
        <v>3</v>
      </c>
      <c r="E4" s="14" t="s">
        <v>4</v>
      </c>
      <c r="F4" s="14" t="s">
        <v>5</v>
      </c>
      <c r="G4" s="14" t="s">
        <v>6</v>
      </c>
      <c r="H4" s="14" t="s">
        <v>7</v>
      </c>
      <c r="I4" s="14" t="s">
        <v>8</v>
      </c>
      <c r="J4" s="14" t="s">
        <v>9</v>
      </c>
      <c r="K4" s="14" t="s">
        <v>10</v>
      </c>
      <c r="L4" s="14" t="s">
        <v>11</v>
      </c>
      <c r="M4" s="14" t="s">
        <v>12</v>
      </c>
      <c r="N4" s="15" t="s">
        <v>13</v>
      </c>
      <c r="O4" s="14" t="s">
        <v>14</v>
      </c>
      <c r="P4" s="14" t="s">
        <v>72</v>
      </c>
      <c r="Q4" s="16"/>
      <c r="R4" s="16"/>
      <c r="S4" s="16"/>
    </row>
    <row r="5" spans="1:20" s="3" customFormat="1" ht="15" customHeight="1" x14ac:dyDescent="0.25">
      <c r="A5" s="17" t="s">
        <v>289</v>
      </c>
      <c r="B5" s="18"/>
      <c r="C5" s="19">
        <v>1416</v>
      </c>
      <c r="D5" s="19">
        <v>1467</v>
      </c>
      <c r="E5" s="19">
        <v>1460</v>
      </c>
      <c r="F5" s="19">
        <v>2540</v>
      </c>
      <c r="G5" s="19">
        <v>1965</v>
      </c>
      <c r="H5" s="19">
        <v>2002</v>
      </c>
      <c r="I5" s="19">
        <v>1970</v>
      </c>
      <c r="J5" s="19">
        <v>3845</v>
      </c>
      <c r="K5" s="19">
        <v>2592</v>
      </c>
      <c r="L5" s="19">
        <v>2765</v>
      </c>
      <c r="M5" s="19">
        <v>2608</v>
      </c>
      <c r="N5" s="19">
        <v>4930</v>
      </c>
      <c r="O5" s="19">
        <v>3061</v>
      </c>
      <c r="P5" s="19">
        <v>3121</v>
      </c>
      <c r="Q5" s="21"/>
      <c r="R5" s="21"/>
      <c r="S5" s="21"/>
      <c r="T5" s="19"/>
    </row>
    <row r="6" spans="1:20" s="22" customFormat="1" ht="15" customHeight="1" x14ac:dyDescent="0.25">
      <c r="A6" s="23" t="s">
        <v>15</v>
      </c>
      <c r="B6" s="24"/>
      <c r="C6" s="25">
        <v>1074</v>
      </c>
      <c r="D6" s="25">
        <v>1134</v>
      </c>
      <c r="E6" s="25">
        <v>1181</v>
      </c>
      <c r="F6" s="25">
        <v>1832</v>
      </c>
      <c r="G6" s="25">
        <v>1539</v>
      </c>
      <c r="H6" s="25">
        <v>1584</v>
      </c>
      <c r="I6" s="25">
        <v>1601</v>
      </c>
      <c r="J6" s="25">
        <v>2812</v>
      </c>
      <c r="K6" s="25">
        <v>2007</v>
      </c>
      <c r="L6" s="25">
        <v>2167</v>
      </c>
      <c r="M6" s="25">
        <v>2083</v>
      </c>
      <c r="N6" s="25">
        <v>3708</v>
      </c>
      <c r="O6" s="25">
        <v>2404</v>
      </c>
      <c r="P6" s="25">
        <v>2403</v>
      </c>
      <c r="Q6" s="26"/>
      <c r="R6" s="26"/>
      <c r="S6" s="26"/>
      <c r="T6" s="27"/>
    </row>
    <row r="7" spans="1:20" s="22" customFormat="1" ht="15" customHeight="1" x14ac:dyDescent="0.25">
      <c r="A7" s="23" t="s">
        <v>285</v>
      </c>
      <c r="B7" s="24"/>
      <c r="C7" s="25">
        <v>187</v>
      </c>
      <c r="D7" s="25">
        <v>190</v>
      </c>
      <c r="E7" s="25">
        <v>141</v>
      </c>
      <c r="F7" s="25">
        <v>527</v>
      </c>
      <c r="G7" s="25">
        <v>304</v>
      </c>
      <c r="H7" s="25">
        <v>298</v>
      </c>
      <c r="I7" s="25">
        <v>264</v>
      </c>
      <c r="J7" s="25">
        <v>812</v>
      </c>
      <c r="K7" s="25">
        <v>438</v>
      </c>
      <c r="L7" s="25">
        <v>447</v>
      </c>
      <c r="M7" s="25">
        <v>400</v>
      </c>
      <c r="N7" s="25">
        <v>1019</v>
      </c>
      <c r="O7" s="25">
        <v>477</v>
      </c>
      <c r="P7" s="25">
        <v>543</v>
      </c>
      <c r="Q7" s="26"/>
      <c r="R7" s="26"/>
      <c r="S7" s="26"/>
      <c r="T7" s="27"/>
    </row>
    <row r="8" spans="1:20" s="22" customFormat="1" ht="15" customHeight="1" x14ac:dyDescent="0.25">
      <c r="A8" s="23" t="s">
        <v>16</v>
      </c>
      <c r="B8" s="24"/>
      <c r="C8" s="25">
        <v>155</v>
      </c>
      <c r="D8" s="25">
        <v>143</v>
      </c>
      <c r="E8" s="25">
        <v>138</v>
      </c>
      <c r="F8" s="25">
        <v>181</v>
      </c>
      <c r="G8" s="25">
        <v>122</v>
      </c>
      <c r="H8" s="25">
        <v>120</v>
      </c>
      <c r="I8" s="25">
        <v>105</v>
      </c>
      <c r="J8" s="25">
        <v>221</v>
      </c>
      <c r="K8" s="25">
        <v>147</v>
      </c>
      <c r="L8" s="25">
        <v>151</v>
      </c>
      <c r="M8" s="25">
        <v>125</v>
      </c>
      <c r="N8" s="25">
        <v>203</v>
      </c>
      <c r="O8" s="25">
        <v>181</v>
      </c>
      <c r="P8" s="25">
        <v>175</v>
      </c>
      <c r="Q8" s="26"/>
      <c r="R8" s="26"/>
      <c r="S8" s="26"/>
      <c r="T8" s="27"/>
    </row>
    <row r="9" spans="1:20" s="3" customFormat="1" ht="15" customHeight="1" x14ac:dyDescent="0.25">
      <c r="A9" s="3" t="s">
        <v>17</v>
      </c>
      <c r="B9" s="18"/>
      <c r="C9" s="19">
        <v>2920</v>
      </c>
      <c r="D9" s="19">
        <v>2578</v>
      </c>
      <c r="E9" s="19">
        <v>2765</v>
      </c>
      <c r="F9" s="19">
        <v>3529</v>
      </c>
      <c r="G9" s="19">
        <v>2723</v>
      </c>
      <c r="H9" s="19">
        <v>2489</v>
      </c>
      <c r="I9" s="19">
        <v>2820</v>
      </c>
      <c r="J9" s="19">
        <v>3438</v>
      </c>
      <c r="K9" s="19">
        <v>2178</v>
      </c>
      <c r="L9" s="19">
        <v>1733</v>
      </c>
      <c r="M9" s="19">
        <v>2053</v>
      </c>
      <c r="N9" s="19">
        <v>2669</v>
      </c>
      <c r="O9" s="19">
        <v>1503</v>
      </c>
      <c r="P9" s="19">
        <v>1359</v>
      </c>
      <c r="Q9" s="21"/>
      <c r="R9" s="21"/>
      <c r="S9" s="21"/>
    </row>
    <row r="10" spans="1:20" s="22" customFormat="1" ht="15" customHeight="1" x14ac:dyDescent="0.25">
      <c r="A10" s="23" t="s">
        <v>15</v>
      </c>
      <c r="B10" s="28"/>
      <c r="C10" s="25">
        <v>1587</v>
      </c>
      <c r="D10" s="25">
        <v>1394</v>
      </c>
      <c r="E10" s="25">
        <v>1540</v>
      </c>
      <c r="F10" s="25">
        <v>2519</v>
      </c>
      <c r="G10" s="25">
        <v>1492</v>
      </c>
      <c r="H10" s="25">
        <v>1478</v>
      </c>
      <c r="I10" s="25">
        <v>1589</v>
      </c>
      <c r="J10" s="25">
        <v>2119</v>
      </c>
      <c r="K10" s="25">
        <v>1226</v>
      </c>
      <c r="L10" s="25">
        <v>984</v>
      </c>
      <c r="M10" s="25">
        <v>1186</v>
      </c>
      <c r="N10" s="25">
        <v>1614</v>
      </c>
      <c r="O10" s="25">
        <v>854</v>
      </c>
      <c r="P10" s="25">
        <v>797</v>
      </c>
      <c r="Q10" s="26"/>
      <c r="R10" s="26"/>
      <c r="S10" s="26"/>
    </row>
    <row r="11" spans="1:20" s="22" customFormat="1" ht="15" customHeight="1" x14ac:dyDescent="0.25">
      <c r="A11" s="23" t="s">
        <v>16</v>
      </c>
      <c r="B11" s="28"/>
      <c r="C11" s="25">
        <v>1333</v>
      </c>
      <c r="D11" s="25">
        <v>1184</v>
      </c>
      <c r="E11" s="25">
        <v>1225</v>
      </c>
      <c r="F11" s="25">
        <v>1010</v>
      </c>
      <c r="G11" s="25">
        <v>1231</v>
      </c>
      <c r="H11" s="25">
        <v>1011</v>
      </c>
      <c r="I11" s="25">
        <v>1231</v>
      </c>
      <c r="J11" s="25">
        <v>1319</v>
      </c>
      <c r="K11" s="25">
        <v>952</v>
      </c>
      <c r="L11" s="25">
        <v>749</v>
      </c>
      <c r="M11" s="25">
        <v>867</v>
      </c>
      <c r="N11" s="25">
        <v>1055</v>
      </c>
      <c r="O11" s="25">
        <v>649</v>
      </c>
      <c r="P11" s="25">
        <v>562</v>
      </c>
      <c r="Q11" s="26"/>
      <c r="R11" s="26"/>
      <c r="S11" s="26"/>
    </row>
    <row r="12" spans="1:20" s="29" customFormat="1" ht="15" customHeight="1" x14ac:dyDescent="0.25">
      <c r="A12" s="17" t="s">
        <v>18</v>
      </c>
      <c r="B12" s="18"/>
      <c r="C12" s="19">
        <v>404</v>
      </c>
      <c r="D12" s="19">
        <v>282</v>
      </c>
      <c r="E12" s="19">
        <v>387</v>
      </c>
      <c r="F12" s="19">
        <v>533</v>
      </c>
      <c r="G12" s="19">
        <v>471</v>
      </c>
      <c r="H12" s="19">
        <v>334</v>
      </c>
      <c r="I12" s="19">
        <v>404</v>
      </c>
      <c r="J12" s="19">
        <v>320</v>
      </c>
      <c r="K12" s="19">
        <v>345</v>
      </c>
      <c r="L12" s="19">
        <v>321</v>
      </c>
      <c r="M12" s="19">
        <v>321</v>
      </c>
      <c r="N12" s="19">
        <v>291</v>
      </c>
      <c r="O12" s="19">
        <v>239</v>
      </c>
      <c r="P12" s="19">
        <v>214</v>
      </c>
      <c r="Q12" s="21"/>
      <c r="R12" s="21"/>
      <c r="S12" s="21"/>
    </row>
    <row r="13" spans="1:20" s="22" customFormat="1" ht="15" customHeight="1" x14ac:dyDescent="0.25">
      <c r="A13" s="30" t="s">
        <v>19</v>
      </c>
      <c r="B13" s="31"/>
      <c r="C13" s="32">
        <v>4740</v>
      </c>
      <c r="D13" s="32">
        <v>4327</v>
      </c>
      <c r="E13" s="32">
        <v>4612</v>
      </c>
      <c r="F13" s="32">
        <v>6602</v>
      </c>
      <c r="G13" s="32">
        <v>5159</v>
      </c>
      <c r="H13" s="32">
        <v>4825</v>
      </c>
      <c r="I13" s="32">
        <v>5194</v>
      </c>
      <c r="J13" s="32">
        <v>7603</v>
      </c>
      <c r="K13" s="32">
        <v>5115</v>
      </c>
      <c r="L13" s="32">
        <v>4819</v>
      </c>
      <c r="M13" s="32">
        <v>4982</v>
      </c>
      <c r="N13" s="32">
        <v>7890</v>
      </c>
      <c r="O13" s="32">
        <v>4804</v>
      </c>
      <c r="P13" s="32">
        <v>4693</v>
      </c>
      <c r="Q13" s="21"/>
      <c r="R13" s="21"/>
      <c r="S13" s="21"/>
    </row>
    <row r="14" spans="1:20" ht="15" customHeight="1" x14ac:dyDescent="0.25">
      <c r="A14" s="34"/>
      <c r="B14" s="7"/>
      <c r="C14" s="37"/>
      <c r="D14" s="37"/>
      <c r="E14" s="37"/>
      <c r="F14" s="37"/>
      <c r="G14" s="37"/>
      <c r="H14" s="37"/>
      <c r="I14" s="37"/>
      <c r="J14" s="37"/>
      <c r="K14" s="37"/>
      <c r="L14" s="37"/>
      <c r="M14" s="37"/>
      <c r="N14" s="37"/>
      <c r="O14" s="37"/>
      <c r="P14" s="37"/>
      <c r="T14" s="38"/>
    </row>
    <row r="15" spans="1:20" ht="15" customHeight="1" x14ac:dyDescent="0.25">
      <c r="A15" s="34"/>
      <c r="B15" s="7"/>
      <c r="C15" s="37"/>
      <c r="D15" s="37"/>
      <c r="E15" s="37"/>
      <c r="F15" s="37"/>
      <c r="G15" s="37"/>
      <c r="H15" s="37"/>
      <c r="I15" s="37"/>
      <c r="J15" s="37"/>
      <c r="K15" s="37"/>
      <c r="L15" s="37"/>
      <c r="M15" s="37"/>
      <c r="N15" s="37"/>
      <c r="O15" s="37"/>
      <c r="P15" s="37"/>
      <c r="T15" s="38"/>
    </row>
    <row r="16" spans="1:20" ht="15" customHeight="1" x14ac:dyDescent="0.25">
      <c r="A16" s="39" t="s">
        <v>20</v>
      </c>
      <c r="B16" s="40"/>
      <c r="C16" s="40"/>
      <c r="D16" s="40"/>
      <c r="E16" s="40"/>
      <c r="F16" s="4"/>
      <c r="G16" s="40"/>
      <c r="H16" s="40"/>
      <c r="I16" s="40"/>
      <c r="J16" s="4"/>
      <c r="N16" s="13"/>
      <c r="Q16" s="8"/>
      <c r="R16" s="8"/>
      <c r="S16" s="8"/>
    </row>
    <row r="17" spans="1:20" x14ac:dyDescent="0.25">
      <c r="A17" s="12" t="s">
        <v>1</v>
      </c>
      <c r="B17" s="13"/>
      <c r="C17" s="14" t="s">
        <v>2</v>
      </c>
      <c r="D17" s="14" t="s">
        <v>3</v>
      </c>
      <c r="E17" s="14" t="s">
        <v>4</v>
      </c>
      <c r="F17" s="14" t="s">
        <v>5</v>
      </c>
      <c r="G17" s="14" t="s">
        <v>6</v>
      </c>
      <c r="H17" s="14" t="s">
        <v>7</v>
      </c>
      <c r="I17" s="14" t="s">
        <v>8</v>
      </c>
      <c r="J17" s="14" t="s">
        <v>9</v>
      </c>
      <c r="K17" s="14" t="s">
        <v>10</v>
      </c>
      <c r="L17" s="14" t="s">
        <v>11</v>
      </c>
      <c r="M17" s="14" t="s">
        <v>12</v>
      </c>
      <c r="N17" s="15" t="s">
        <v>13</v>
      </c>
      <c r="O17" s="14" t="s">
        <v>14</v>
      </c>
      <c r="P17" s="14" t="s">
        <v>72</v>
      </c>
      <c r="Q17" s="16"/>
      <c r="R17" s="16"/>
      <c r="S17" s="16"/>
    </row>
    <row r="18" spans="1:20" s="3" customFormat="1" ht="15" customHeight="1" x14ac:dyDescent="0.25">
      <c r="A18" s="41" t="s">
        <v>289</v>
      </c>
      <c r="B18" s="18"/>
      <c r="C18" s="42"/>
      <c r="D18" s="19"/>
      <c r="E18" s="19"/>
      <c r="F18" s="19"/>
      <c r="G18" s="43"/>
      <c r="H18" s="43"/>
      <c r="I18" s="43"/>
      <c r="J18" s="43"/>
      <c r="K18" s="43"/>
      <c r="L18" s="43"/>
      <c r="M18" s="43"/>
      <c r="N18" s="43"/>
      <c r="O18" s="43">
        <v>-0.1</v>
      </c>
      <c r="P18" s="174">
        <v>-7.0000000000000007E-2</v>
      </c>
      <c r="Q18" s="21"/>
      <c r="R18" s="21"/>
      <c r="S18" s="21"/>
      <c r="T18" s="19"/>
    </row>
    <row r="19" spans="1:20" s="3" customFormat="1" ht="15" customHeight="1" x14ac:dyDescent="0.25">
      <c r="A19" s="1" t="s">
        <v>286</v>
      </c>
      <c r="B19" s="18"/>
      <c r="C19" s="19"/>
      <c r="D19" s="19"/>
      <c r="E19" s="19"/>
      <c r="F19" s="19"/>
      <c r="G19" s="43"/>
      <c r="H19" s="43"/>
      <c r="I19" s="43"/>
      <c r="J19" s="43"/>
      <c r="K19" s="43"/>
      <c r="L19" s="43"/>
      <c r="M19" s="43"/>
      <c r="N19" s="43"/>
      <c r="O19" s="43">
        <v>-0.11</v>
      </c>
      <c r="P19" s="174">
        <v>-0.14000000000000001</v>
      </c>
      <c r="Q19" s="21"/>
      <c r="R19" s="21"/>
      <c r="S19" s="21"/>
    </row>
    <row r="20" spans="1:20" s="29" customFormat="1" ht="15" customHeight="1" x14ac:dyDescent="0.25">
      <c r="A20" s="41" t="s">
        <v>287</v>
      </c>
      <c r="B20" s="18"/>
      <c r="C20" s="19"/>
      <c r="D20" s="19"/>
      <c r="E20" s="19"/>
      <c r="F20" s="19"/>
      <c r="G20" s="43"/>
      <c r="H20" s="43"/>
      <c r="I20" s="43"/>
      <c r="J20" s="43"/>
      <c r="K20" s="43"/>
      <c r="L20" s="43"/>
      <c r="M20" s="43"/>
      <c r="N20" s="43"/>
      <c r="O20" s="43">
        <v>-0.11</v>
      </c>
      <c r="P20" s="174">
        <v>-0.14000000000000001</v>
      </c>
      <c r="Q20" s="21"/>
      <c r="R20" s="21"/>
      <c r="S20" s="21"/>
    </row>
    <row r="21" spans="1:20" s="22" customFormat="1" ht="15" customHeight="1" x14ac:dyDescent="0.25">
      <c r="A21" s="30" t="s">
        <v>22</v>
      </c>
      <c r="B21" s="31"/>
      <c r="C21" s="32"/>
      <c r="D21" s="32"/>
      <c r="E21" s="32"/>
      <c r="F21" s="32"/>
      <c r="G21" s="44">
        <v>-0.02</v>
      </c>
      <c r="H21" s="44">
        <v>0.01</v>
      </c>
      <c r="I21" s="44">
        <v>-0.02</v>
      </c>
      <c r="J21" s="44">
        <v>0.02</v>
      </c>
      <c r="K21" s="44">
        <v>-0.05</v>
      </c>
      <c r="L21" s="44">
        <v>-0.01</v>
      </c>
      <c r="M21" s="44">
        <v>-0.03</v>
      </c>
      <c r="N21" s="44">
        <v>-7.0000000000000007E-2</v>
      </c>
      <c r="O21" s="44">
        <v>-0.1</v>
      </c>
      <c r="P21" s="44">
        <v>-0.1</v>
      </c>
      <c r="Q21" s="21"/>
      <c r="R21" s="21"/>
      <c r="S21" s="21"/>
    </row>
    <row r="22" spans="1:20" ht="15" customHeight="1" x14ac:dyDescent="0.25">
      <c r="A22" s="178" t="s">
        <v>288</v>
      </c>
      <c r="B22" s="34"/>
      <c r="C22" s="34"/>
      <c r="D22" s="34"/>
      <c r="E22" s="34"/>
      <c r="F22" s="34"/>
      <c r="G22" s="34"/>
      <c r="H22" s="34"/>
      <c r="I22" s="34"/>
      <c r="J22" s="34"/>
      <c r="K22" s="34"/>
      <c r="L22" s="34"/>
      <c r="M22" s="34"/>
      <c r="N22" s="34"/>
      <c r="O22" s="34"/>
      <c r="P22" s="34"/>
      <c r="Q22" s="34"/>
    </row>
    <row r="23" spans="1:20" ht="15" customHeight="1" x14ac:dyDescent="0.25">
      <c r="A23" s="45"/>
      <c r="B23" s="34"/>
      <c r="C23" s="34"/>
      <c r="D23" s="34"/>
      <c r="E23" s="34"/>
      <c r="F23" s="34"/>
      <c r="G23" s="34"/>
      <c r="H23" s="34"/>
      <c r="I23" s="34"/>
      <c r="J23" s="34"/>
      <c r="K23" s="34"/>
      <c r="L23" s="34"/>
      <c r="M23" s="34"/>
      <c r="N23" s="34"/>
      <c r="O23" s="34"/>
      <c r="P23" s="34"/>
      <c r="Q23" s="34"/>
    </row>
    <row r="24" spans="1:20" ht="15" customHeight="1" x14ac:dyDescent="0.25">
      <c r="A24" s="45"/>
      <c r="B24" s="34"/>
      <c r="C24" s="34"/>
      <c r="D24" s="34"/>
      <c r="E24" s="34"/>
      <c r="F24" s="34"/>
      <c r="G24" s="34"/>
      <c r="H24" s="34"/>
      <c r="I24" s="34"/>
      <c r="J24" s="34"/>
      <c r="K24" s="34"/>
      <c r="L24" s="34"/>
      <c r="M24" s="34"/>
      <c r="N24" s="34"/>
      <c r="O24" s="34"/>
      <c r="P24" s="34"/>
      <c r="Q24" s="34"/>
    </row>
    <row r="25" spans="1:20" ht="15" customHeight="1" x14ac:dyDescent="0.25">
      <c r="A25" s="39" t="s">
        <v>23</v>
      </c>
      <c r="B25" s="40"/>
      <c r="C25" s="40"/>
      <c r="D25" s="40"/>
      <c r="E25" s="40"/>
      <c r="F25" s="4"/>
      <c r="G25" s="40"/>
      <c r="H25" s="40"/>
      <c r="I25" s="40"/>
      <c r="J25" s="4"/>
      <c r="N25" s="13"/>
      <c r="Q25" s="4"/>
      <c r="R25" s="4"/>
      <c r="S25" s="8"/>
    </row>
    <row r="26" spans="1:20" x14ac:dyDescent="0.25">
      <c r="A26" s="12" t="s">
        <v>1</v>
      </c>
      <c r="B26" s="13"/>
      <c r="C26" s="14" t="s">
        <v>2</v>
      </c>
      <c r="D26" s="14" t="s">
        <v>3</v>
      </c>
      <c r="E26" s="14" t="s">
        <v>4</v>
      </c>
      <c r="F26" s="14" t="s">
        <v>5</v>
      </c>
      <c r="G26" s="14" t="s">
        <v>6</v>
      </c>
      <c r="H26" s="14" t="s">
        <v>7</v>
      </c>
      <c r="I26" s="14" t="s">
        <v>8</v>
      </c>
      <c r="J26" s="14" t="s">
        <v>9</v>
      </c>
      <c r="K26" s="14" t="s">
        <v>10</v>
      </c>
      <c r="L26" s="14" t="s">
        <v>11</v>
      </c>
      <c r="M26" s="14" t="s">
        <v>12</v>
      </c>
      <c r="N26" s="15" t="s">
        <v>13</v>
      </c>
      <c r="O26" s="14" t="s">
        <v>14</v>
      </c>
      <c r="P26" s="14" t="s">
        <v>72</v>
      </c>
      <c r="Q26" s="16"/>
      <c r="R26" s="16"/>
      <c r="S26" s="16"/>
    </row>
    <row r="27" spans="1:20" s="3" customFormat="1" ht="15" customHeight="1" x14ac:dyDescent="0.25">
      <c r="A27" s="17" t="s">
        <v>289</v>
      </c>
      <c r="B27" s="18"/>
      <c r="C27" s="19"/>
      <c r="D27" s="19"/>
      <c r="E27" s="19"/>
      <c r="F27" s="19"/>
      <c r="G27" s="19"/>
      <c r="H27" s="19"/>
      <c r="I27" s="19"/>
      <c r="J27" s="19"/>
      <c r="K27" s="46"/>
      <c r="L27" s="46"/>
      <c r="M27" s="46"/>
      <c r="N27" s="46">
        <v>0.1</v>
      </c>
      <c r="O27" s="46">
        <v>0.03</v>
      </c>
      <c r="P27" s="46">
        <v>0.02</v>
      </c>
      <c r="Q27" s="21"/>
      <c r="R27" s="21"/>
      <c r="S27" s="21"/>
      <c r="T27" s="19"/>
    </row>
    <row r="28" spans="1:20" s="22" customFormat="1" ht="15" customHeight="1" x14ac:dyDescent="0.25">
      <c r="A28" s="23" t="s">
        <v>15</v>
      </c>
      <c r="B28" s="24"/>
      <c r="C28" s="25"/>
      <c r="D28" s="25"/>
      <c r="E28" s="25"/>
      <c r="F28" s="25"/>
      <c r="G28" s="25"/>
      <c r="H28" s="25"/>
      <c r="I28" s="25"/>
      <c r="J28" s="25"/>
      <c r="K28" s="48"/>
      <c r="L28" s="48"/>
      <c r="M28" s="48"/>
      <c r="N28" s="48">
        <v>7.0000000000000007E-2</v>
      </c>
      <c r="O28" s="48">
        <v>0.02</v>
      </c>
      <c r="P28" s="48">
        <v>-0.02</v>
      </c>
      <c r="Q28" s="26"/>
      <c r="R28" s="26"/>
      <c r="S28" s="26"/>
      <c r="T28" s="27"/>
    </row>
    <row r="29" spans="1:20" s="22" customFormat="1" ht="15" customHeight="1" x14ac:dyDescent="0.25">
      <c r="A29" s="23" t="s">
        <v>285</v>
      </c>
      <c r="B29" s="24"/>
      <c r="C29" s="25"/>
      <c r="D29" s="25"/>
      <c r="E29" s="25"/>
      <c r="F29" s="25"/>
      <c r="G29" s="25"/>
      <c r="H29" s="25"/>
      <c r="I29" s="25"/>
      <c r="J29" s="25"/>
      <c r="K29" s="48"/>
      <c r="L29" s="48"/>
      <c r="M29" s="48"/>
      <c r="N29" s="48">
        <v>0.25</v>
      </c>
      <c r="O29" s="48">
        <v>0.06</v>
      </c>
      <c r="P29" s="48">
        <v>0.2</v>
      </c>
      <c r="Q29" s="26"/>
      <c r="R29" s="26"/>
      <c r="S29" s="26"/>
      <c r="T29" s="27"/>
    </row>
    <row r="30" spans="1:20" s="22" customFormat="1" ht="15" customHeight="1" x14ac:dyDescent="0.25">
      <c r="A30" s="23" t="s">
        <v>16</v>
      </c>
      <c r="B30" s="24"/>
      <c r="C30" s="25"/>
      <c r="D30" s="25"/>
      <c r="E30" s="25"/>
      <c r="F30" s="25"/>
      <c r="G30" s="25"/>
      <c r="H30" s="25"/>
      <c r="I30" s="25"/>
      <c r="J30" s="25"/>
      <c r="K30" s="48"/>
      <c r="L30" s="48"/>
      <c r="M30" s="48"/>
      <c r="N30" s="48">
        <v>-0.09</v>
      </c>
      <c r="O30" s="48">
        <v>0.01</v>
      </c>
      <c r="P30" s="48">
        <v>-0.04</v>
      </c>
      <c r="Q30" s="26"/>
      <c r="R30" s="26"/>
      <c r="S30" s="26"/>
      <c r="T30" s="27"/>
    </row>
    <row r="31" spans="1:20" s="3" customFormat="1" ht="15" customHeight="1" x14ac:dyDescent="0.25">
      <c r="A31" s="3" t="s">
        <v>17</v>
      </c>
      <c r="B31" s="18"/>
      <c r="C31" s="19"/>
      <c r="D31" s="19"/>
      <c r="E31" s="19"/>
      <c r="F31" s="19"/>
      <c r="G31" s="19"/>
      <c r="H31" s="19"/>
      <c r="I31" s="19"/>
      <c r="J31" s="19"/>
      <c r="K31" s="46"/>
      <c r="L31" s="46"/>
      <c r="M31" s="46"/>
      <c r="N31" s="46">
        <v>-0.13</v>
      </c>
      <c r="O31" s="46">
        <v>-0.27</v>
      </c>
      <c r="P31" s="46">
        <v>-0.17</v>
      </c>
      <c r="Q31" s="21"/>
      <c r="R31" s="21"/>
      <c r="S31" s="21"/>
    </row>
    <row r="32" spans="1:20" s="22" customFormat="1" ht="15" customHeight="1" x14ac:dyDescent="0.25">
      <c r="A32" s="23" t="s">
        <v>15</v>
      </c>
      <c r="B32" s="28"/>
      <c r="C32" s="25"/>
      <c r="D32" s="25"/>
      <c r="E32" s="25"/>
      <c r="F32" s="25"/>
      <c r="G32" s="25"/>
      <c r="H32" s="25"/>
      <c r="I32" s="25"/>
      <c r="J32" s="25"/>
      <c r="K32" s="48"/>
      <c r="L32" s="48"/>
      <c r="M32" s="48"/>
      <c r="N32" s="48">
        <v>-0.08</v>
      </c>
      <c r="O32" s="48">
        <v>-0.21</v>
      </c>
      <c r="P32" s="48">
        <v>-0.1</v>
      </c>
      <c r="Q32" s="26"/>
      <c r="R32" s="26"/>
      <c r="S32" s="26"/>
    </row>
    <row r="33" spans="1:20" s="22" customFormat="1" ht="15" customHeight="1" x14ac:dyDescent="0.25">
      <c r="A33" s="23" t="s">
        <v>16</v>
      </c>
      <c r="B33" s="28"/>
      <c r="C33" s="25"/>
      <c r="D33" s="25"/>
      <c r="E33" s="25"/>
      <c r="F33" s="25"/>
      <c r="G33" s="25"/>
      <c r="H33" s="25"/>
      <c r="I33" s="25"/>
      <c r="J33" s="25"/>
      <c r="K33" s="48"/>
      <c r="L33" s="48"/>
      <c r="M33" s="48"/>
      <c r="N33" s="48">
        <v>-0.21</v>
      </c>
      <c r="O33" s="48">
        <v>-0.34</v>
      </c>
      <c r="P33" s="48">
        <v>-0.26</v>
      </c>
      <c r="Q33" s="26"/>
      <c r="R33" s="26"/>
      <c r="S33" s="26"/>
    </row>
    <row r="34" spans="1:20" s="29" customFormat="1" ht="15" customHeight="1" x14ac:dyDescent="0.25">
      <c r="A34" s="17" t="s">
        <v>18</v>
      </c>
      <c r="B34" s="18"/>
      <c r="C34" s="19"/>
      <c r="D34" s="19"/>
      <c r="E34" s="19"/>
      <c r="F34" s="19"/>
      <c r="G34" s="19"/>
      <c r="H34" s="19"/>
      <c r="I34" s="19"/>
      <c r="J34" s="19"/>
      <c r="K34" s="46"/>
      <c r="L34" s="46"/>
      <c r="M34" s="46"/>
      <c r="N34" s="46">
        <v>0.01</v>
      </c>
      <c r="O34" s="46">
        <v>-0.23</v>
      </c>
      <c r="P34" s="46">
        <v>-0.27</v>
      </c>
      <c r="Q34" s="21"/>
      <c r="R34" s="21"/>
      <c r="S34" s="21"/>
    </row>
    <row r="35" spans="1:20" s="22" customFormat="1" ht="15" customHeight="1" x14ac:dyDescent="0.25">
      <c r="A35" s="30" t="s">
        <v>19</v>
      </c>
      <c r="B35" s="31"/>
      <c r="C35" s="32"/>
      <c r="D35" s="32"/>
      <c r="E35" s="32"/>
      <c r="F35" s="32"/>
      <c r="G35" s="52">
        <v>7.0000000000000007E-2</v>
      </c>
      <c r="H35" s="52">
        <v>0.1</v>
      </c>
      <c r="I35" s="52">
        <v>0.14000000000000001</v>
      </c>
      <c r="J35" s="52">
        <v>0.12</v>
      </c>
      <c r="K35" s="52">
        <v>0</v>
      </c>
      <c r="L35" s="52">
        <v>-0.02</v>
      </c>
      <c r="M35" s="52">
        <v>-7.0000000000000007E-2</v>
      </c>
      <c r="N35" s="52">
        <v>-0.01</v>
      </c>
      <c r="O35" s="52">
        <v>-0.12</v>
      </c>
      <c r="P35" s="52">
        <v>-7.0000000000000007E-2</v>
      </c>
      <c r="Q35" s="21"/>
      <c r="R35" s="21"/>
      <c r="S35" s="21"/>
    </row>
    <row r="36" spans="1:20" ht="15" customHeight="1" x14ac:dyDescent="0.25">
      <c r="A36" s="53" t="s">
        <v>24</v>
      </c>
      <c r="B36" s="34"/>
      <c r="C36" s="34"/>
      <c r="D36" s="34"/>
      <c r="E36" s="34"/>
      <c r="F36" s="34"/>
      <c r="G36" s="34"/>
      <c r="H36" s="34"/>
      <c r="I36" s="34"/>
      <c r="J36" s="34"/>
      <c r="K36" s="34"/>
      <c r="L36" s="34"/>
      <c r="M36" s="34"/>
      <c r="N36" s="34"/>
      <c r="O36" s="34"/>
      <c r="P36" s="34"/>
      <c r="Q36" s="54"/>
      <c r="R36"/>
    </row>
    <row r="37" spans="1:20" ht="15.75" customHeight="1" x14ac:dyDescent="0.25">
      <c r="A37" s="34"/>
      <c r="B37" s="7"/>
      <c r="C37" s="37"/>
      <c r="D37" s="37"/>
      <c r="E37" s="37"/>
      <c r="F37" s="37"/>
      <c r="G37" s="37"/>
      <c r="H37" s="37"/>
      <c r="I37" s="37"/>
      <c r="J37" s="37"/>
      <c r="K37" s="37"/>
      <c r="L37" s="37"/>
      <c r="M37" s="37"/>
      <c r="N37" s="37"/>
      <c r="O37" s="37"/>
      <c r="P37" s="37"/>
      <c r="Q37"/>
      <c r="R37"/>
      <c r="T37" s="38"/>
    </row>
    <row r="38" spans="1:20" ht="15.75" customHeight="1" x14ac:dyDescent="0.25">
      <c r="A38" s="34"/>
      <c r="B38" s="7"/>
      <c r="C38" s="37"/>
      <c r="D38" s="37"/>
      <c r="E38" s="37"/>
      <c r="F38" s="37"/>
      <c r="G38" s="37"/>
      <c r="H38" s="37"/>
      <c r="I38" s="37"/>
      <c r="J38" s="37"/>
      <c r="K38" s="37"/>
      <c r="L38" s="37"/>
      <c r="M38" s="37"/>
      <c r="N38" s="37"/>
      <c r="O38" s="37"/>
      <c r="P38" s="37"/>
      <c r="Q38"/>
      <c r="R38"/>
      <c r="T38" s="38"/>
    </row>
    <row r="39" spans="1:20" ht="15" customHeight="1" x14ac:dyDescent="0.25">
      <c r="A39" s="39" t="s">
        <v>25</v>
      </c>
      <c r="B39" s="40"/>
      <c r="C39" s="40"/>
      <c r="D39" s="40"/>
      <c r="E39" s="40"/>
      <c r="F39" s="4"/>
      <c r="G39" s="40"/>
      <c r="H39" s="40"/>
      <c r="I39" s="40"/>
      <c r="J39" s="4"/>
      <c r="N39" s="13"/>
      <c r="Q39" s="8"/>
      <c r="R39" s="8"/>
      <c r="S39" s="8"/>
    </row>
    <row r="40" spans="1:20" x14ac:dyDescent="0.25">
      <c r="A40" s="12" t="s">
        <v>1</v>
      </c>
      <c r="B40" s="13"/>
      <c r="C40" s="14" t="s">
        <v>2</v>
      </c>
      <c r="D40" s="14" t="s">
        <v>3</v>
      </c>
      <c r="E40" s="14" t="s">
        <v>4</v>
      </c>
      <c r="F40" s="14" t="s">
        <v>5</v>
      </c>
      <c r="G40" s="14" t="s">
        <v>6</v>
      </c>
      <c r="H40" s="14" t="s">
        <v>7</v>
      </c>
      <c r="I40" s="14" t="s">
        <v>8</v>
      </c>
      <c r="J40" s="14" t="s">
        <v>9</v>
      </c>
      <c r="K40" s="14" t="s">
        <v>10</v>
      </c>
      <c r="L40" s="14" t="s">
        <v>11</v>
      </c>
      <c r="M40" s="14" t="s">
        <v>12</v>
      </c>
      <c r="N40" s="15" t="s">
        <v>13</v>
      </c>
      <c r="O40" s="14" t="s">
        <v>14</v>
      </c>
      <c r="P40" s="14" t="s">
        <v>72</v>
      </c>
      <c r="Q40" s="16"/>
      <c r="R40" s="16"/>
      <c r="S40" s="16"/>
    </row>
    <row r="41" spans="1:20" s="3" customFormat="1" ht="15" customHeight="1" x14ac:dyDescent="0.25">
      <c r="A41" s="17" t="s">
        <v>289</v>
      </c>
      <c r="B41" s="18"/>
      <c r="C41" s="19"/>
      <c r="D41" s="19"/>
      <c r="E41" s="19"/>
      <c r="F41" s="19"/>
      <c r="G41" s="19"/>
      <c r="H41" s="19"/>
      <c r="I41" s="19"/>
      <c r="J41" s="19"/>
      <c r="K41" s="55"/>
      <c r="L41" s="55"/>
      <c r="M41" s="55"/>
      <c r="N41" s="55">
        <v>0.19</v>
      </c>
      <c r="O41" s="56">
        <v>0.13</v>
      </c>
      <c r="P41" s="56">
        <v>0.1</v>
      </c>
      <c r="Q41" s="21"/>
      <c r="R41" s="21"/>
      <c r="S41" s="21"/>
      <c r="T41" s="19"/>
    </row>
    <row r="42" spans="1:20" s="22" customFormat="1" ht="15" customHeight="1" x14ac:dyDescent="0.25">
      <c r="A42" s="23" t="s">
        <v>15</v>
      </c>
      <c r="B42" s="24"/>
      <c r="C42" s="25"/>
      <c r="D42" s="25"/>
      <c r="E42" s="25"/>
      <c r="F42" s="25"/>
      <c r="G42" s="25"/>
      <c r="H42" s="25"/>
      <c r="I42" s="25"/>
      <c r="J42" s="25"/>
      <c r="K42" s="26"/>
      <c r="L42" s="26"/>
      <c r="M42" s="26"/>
      <c r="N42" s="26">
        <v>0.25</v>
      </c>
      <c r="O42" s="26">
        <v>0.16</v>
      </c>
      <c r="P42" s="26">
        <v>0.12</v>
      </c>
      <c r="Q42" s="26"/>
      <c r="R42" s="26"/>
      <c r="S42" s="26"/>
      <c r="T42" s="27"/>
    </row>
    <row r="43" spans="1:20" s="22" customFormat="1" ht="15" customHeight="1" x14ac:dyDescent="0.25">
      <c r="A43" s="23" t="s">
        <v>285</v>
      </c>
      <c r="B43" s="24"/>
      <c r="C43" s="25"/>
      <c r="D43" s="25"/>
      <c r="E43" s="25"/>
      <c r="F43" s="25"/>
      <c r="G43" s="25"/>
      <c r="H43" s="25"/>
      <c r="I43" s="25"/>
      <c r="J43" s="25"/>
      <c r="K43" s="26"/>
      <c r="L43" s="26"/>
      <c r="M43" s="26"/>
      <c r="N43" s="26">
        <v>0</v>
      </c>
      <c r="O43" s="26">
        <v>0</v>
      </c>
      <c r="P43" s="26">
        <v>0</v>
      </c>
      <c r="Q43" s="26"/>
      <c r="R43" s="26"/>
      <c r="S43" s="26"/>
      <c r="T43" s="27"/>
    </row>
    <row r="44" spans="1:20" s="22" customFormat="1" ht="15" customHeight="1" x14ac:dyDescent="0.25">
      <c r="A44" s="23" t="s">
        <v>16</v>
      </c>
      <c r="B44" s="24"/>
      <c r="C44" s="25"/>
      <c r="D44" s="25"/>
      <c r="E44" s="25"/>
      <c r="F44" s="25"/>
      <c r="G44" s="25"/>
      <c r="H44" s="25"/>
      <c r="I44" s="25"/>
      <c r="J44" s="25"/>
      <c r="K44" s="26"/>
      <c r="L44" s="26"/>
      <c r="M44" s="26"/>
      <c r="N44" s="26">
        <v>0</v>
      </c>
      <c r="O44" s="26">
        <v>0.2</v>
      </c>
      <c r="P44" s="26">
        <v>0.18</v>
      </c>
      <c r="Q44" s="26"/>
      <c r="R44" s="26"/>
      <c r="S44" s="26"/>
      <c r="T44" s="27"/>
    </row>
    <row r="45" spans="1:20" s="3" customFormat="1" ht="15" customHeight="1" x14ac:dyDescent="0.25">
      <c r="A45" s="3" t="s">
        <v>17</v>
      </c>
      <c r="B45" s="18"/>
      <c r="C45" s="19"/>
      <c r="D45" s="19"/>
      <c r="E45" s="19"/>
      <c r="F45" s="19"/>
      <c r="G45" s="19"/>
      <c r="H45" s="19"/>
      <c r="I45" s="19"/>
      <c r="J45" s="19"/>
      <c r="K45" s="55"/>
      <c r="L45" s="55"/>
      <c r="M45" s="55"/>
      <c r="N45" s="55">
        <v>-0.1</v>
      </c>
      <c r="O45" s="56">
        <v>-7.0000000000000007E-2</v>
      </c>
      <c r="P45" s="56">
        <v>-7.0000000000000007E-2</v>
      </c>
      <c r="Q45" s="21"/>
      <c r="R45" s="21"/>
      <c r="S45" s="21"/>
    </row>
    <row r="46" spans="1:20" s="22" customFormat="1" ht="15" customHeight="1" x14ac:dyDescent="0.25">
      <c r="A46" s="23" t="s">
        <v>15</v>
      </c>
      <c r="B46" s="28"/>
      <c r="C46" s="25"/>
      <c r="D46" s="25"/>
      <c r="E46" s="25"/>
      <c r="F46" s="25"/>
      <c r="G46" s="25"/>
      <c r="H46" s="25"/>
      <c r="I46" s="25"/>
      <c r="J46" s="25"/>
      <c r="K46" s="26"/>
      <c r="L46" s="26"/>
      <c r="M46" s="26"/>
      <c r="N46" s="26">
        <v>-0.16</v>
      </c>
      <c r="O46" s="26">
        <v>-0.12</v>
      </c>
      <c r="P46" s="26">
        <v>-0.12</v>
      </c>
      <c r="Q46" s="26"/>
      <c r="R46" s="26"/>
      <c r="S46" s="26"/>
    </row>
    <row r="47" spans="1:20" s="22" customFormat="1" ht="15" customHeight="1" x14ac:dyDescent="0.25">
      <c r="A47" s="23" t="s">
        <v>16</v>
      </c>
      <c r="B47" s="28"/>
      <c r="C47" s="25"/>
      <c r="D47" s="25"/>
      <c r="E47" s="25"/>
      <c r="F47" s="25"/>
      <c r="G47" s="25"/>
      <c r="H47" s="25"/>
      <c r="I47" s="25"/>
      <c r="J47" s="25"/>
      <c r="K47" s="26"/>
      <c r="L47" s="26"/>
      <c r="M47" s="26"/>
      <c r="N47" s="26">
        <v>0</v>
      </c>
      <c r="O47" s="26">
        <v>0</v>
      </c>
      <c r="P47" s="26">
        <v>0</v>
      </c>
      <c r="Q47" s="26"/>
      <c r="R47" s="26"/>
      <c r="S47" s="26"/>
    </row>
    <row r="48" spans="1:20" s="29" customFormat="1" ht="15" customHeight="1" x14ac:dyDescent="0.25">
      <c r="A48" s="17" t="s">
        <v>18</v>
      </c>
      <c r="B48" s="18"/>
      <c r="C48" s="19"/>
      <c r="D48" s="19"/>
      <c r="E48" s="19"/>
      <c r="F48" s="19"/>
      <c r="G48" s="19"/>
      <c r="H48" s="19"/>
      <c r="I48" s="19"/>
      <c r="J48" s="19"/>
      <c r="K48" s="56"/>
      <c r="L48" s="56"/>
      <c r="M48" s="56"/>
      <c r="N48" s="56">
        <v>-0.1</v>
      </c>
      <c r="O48" s="56">
        <v>-0.08</v>
      </c>
      <c r="P48" s="56">
        <v>-0.08</v>
      </c>
      <c r="Q48" s="21"/>
      <c r="R48" s="21"/>
      <c r="S48" s="21"/>
    </row>
    <row r="49" spans="1:20" s="22" customFormat="1" ht="15" customHeight="1" x14ac:dyDescent="0.25">
      <c r="A49" s="30" t="s">
        <v>19</v>
      </c>
      <c r="B49" s="31"/>
      <c r="C49" s="32"/>
      <c r="D49" s="32"/>
      <c r="E49" s="32"/>
      <c r="F49" s="32"/>
      <c r="G49" s="32"/>
      <c r="H49" s="32"/>
      <c r="I49" s="32"/>
      <c r="J49" s="32"/>
      <c r="K49" s="57"/>
      <c r="L49" s="57"/>
      <c r="M49" s="57"/>
      <c r="N49" s="57">
        <v>0.04</v>
      </c>
      <c r="O49" s="58">
        <v>0.03</v>
      </c>
      <c r="P49" s="58">
        <v>0.03</v>
      </c>
      <c r="Q49" s="21"/>
      <c r="R49" s="21"/>
      <c r="S49" s="21"/>
    </row>
    <row r="50" spans="1:20" ht="15" customHeight="1" x14ac:dyDescent="0.25">
      <c r="A50" s="45"/>
      <c r="B50" s="34"/>
      <c r="C50" s="34"/>
      <c r="D50" s="34"/>
      <c r="E50" s="34"/>
      <c r="F50" s="34"/>
      <c r="G50" s="34"/>
      <c r="H50" s="34"/>
      <c r="I50" s="34"/>
      <c r="J50" s="34"/>
      <c r="K50" s="34"/>
      <c r="L50" s="34"/>
      <c r="M50" s="34"/>
      <c r="N50" s="34"/>
      <c r="O50" s="34"/>
      <c r="P50" s="34"/>
      <c r="Q50" s="34"/>
    </row>
    <row r="51" spans="1:20" ht="15" customHeight="1" x14ac:dyDescent="0.25">
      <c r="A51" s="45"/>
      <c r="B51" s="34"/>
      <c r="C51" s="34"/>
      <c r="D51" s="34"/>
      <c r="E51" s="34"/>
      <c r="F51" s="34"/>
      <c r="G51" s="34"/>
      <c r="H51" s="34"/>
      <c r="I51" s="34"/>
      <c r="J51" s="34"/>
      <c r="K51" s="34"/>
      <c r="L51" s="34"/>
      <c r="M51" s="34"/>
      <c r="N51" s="34"/>
      <c r="O51" s="34"/>
      <c r="P51" s="34"/>
      <c r="Q51" s="34"/>
    </row>
    <row r="52" spans="1:20" ht="15" customHeight="1" x14ac:dyDescent="0.25">
      <c r="A52" s="45"/>
      <c r="B52" s="34"/>
      <c r="C52" s="34"/>
      <c r="D52" s="34"/>
      <c r="E52" s="34"/>
      <c r="F52" s="34"/>
      <c r="G52" s="34"/>
      <c r="H52" s="34"/>
      <c r="I52" s="34"/>
      <c r="J52" s="34"/>
      <c r="K52" s="34"/>
      <c r="L52" s="34"/>
      <c r="M52" s="34"/>
      <c r="N52" s="34"/>
      <c r="O52" s="34"/>
      <c r="P52" s="34"/>
      <c r="Q52" s="34"/>
    </row>
    <row r="53" spans="1:20" ht="15" customHeight="1" x14ac:dyDescent="0.25">
      <c r="A53" s="39" t="s">
        <v>26</v>
      </c>
      <c r="B53" s="40"/>
      <c r="C53" s="40"/>
      <c r="D53" s="40"/>
      <c r="E53" s="40"/>
      <c r="F53" s="4"/>
      <c r="G53" s="40"/>
      <c r="H53" s="40"/>
      <c r="I53" s="40"/>
      <c r="J53" s="4"/>
      <c r="N53" s="13"/>
      <c r="Q53" s="8"/>
      <c r="R53" s="8"/>
      <c r="S53" s="8"/>
    </row>
    <row r="54" spans="1:20" x14ac:dyDescent="0.25">
      <c r="A54" s="12" t="s">
        <v>1</v>
      </c>
      <c r="B54" s="13"/>
      <c r="C54" s="14" t="s">
        <v>2</v>
      </c>
      <c r="D54" s="14" t="s">
        <v>3</v>
      </c>
      <c r="E54" s="14" t="s">
        <v>4</v>
      </c>
      <c r="F54" s="14" t="s">
        <v>5</v>
      </c>
      <c r="G54" s="14" t="s">
        <v>6</v>
      </c>
      <c r="H54" s="14" t="s">
        <v>7</v>
      </c>
      <c r="I54" s="14" t="s">
        <v>8</v>
      </c>
      <c r="J54" s="14" t="s">
        <v>9</v>
      </c>
      <c r="K54" s="14" t="s">
        <v>10</v>
      </c>
      <c r="L54" s="14" t="s">
        <v>11</v>
      </c>
      <c r="M54" s="14" t="s">
        <v>12</v>
      </c>
      <c r="N54" s="15" t="s">
        <v>13</v>
      </c>
      <c r="O54" s="14" t="s">
        <v>14</v>
      </c>
      <c r="P54" s="14" t="s">
        <v>72</v>
      </c>
      <c r="Q54" s="16"/>
      <c r="R54" s="16"/>
      <c r="S54" s="16"/>
    </row>
    <row r="55" spans="1:20" s="3" customFormat="1" ht="15" customHeight="1" x14ac:dyDescent="0.25">
      <c r="A55" s="17" t="s">
        <v>289</v>
      </c>
      <c r="B55" s="18"/>
      <c r="C55" s="47">
        <v>1</v>
      </c>
      <c r="D55" s="47">
        <v>0.65</v>
      </c>
      <c r="E55" s="47">
        <v>0.43</v>
      </c>
      <c r="F55" s="47">
        <v>0.34</v>
      </c>
      <c r="G55" s="47">
        <v>0.39</v>
      </c>
      <c r="H55" s="47">
        <v>0.36</v>
      </c>
      <c r="I55" s="47">
        <v>0.35</v>
      </c>
      <c r="J55" s="47">
        <v>0.51</v>
      </c>
      <c r="K55" s="47">
        <v>0.32</v>
      </c>
      <c r="L55" s="47">
        <v>0.38</v>
      </c>
      <c r="M55" s="47">
        <v>0.32</v>
      </c>
      <c r="N55" s="47">
        <v>0.28000000000000003</v>
      </c>
      <c r="O55" s="47">
        <v>0.18</v>
      </c>
      <c r="P55" s="47">
        <v>0.13</v>
      </c>
      <c r="Q55" s="21"/>
      <c r="R55" s="21"/>
      <c r="S55" s="21"/>
      <c r="T55" s="19"/>
    </row>
    <row r="56" spans="1:20" s="22" customFormat="1" ht="15" customHeight="1" x14ac:dyDescent="0.25">
      <c r="A56" s="23" t="s">
        <v>15</v>
      </c>
      <c r="B56" s="24"/>
      <c r="C56" s="49">
        <v>0.91</v>
      </c>
      <c r="D56" s="49">
        <v>0.59</v>
      </c>
      <c r="E56" s="49">
        <v>0.48</v>
      </c>
      <c r="F56" s="49">
        <v>0.36</v>
      </c>
      <c r="G56" s="49">
        <v>0.43</v>
      </c>
      <c r="H56" s="49">
        <v>0.4</v>
      </c>
      <c r="I56" s="49">
        <v>0.36</v>
      </c>
      <c r="J56" s="49">
        <v>0.54</v>
      </c>
      <c r="K56" s="49">
        <v>0.3</v>
      </c>
      <c r="L56" s="49">
        <v>0.37</v>
      </c>
      <c r="M56" s="49">
        <v>0.3</v>
      </c>
      <c r="N56" s="49">
        <v>0.32</v>
      </c>
      <c r="O56" s="49">
        <v>0.2</v>
      </c>
      <c r="P56" s="49">
        <v>0.11</v>
      </c>
      <c r="Q56" s="26"/>
      <c r="R56" s="26"/>
      <c r="S56" s="26"/>
      <c r="T56" s="27"/>
    </row>
    <row r="57" spans="1:20" s="22" customFormat="1" ht="15" customHeight="1" x14ac:dyDescent="0.25">
      <c r="A57" s="23" t="s">
        <v>285</v>
      </c>
      <c r="B57" s="24"/>
      <c r="C57" s="49">
        <v>1.71</v>
      </c>
      <c r="D57" s="49">
        <v>1.07</v>
      </c>
      <c r="E57" s="49">
        <v>0.44</v>
      </c>
      <c r="F57" s="49">
        <v>0.41</v>
      </c>
      <c r="G57" s="49">
        <v>0.63</v>
      </c>
      <c r="H57" s="49">
        <v>0.56999999999999995</v>
      </c>
      <c r="I57" s="49">
        <v>0.87</v>
      </c>
      <c r="J57" s="49">
        <v>0.54</v>
      </c>
      <c r="K57" s="49">
        <v>0.44</v>
      </c>
      <c r="L57" s="49">
        <v>0.5</v>
      </c>
      <c r="M57" s="49">
        <v>0.52</v>
      </c>
      <c r="N57" s="49">
        <v>0.25</v>
      </c>
      <c r="O57" s="49">
        <v>0.09</v>
      </c>
      <c r="P57" s="49">
        <v>0.22</v>
      </c>
      <c r="Q57" s="26"/>
      <c r="R57" s="26"/>
      <c r="S57" s="26"/>
      <c r="T57" s="27"/>
    </row>
    <row r="58" spans="1:20" s="22" customFormat="1" ht="15" customHeight="1" x14ac:dyDescent="0.25">
      <c r="A58" s="59" t="s">
        <v>16</v>
      </c>
      <c r="B58" s="60"/>
      <c r="C58" s="50">
        <v>1.04</v>
      </c>
      <c r="D58" s="50">
        <v>0.64</v>
      </c>
      <c r="E58" s="50">
        <v>0.13</v>
      </c>
      <c r="F58" s="50">
        <v>0.02</v>
      </c>
      <c r="G58" s="50">
        <v>-0.21</v>
      </c>
      <c r="H58" s="50">
        <v>-0.16</v>
      </c>
      <c r="I58" s="50">
        <v>-0.24</v>
      </c>
      <c r="J58" s="50">
        <v>0.22</v>
      </c>
      <c r="K58" s="50">
        <v>0.2</v>
      </c>
      <c r="L58" s="50">
        <v>0.26</v>
      </c>
      <c r="M58" s="50">
        <v>0.19</v>
      </c>
      <c r="N58" s="50">
        <v>-0.08</v>
      </c>
      <c r="O58" s="50">
        <v>0.23</v>
      </c>
      <c r="P58" s="50">
        <v>0.16</v>
      </c>
      <c r="Q58" s="26"/>
      <c r="R58" s="26"/>
      <c r="S58" s="26"/>
      <c r="T58" s="27"/>
    </row>
    <row r="59" spans="1:20" s="3" customFormat="1" ht="15" customHeight="1" x14ac:dyDescent="0.25">
      <c r="A59" s="61" t="s">
        <v>17</v>
      </c>
      <c r="B59" s="62"/>
      <c r="C59" s="51">
        <v>0.18</v>
      </c>
      <c r="D59" s="51">
        <v>0.1</v>
      </c>
      <c r="E59" s="51">
        <v>0.08</v>
      </c>
      <c r="F59" s="51">
        <v>0.06</v>
      </c>
      <c r="G59" s="51">
        <v>-7.0000000000000007E-2</v>
      </c>
      <c r="H59" s="51">
        <v>-0.03</v>
      </c>
      <c r="I59" s="51">
        <v>0.02</v>
      </c>
      <c r="J59" s="51">
        <v>-0.03</v>
      </c>
      <c r="K59" s="51">
        <v>-0.2</v>
      </c>
      <c r="L59" s="51">
        <v>-0.3</v>
      </c>
      <c r="M59" s="51">
        <v>-0.27</v>
      </c>
      <c r="N59" s="51">
        <v>-0.22</v>
      </c>
      <c r="O59" s="51">
        <v>-0.31</v>
      </c>
      <c r="P59" s="51">
        <v>-0.22</v>
      </c>
      <c r="Q59" s="21"/>
      <c r="R59" s="21"/>
      <c r="S59" s="21"/>
    </row>
    <row r="60" spans="1:20" s="22" customFormat="1" ht="15" customHeight="1" x14ac:dyDescent="0.25">
      <c r="A60" s="59" t="s">
        <v>15</v>
      </c>
      <c r="B60" s="63"/>
      <c r="C60" s="50">
        <v>0.39</v>
      </c>
      <c r="D60" s="50">
        <v>0.21</v>
      </c>
      <c r="E60" s="50">
        <v>0.12</v>
      </c>
      <c r="F60" s="50">
        <v>0.26</v>
      </c>
      <c r="G60" s="50">
        <v>-0.06</v>
      </c>
      <c r="H60" s="50">
        <v>0.06</v>
      </c>
      <c r="I60" s="50">
        <v>0.03</v>
      </c>
      <c r="J60" s="50">
        <v>-0.16</v>
      </c>
      <c r="K60" s="50">
        <v>-0.18</v>
      </c>
      <c r="L60" s="50">
        <v>-0.33</v>
      </c>
      <c r="M60" s="50">
        <v>-0.25</v>
      </c>
      <c r="N60" s="50">
        <v>-0.24</v>
      </c>
      <c r="O60" s="50">
        <v>-0.3</v>
      </c>
      <c r="P60" s="50">
        <v>-0.19</v>
      </c>
      <c r="Q60" s="26"/>
      <c r="R60" s="26"/>
      <c r="S60" s="26"/>
    </row>
    <row r="61" spans="1:20" s="22" customFormat="1" ht="15" customHeight="1" x14ac:dyDescent="0.25">
      <c r="A61" s="59" t="s">
        <v>16</v>
      </c>
      <c r="B61" s="63"/>
      <c r="C61" s="50">
        <v>0</v>
      </c>
      <c r="D61" s="50">
        <v>0</v>
      </c>
      <c r="E61" s="50">
        <v>0.03</v>
      </c>
      <c r="F61" s="50">
        <v>-0.23</v>
      </c>
      <c r="G61" s="50">
        <v>-0.08</v>
      </c>
      <c r="H61" s="50">
        <v>-0.15</v>
      </c>
      <c r="I61" s="50">
        <v>0</v>
      </c>
      <c r="J61" s="50">
        <v>0.31</v>
      </c>
      <c r="K61" s="50">
        <v>-0.23</v>
      </c>
      <c r="L61" s="50">
        <v>-0.26</v>
      </c>
      <c r="M61" s="50">
        <v>-0.3</v>
      </c>
      <c r="N61" s="50">
        <v>-0.2</v>
      </c>
      <c r="O61" s="50">
        <v>-0.32</v>
      </c>
      <c r="P61" s="50">
        <v>-0.25</v>
      </c>
      <c r="Q61" s="26"/>
      <c r="R61" s="26"/>
      <c r="S61" s="26"/>
    </row>
    <row r="62" spans="1:20" s="29" customFormat="1" ht="15" customHeight="1" x14ac:dyDescent="0.25">
      <c r="A62" s="17" t="s">
        <v>18</v>
      </c>
      <c r="B62" s="18"/>
      <c r="C62" s="47">
        <v>0.1</v>
      </c>
      <c r="D62" s="47">
        <v>-0.24</v>
      </c>
      <c r="E62" s="47">
        <v>0.18</v>
      </c>
      <c r="F62" s="47">
        <v>0.15</v>
      </c>
      <c r="G62" s="47">
        <v>0.17</v>
      </c>
      <c r="H62" s="47">
        <v>0.18</v>
      </c>
      <c r="I62" s="47">
        <v>0.04</v>
      </c>
      <c r="J62" s="47">
        <v>-0.4</v>
      </c>
      <c r="K62" s="47">
        <v>-0.27</v>
      </c>
      <c r="L62" s="47">
        <v>-0.04</v>
      </c>
      <c r="M62" s="47">
        <v>-0.21</v>
      </c>
      <c r="N62" s="47">
        <v>-0.09</v>
      </c>
      <c r="O62" s="47">
        <v>-0.31</v>
      </c>
      <c r="P62" s="47">
        <v>-0.33</v>
      </c>
      <c r="Q62" s="21"/>
      <c r="R62" s="21"/>
      <c r="S62" s="21"/>
    </row>
    <row r="63" spans="1:20" s="22" customFormat="1" ht="15" customHeight="1" x14ac:dyDescent="0.25">
      <c r="A63" s="30" t="s">
        <v>19</v>
      </c>
      <c r="B63" s="31"/>
      <c r="C63" s="57">
        <v>0.34</v>
      </c>
      <c r="D63" s="57">
        <v>0.2</v>
      </c>
      <c r="E63" s="57">
        <v>0.18</v>
      </c>
      <c r="F63" s="57">
        <v>0.16</v>
      </c>
      <c r="G63" s="57">
        <v>0.09</v>
      </c>
      <c r="H63" s="57">
        <v>0.12</v>
      </c>
      <c r="I63" s="57">
        <v>0.13</v>
      </c>
      <c r="J63" s="57">
        <v>0.15</v>
      </c>
      <c r="K63" s="57">
        <v>-0.01</v>
      </c>
      <c r="L63" s="57">
        <v>0</v>
      </c>
      <c r="M63" s="57">
        <v>-0.04</v>
      </c>
      <c r="N63" s="57">
        <v>0.04</v>
      </c>
      <c r="O63" s="44">
        <v>-0.06</v>
      </c>
      <c r="P63" s="44">
        <v>-0.03</v>
      </c>
      <c r="Q63" s="21"/>
      <c r="R63" s="21"/>
      <c r="S63" s="21"/>
    </row>
    <row r="64" spans="1:20" ht="15.75" customHeight="1" x14ac:dyDescent="0.25">
      <c r="A64" s="45"/>
      <c r="B64" s="34"/>
      <c r="C64" s="34"/>
      <c r="D64" s="34"/>
      <c r="E64" s="34"/>
      <c r="F64" s="34"/>
      <c r="G64" s="34"/>
      <c r="H64" s="34"/>
      <c r="I64" s="34"/>
      <c r="J64" s="34"/>
      <c r="K64" s="34"/>
      <c r="L64" s="34"/>
      <c r="M64" s="34"/>
      <c r="N64" s="34"/>
      <c r="O64" s="34"/>
      <c r="P64" s="34"/>
      <c r="Q64" s="54"/>
      <c r="R64"/>
    </row>
    <row r="65" spans="1:20" ht="15.75" customHeight="1" x14ac:dyDescent="0.25">
      <c r="A65" s="45"/>
      <c r="B65" s="34"/>
      <c r="C65" s="34"/>
      <c r="D65" s="34"/>
      <c r="E65" s="34"/>
      <c r="F65" s="34"/>
      <c r="G65" s="34"/>
      <c r="H65" s="34"/>
      <c r="I65" s="34"/>
      <c r="J65" s="34"/>
      <c r="K65" s="34"/>
      <c r="L65" s="34"/>
      <c r="M65" s="34"/>
      <c r="N65" s="34"/>
      <c r="O65" s="34"/>
      <c r="P65" s="34"/>
      <c r="Q65" s="54"/>
      <c r="R65"/>
    </row>
    <row r="66" spans="1:20" ht="15.75" customHeight="1" x14ac:dyDescent="0.25">
      <c r="A66" s="45"/>
      <c r="B66" s="34"/>
      <c r="C66" s="34"/>
      <c r="D66" s="34"/>
      <c r="E66" s="34"/>
      <c r="F66" s="34"/>
      <c r="G66" s="34"/>
      <c r="H66" s="34"/>
      <c r="I66" s="34"/>
      <c r="J66" s="34"/>
      <c r="K66" s="34"/>
      <c r="L66" s="34"/>
      <c r="M66" s="34"/>
      <c r="N66" s="34"/>
      <c r="O66" s="34"/>
      <c r="P66" s="34"/>
      <c r="Q66" s="54"/>
      <c r="R66"/>
    </row>
    <row r="67" spans="1:20" ht="15" customHeight="1" x14ac:dyDescent="0.25">
      <c r="A67" s="39" t="s">
        <v>27</v>
      </c>
      <c r="B67" s="40"/>
      <c r="C67" s="40"/>
      <c r="D67" s="40"/>
      <c r="E67" s="40"/>
      <c r="F67" s="4"/>
      <c r="G67" s="40"/>
      <c r="H67" s="40"/>
      <c r="I67" s="40"/>
      <c r="J67" s="4"/>
      <c r="N67" s="13"/>
      <c r="Q67" s="8"/>
      <c r="R67" s="8"/>
      <c r="S67" s="8"/>
    </row>
    <row r="68" spans="1:20" x14ac:dyDescent="0.25">
      <c r="A68" s="12" t="s">
        <v>1</v>
      </c>
      <c r="B68" s="13"/>
      <c r="C68" s="14" t="s">
        <v>2</v>
      </c>
      <c r="D68" s="14" t="s">
        <v>3</v>
      </c>
      <c r="E68" s="14" t="s">
        <v>4</v>
      </c>
      <c r="F68" s="14" t="s">
        <v>5</v>
      </c>
      <c r="G68" s="14" t="s">
        <v>6</v>
      </c>
      <c r="H68" s="14" t="s">
        <v>7</v>
      </c>
      <c r="I68" s="14" t="s">
        <v>8</v>
      </c>
      <c r="J68" s="14" t="s">
        <v>9</v>
      </c>
      <c r="K68" s="14" t="s">
        <v>10</v>
      </c>
      <c r="L68" s="14" t="s">
        <v>11</v>
      </c>
      <c r="M68" s="14" t="s">
        <v>12</v>
      </c>
      <c r="N68" s="15" t="s">
        <v>13</v>
      </c>
      <c r="O68" s="14" t="s">
        <v>14</v>
      </c>
      <c r="P68" s="14" t="s">
        <v>72</v>
      </c>
      <c r="Q68" s="16"/>
      <c r="R68" s="16"/>
      <c r="S68" s="16"/>
    </row>
    <row r="69" spans="1:20" s="3" customFormat="1" ht="15" customHeight="1" x14ac:dyDescent="0.25">
      <c r="A69" s="17" t="s">
        <v>289</v>
      </c>
      <c r="B69" s="18"/>
      <c r="C69" s="47">
        <v>1.04</v>
      </c>
      <c r="D69" s="47">
        <v>0.71</v>
      </c>
      <c r="E69" s="47">
        <v>0.47</v>
      </c>
      <c r="F69" s="47">
        <v>0.36</v>
      </c>
      <c r="G69" s="47">
        <v>0.39</v>
      </c>
      <c r="H69" s="47">
        <v>0.37</v>
      </c>
      <c r="I69" s="47">
        <v>0.4</v>
      </c>
      <c r="J69" s="47">
        <v>0.57999999999999996</v>
      </c>
      <c r="K69" s="47">
        <v>0.4</v>
      </c>
      <c r="L69" s="47">
        <v>0.43</v>
      </c>
      <c r="M69" s="47">
        <v>0.34</v>
      </c>
      <c r="N69" s="47">
        <v>0.28000000000000003</v>
      </c>
      <c r="O69" s="47">
        <v>0.16</v>
      </c>
      <c r="P69" s="47">
        <v>0.12</v>
      </c>
      <c r="Q69" s="21"/>
      <c r="R69" s="21"/>
      <c r="S69" s="21"/>
      <c r="T69" s="19"/>
    </row>
    <row r="70" spans="1:20" s="22" customFormat="1" ht="15" customHeight="1" x14ac:dyDescent="0.25">
      <c r="A70" s="23" t="s">
        <v>15</v>
      </c>
      <c r="B70" s="24"/>
      <c r="C70" s="49">
        <v>0.95</v>
      </c>
      <c r="D70" s="49">
        <v>0.66</v>
      </c>
      <c r="E70" s="49">
        <v>0.51</v>
      </c>
      <c r="F70" s="49">
        <v>0.37</v>
      </c>
      <c r="G70" s="49">
        <v>0.42</v>
      </c>
      <c r="H70" s="49">
        <v>0.4</v>
      </c>
      <c r="I70" s="49">
        <v>0.4</v>
      </c>
      <c r="J70" s="49">
        <v>0.6</v>
      </c>
      <c r="K70" s="49">
        <v>0.39</v>
      </c>
      <c r="L70" s="49">
        <v>0.42</v>
      </c>
      <c r="M70" s="49">
        <v>0.32</v>
      </c>
      <c r="N70" s="49">
        <v>0.32</v>
      </c>
      <c r="O70" s="49">
        <v>0.18</v>
      </c>
      <c r="P70" s="49">
        <v>0.1</v>
      </c>
      <c r="Q70" s="26"/>
      <c r="R70" s="26"/>
      <c r="S70" s="26"/>
      <c r="T70" s="27"/>
    </row>
    <row r="71" spans="1:20" s="22" customFormat="1" ht="15" customHeight="1" x14ac:dyDescent="0.25">
      <c r="A71" s="23" t="s">
        <v>285</v>
      </c>
      <c r="B71" s="24"/>
      <c r="C71" s="49">
        <v>1.74</v>
      </c>
      <c r="D71" s="49">
        <v>1.17</v>
      </c>
      <c r="E71" s="49">
        <v>0.52</v>
      </c>
      <c r="F71" s="49">
        <v>0.49</v>
      </c>
      <c r="G71" s="49">
        <v>0.66</v>
      </c>
      <c r="H71" s="49">
        <v>0.59</v>
      </c>
      <c r="I71" s="49">
        <v>0.94</v>
      </c>
      <c r="J71" s="49">
        <v>0.62</v>
      </c>
      <c r="K71" s="49">
        <v>0.53</v>
      </c>
      <c r="L71" s="49">
        <v>0.54</v>
      </c>
      <c r="M71" s="49">
        <v>0.52</v>
      </c>
      <c r="N71" s="49">
        <v>0.24</v>
      </c>
      <c r="O71" s="49">
        <v>0.06</v>
      </c>
      <c r="P71" s="49">
        <v>0.2</v>
      </c>
      <c r="Q71" s="26"/>
      <c r="R71" s="26"/>
      <c r="S71" s="26"/>
      <c r="T71" s="27"/>
    </row>
    <row r="72" spans="1:20" s="22" customFormat="1" ht="15" customHeight="1" x14ac:dyDescent="0.25">
      <c r="A72" s="23" t="s">
        <v>16</v>
      </c>
      <c r="B72" s="24"/>
      <c r="C72" s="50">
        <v>1.05</v>
      </c>
      <c r="D72" s="50">
        <v>0.69</v>
      </c>
      <c r="E72" s="50">
        <v>0.13</v>
      </c>
      <c r="F72" s="50">
        <v>0.02</v>
      </c>
      <c r="G72" s="50">
        <v>-0.21</v>
      </c>
      <c r="H72" s="50">
        <v>-0.16</v>
      </c>
      <c r="I72" s="50">
        <v>-0.21</v>
      </c>
      <c r="J72" s="50">
        <v>0.25</v>
      </c>
      <c r="K72" s="50">
        <v>0.24</v>
      </c>
      <c r="L72" s="50">
        <v>0.28000000000000003</v>
      </c>
      <c r="M72" s="50">
        <v>0.2</v>
      </c>
      <c r="N72" s="50">
        <v>-0.09</v>
      </c>
      <c r="O72" s="49">
        <v>0.21</v>
      </c>
      <c r="P72" s="49">
        <v>0.14000000000000001</v>
      </c>
      <c r="Q72" s="26"/>
      <c r="R72" s="26"/>
      <c r="S72" s="26"/>
      <c r="T72" s="27"/>
    </row>
    <row r="73" spans="1:20" s="3" customFormat="1" ht="15" customHeight="1" x14ac:dyDescent="0.25">
      <c r="A73" s="3" t="s">
        <v>17</v>
      </c>
      <c r="B73" s="18"/>
      <c r="C73" s="47">
        <v>0.19</v>
      </c>
      <c r="D73" s="47">
        <v>0.15</v>
      </c>
      <c r="E73" s="47">
        <v>0.11</v>
      </c>
      <c r="F73" s="47">
        <v>0.1</v>
      </c>
      <c r="G73" s="47">
        <v>-7.0000000000000007E-2</v>
      </c>
      <c r="H73" s="47">
        <v>-0.03</v>
      </c>
      <c r="I73" s="47">
        <v>0.05</v>
      </c>
      <c r="J73" s="47">
        <v>0.02</v>
      </c>
      <c r="K73" s="47">
        <v>-0.14000000000000001</v>
      </c>
      <c r="L73" s="47">
        <v>-0.27</v>
      </c>
      <c r="M73" s="47">
        <v>-0.27</v>
      </c>
      <c r="N73" s="47">
        <v>-0.23</v>
      </c>
      <c r="O73" s="47">
        <v>-0.34</v>
      </c>
      <c r="P73" s="47">
        <v>-0.24</v>
      </c>
      <c r="Q73" s="21"/>
      <c r="R73" s="21"/>
      <c r="S73" s="21"/>
    </row>
    <row r="74" spans="1:20" s="22" customFormat="1" ht="15" customHeight="1" x14ac:dyDescent="0.25">
      <c r="A74" s="23" t="s">
        <v>15</v>
      </c>
      <c r="B74" s="28"/>
      <c r="C74" s="49">
        <v>0.41</v>
      </c>
      <c r="D74" s="49">
        <v>0.28000000000000003</v>
      </c>
      <c r="E74" s="49">
        <v>0.18</v>
      </c>
      <c r="F74" s="49">
        <v>0.31</v>
      </c>
      <c r="G74" s="49">
        <v>-0.06</v>
      </c>
      <c r="H74" s="49">
        <v>0.06</v>
      </c>
      <c r="I74" s="49">
        <v>7.0000000000000007E-2</v>
      </c>
      <c r="J74" s="49">
        <v>-0.11</v>
      </c>
      <c r="K74" s="49">
        <v>-0.1</v>
      </c>
      <c r="L74" s="49">
        <v>-0.3</v>
      </c>
      <c r="M74" s="49">
        <v>-0.25</v>
      </c>
      <c r="N74" s="49">
        <v>-0.25</v>
      </c>
      <c r="O74" s="49">
        <v>-0.33</v>
      </c>
      <c r="P74" s="49">
        <v>-0.22</v>
      </c>
      <c r="Q74" s="26"/>
      <c r="R74" s="26"/>
      <c r="S74" s="26"/>
    </row>
    <row r="75" spans="1:20" s="22" customFormat="1" ht="15" customHeight="1" x14ac:dyDescent="0.25">
      <c r="A75" s="23" t="s">
        <v>16</v>
      </c>
      <c r="B75" s="63"/>
      <c r="C75" s="50">
        <v>0</v>
      </c>
      <c r="D75" s="50">
        <v>0.03</v>
      </c>
      <c r="E75" s="50">
        <v>0.03</v>
      </c>
      <c r="F75" s="50">
        <v>-0.22</v>
      </c>
      <c r="G75" s="50">
        <v>-0.09</v>
      </c>
      <c r="H75" s="50">
        <v>-0.15</v>
      </c>
      <c r="I75" s="50">
        <v>0.03</v>
      </c>
      <c r="J75" s="50">
        <v>0.36</v>
      </c>
      <c r="K75" s="50">
        <v>-0.18</v>
      </c>
      <c r="L75" s="50">
        <v>-0.23</v>
      </c>
      <c r="M75" s="50">
        <v>-0.3</v>
      </c>
      <c r="N75" s="50">
        <v>-0.21</v>
      </c>
      <c r="O75" s="49">
        <v>-0.34</v>
      </c>
      <c r="P75" s="49">
        <v>-0.26</v>
      </c>
      <c r="Q75" s="26"/>
      <c r="R75" s="26"/>
      <c r="S75" s="26"/>
    </row>
    <row r="76" spans="1:20" s="29" customFormat="1" ht="15" customHeight="1" x14ac:dyDescent="0.25">
      <c r="A76" s="17" t="s">
        <v>18</v>
      </c>
      <c r="B76" s="18"/>
      <c r="C76" s="47">
        <v>0.1</v>
      </c>
      <c r="D76" s="47">
        <v>-0.22</v>
      </c>
      <c r="E76" s="47">
        <v>0.21</v>
      </c>
      <c r="F76" s="47">
        <v>0.17</v>
      </c>
      <c r="G76" s="47">
        <v>0.16</v>
      </c>
      <c r="H76" s="47">
        <v>0.17</v>
      </c>
      <c r="I76" s="47">
        <v>0.06</v>
      </c>
      <c r="J76" s="47">
        <v>-0.38</v>
      </c>
      <c r="K76" s="47">
        <v>-0.23</v>
      </c>
      <c r="L76" s="47">
        <v>-0.01</v>
      </c>
      <c r="M76" s="47">
        <v>-0.21</v>
      </c>
      <c r="N76" s="47">
        <v>-0.1</v>
      </c>
      <c r="O76" s="47">
        <v>-0.32</v>
      </c>
      <c r="P76" s="47">
        <v>-0.35</v>
      </c>
      <c r="Q76" s="21"/>
      <c r="R76" s="21"/>
      <c r="S76" s="21"/>
    </row>
    <row r="77" spans="1:20" s="22" customFormat="1" ht="15" customHeight="1" x14ac:dyDescent="0.25">
      <c r="A77" s="30" t="s">
        <v>19</v>
      </c>
      <c r="B77" s="31"/>
      <c r="C77" s="57">
        <v>0.35</v>
      </c>
      <c r="D77" s="57">
        <v>0.25</v>
      </c>
      <c r="E77" s="57">
        <v>0.21</v>
      </c>
      <c r="F77" s="57">
        <v>0.19</v>
      </c>
      <c r="G77" s="57">
        <v>0.08</v>
      </c>
      <c r="H77" s="57">
        <v>0.12</v>
      </c>
      <c r="I77" s="57">
        <v>0.16</v>
      </c>
      <c r="J77" s="57">
        <v>0.2</v>
      </c>
      <c r="K77" s="57">
        <v>0.06</v>
      </c>
      <c r="L77" s="57">
        <v>0.04</v>
      </c>
      <c r="M77" s="57">
        <v>-0.03</v>
      </c>
      <c r="N77" s="57">
        <v>0.03</v>
      </c>
      <c r="O77" s="57">
        <v>-0.08</v>
      </c>
      <c r="P77" s="57">
        <v>-0.04</v>
      </c>
      <c r="Q77" s="21"/>
      <c r="R77" s="21"/>
      <c r="S77" s="21"/>
    </row>
    <row r="78" spans="1:20" ht="15" customHeight="1" x14ac:dyDescent="0.25">
      <c r="A78" s="45"/>
      <c r="B78" s="34"/>
      <c r="C78" s="34"/>
      <c r="D78" s="34"/>
      <c r="E78" s="34"/>
      <c r="F78" s="34"/>
      <c r="G78" s="34"/>
      <c r="H78" s="34"/>
      <c r="I78" s="34"/>
      <c r="J78" s="34"/>
      <c r="K78" s="34"/>
      <c r="L78" s="34"/>
      <c r="M78" s="34"/>
      <c r="N78" s="34"/>
      <c r="O78" s="34"/>
      <c r="P78" s="34"/>
      <c r="Q78" s="54"/>
      <c r="R78"/>
    </row>
    <row r="79" spans="1:20" ht="17.25" customHeight="1" x14ac:dyDescent="0.25">
      <c r="A79" s="18"/>
      <c r="B79" s="4"/>
      <c r="C79" s="4"/>
      <c r="D79" s="4"/>
      <c r="E79" s="4"/>
      <c r="F79" s="4"/>
      <c r="G79" s="4"/>
      <c r="H79" s="4"/>
      <c r="I79" s="4"/>
      <c r="J79" s="4"/>
      <c r="K79" s="6"/>
      <c r="L79" s="6"/>
      <c r="M79" s="6"/>
      <c r="N79" s="6"/>
      <c r="O79" s="6"/>
      <c r="P79" s="6"/>
      <c r="Q79" s="4"/>
    </row>
    <row r="80" spans="1:20" customFormat="1" x14ac:dyDescent="0.25">
      <c r="A80" s="61" t="s">
        <v>28</v>
      </c>
      <c r="B80" s="8"/>
      <c r="C80" s="8"/>
      <c r="D80" s="8"/>
      <c r="E80" s="8"/>
      <c r="F80" s="8"/>
      <c r="G80" s="8"/>
      <c r="H80" s="8"/>
      <c r="I80" s="8"/>
      <c r="J80" s="8"/>
      <c r="K80" s="8"/>
      <c r="L80" s="8"/>
      <c r="M80" s="8"/>
      <c r="N80" s="8"/>
      <c r="O80" s="8"/>
      <c r="P80" s="8"/>
      <c r="Q80" s="8"/>
    </row>
    <row r="81" spans="1:19" x14ac:dyDescent="0.25">
      <c r="A81" s="31" t="s">
        <v>1</v>
      </c>
      <c r="B81" s="64"/>
      <c r="C81" s="14" t="s">
        <v>2</v>
      </c>
      <c r="D81" s="14" t="s">
        <v>3</v>
      </c>
      <c r="E81" s="14" t="s">
        <v>4</v>
      </c>
      <c r="F81" s="14" t="s">
        <v>5</v>
      </c>
      <c r="G81" s="14" t="s">
        <v>6</v>
      </c>
      <c r="H81" s="14" t="s">
        <v>7</v>
      </c>
      <c r="I81" s="14" t="s">
        <v>8</v>
      </c>
      <c r="J81" s="14" t="s">
        <v>9</v>
      </c>
      <c r="K81" s="14" t="s">
        <v>10</v>
      </c>
      <c r="L81" s="14" t="s">
        <v>11</v>
      </c>
      <c r="M81" s="14" t="s">
        <v>12</v>
      </c>
      <c r="N81" s="14" t="s">
        <v>13</v>
      </c>
      <c r="O81" s="14" t="s">
        <v>14</v>
      </c>
      <c r="P81" s="14" t="s">
        <v>72</v>
      </c>
      <c r="Q81" s="65"/>
      <c r="R81" s="65"/>
      <c r="S81" s="65"/>
    </row>
    <row r="82" spans="1:19" s="3" customFormat="1" ht="15" customHeight="1" x14ac:dyDescent="0.25">
      <c r="A82" s="66" t="s">
        <v>29</v>
      </c>
      <c r="B82" s="66"/>
      <c r="C82" s="38">
        <v>602</v>
      </c>
      <c r="D82" s="38">
        <v>446</v>
      </c>
      <c r="E82" s="38">
        <v>610</v>
      </c>
      <c r="F82" s="38">
        <v>1046</v>
      </c>
      <c r="G82" s="38">
        <v>547</v>
      </c>
      <c r="H82" s="38">
        <v>453</v>
      </c>
      <c r="I82" s="38">
        <v>708</v>
      </c>
      <c r="J82" s="38">
        <v>1101</v>
      </c>
      <c r="K82" s="38">
        <v>534</v>
      </c>
      <c r="L82" s="38">
        <v>414</v>
      </c>
      <c r="M82" s="38">
        <v>581</v>
      </c>
      <c r="N82" s="38">
        <v>1217</v>
      </c>
      <c r="O82" s="38">
        <v>579</v>
      </c>
      <c r="P82" s="38">
        <v>466</v>
      </c>
      <c r="Q82" s="26"/>
      <c r="R82" s="26"/>
      <c r="S82" s="26"/>
    </row>
    <row r="83" spans="1:19" ht="15" customHeight="1" x14ac:dyDescent="0.25">
      <c r="A83" s="66" t="s">
        <v>30</v>
      </c>
      <c r="B83" s="66"/>
      <c r="C83" s="38">
        <v>433</v>
      </c>
      <c r="D83" s="38">
        <v>433</v>
      </c>
      <c r="E83" s="38">
        <v>570</v>
      </c>
      <c r="F83" s="38">
        <v>568</v>
      </c>
      <c r="G83" s="38">
        <v>531</v>
      </c>
      <c r="H83" s="38">
        <v>530</v>
      </c>
      <c r="I83" s="38">
        <v>716</v>
      </c>
      <c r="J83" s="38">
        <v>825</v>
      </c>
      <c r="K83" s="38">
        <v>606</v>
      </c>
      <c r="L83" s="38">
        <v>494</v>
      </c>
      <c r="M83" s="38">
        <v>645</v>
      </c>
      <c r="N83" s="38">
        <v>716</v>
      </c>
      <c r="O83" s="38">
        <v>443</v>
      </c>
      <c r="P83" s="38">
        <v>505</v>
      </c>
      <c r="Q83" s="26"/>
      <c r="R83" s="26"/>
      <c r="S83" s="26"/>
    </row>
    <row r="84" spans="1:19" ht="15" customHeight="1" x14ac:dyDescent="0.25">
      <c r="A84" s="66" t="s">
        <v>31</v>
      </c>
      <c r="B84" s="66"/>
      <c r="C84" s="38">
        <v>217</v>
      </c>
      <c r="D84" s="38">
        <v>257</v>
      </c>
      <c r="E84" s="38">
        <v>206</v>
      </c>
      <c r="F84" s="38">
        <v>447</v>
      </c>
      <c r="G84" s="38">
        <v>248</v>
      </c>
      <c r="H84" s="38">
        <v>282</v>
      </c>
      <c r="I84" s="38">
        <v>207</v>
      </c>
      <c r="J84" s="38">
        <v>535</v>
      </c>
      <c r="K84" s="38">
        <v>276</v>
      </c>
      <c r="L84" s="38">
        <v>281</v>
      </c>
      <c r="M84" s="38">
        <v>210</v>
      </c>
      <c r="N84" s="38">
        <v>486</v>
      </c>
      <c r="O84" s="38">
        <v>225</v>
      </c>
      <c r="P84" s="38">
        <v>248</v>
      </c>
      <c r="Q84" s="26"/>
      <c r="R84" s="26"/>
      <c r="S84" s="26"/>
    </row>
    <row r="85" spans="1:19" ht="15" customHeight="1" x14ac:dyDescent="0.25">
      <c r="A85" s="66" t="s">
        <v>32</v>
      </c>
      <c r="B85" s="66"/>
      <c r="C85" s="38">
        <v>223</v>
      </c>
      <c r="D85" s="38">
        <v>190</v>
      </c>
      <c r="E85" s="38">
        <v>188</v>
      </c>
      <c r="F85" s="38">
        <v>373</v>
      </c>
      <c r="G85" s="38">
        <v>208</v>
      </c>
      <c r="H85" s="38">
        <v>214</v>
      </c>
      <c r="I85" s="38">
        <v>236</v>
      </c>
      <c r="J85" s="38">
        <v>407</v>
      </c>
      <c r="K85" s="38">
        <v>234</v>
      </c>
      <c r="L85" s="38">
        <v>213</v>
      </c>
      <c r="M85" s="38">
        <v>204</v>
      </c>
      <c r="N85" s="38">
        <v>390</v>
      </c>
      <c r="O85" s="38">
        <v>188</v>
      </c>
      <c r="P85" s="38">
        <v>196</v>
      </c>
      <c r="Q85" s="26"/>
      <c r="R85" s="26"/>
      <c r="S85" s="26"/>
    </row>
    <row r="86" spans="1:19" s="3" customFormat="1" ht="15" customHeight="1" x14ac:dyDescent="0.25">
      <c r="A86" s="66" t="s">
        <v>33</v>
      </c>
      <c r="B86" s="66"/>
      <c r="C86" s="38">
        <v>1371</v>
      </c>
      <c r="D86" s="38">
        <v>1268</v>
      </c>
      <c r="E86" s="38">
        <v>1141</v>
      </c>
      <c r="F86" s="38">
        <v>1377</v>
      </c>
      <c r="G86" s="38">
        <v>1274</v>
      </c>
      <c r="H86" s="38">
        <v>1273</v>
      </c>
      <c r="I86" s="38">
        <v>1118</v>
      </c>
      <c r="J86" s="38">
        <v>1632</v>
      </c>
      <c r="K86" s="38">
        <v>1018</v>
      </c>
      <c r="L86" s="38">
        <v>1039</v>
      </c>
      <c r="M86" s="38">
        <v>1005</v>
      </c>
      <c r="N86" s="38">
        <v>1818</v>
      </c>
      <c r="O86" s="38">
        <v>977</v>
      </c>
      <c r="P86" s="38">
        <v>1039</v>
      </c>
      <c r="Q86" s="26"/>
      <c r="R86" s="26"/>
      <c r="S86" s="26"/>
    </row>
    <row r="87" spans="1:19" ht="15" customHeight="1" x14ac:dyDescent="0.25">
      <c r="A87" s="66" t="s">
        <v>34</v>
      </c>
      <c r="B87" s="66"/>
      <c r="C87" s="38">
        <v>283</v>
      </c>
      <c r="D87" s="38">
        <v>318</v>
      </c>
      <c r="E87" s="38">
        <v>275</v>
      </c>
      <c r="F87" s="38">
        <v>653</v>
      </c>
      <c r="G87" s="38">
        <v>360</v>
      </c>
      <c r="H87" s="38">
        <v>368</v>
      </c>
      <c r="I87" s="38">
        <v>329</v>
      </c>
      <c r="J87" s="38">
        <v>590</v>
      </c>
      <c r="K87" s="38">
        <v>311</v>
      </c>
      <c r="L87" s="38">
        <v>293</v>
      </c>
      <c r="M87" s="38">
        <v>259</v>
      </c>
      <c r="N87" s="38">
        <v>498</v>
      </c>
      <c r="O87" s="38">
        <v>237</v>
      </c>
      <c r="P87" s="38">
        <v>247</v>
      </c>
      <c r="Q87" s="26"/>
      <c r="R87" s="26"/>
      <c r="S87" s="26"/>
    </row>
    <row r="88" spans="1:19" ht="15" customHeight="1" x14ac:dyDescent="0.25">
      <c r="A88" s="66" t="s">
        <v>35</v>
      </c>
      <c r="B88" s="66"/>
      <c r="C88" s="38">
        <v>193</v>
      </c>
      <c r="D88" s="38">
        <v>194</v>
      </c>
      <c r="E88" s="38">
        <v>269</v>
      </c>
      <c r="F88" s="38">
        <v>254</v>
      </c>
      <c r="G88" s="38">
        <v>427</v>
      </c>
      <c r="H88" s="38">
        <v>362</v>
      </c>
      <c r="I88" s="38">
        <v>414</v>
      </c>
      <c r="J88" s="38">
        <v>389</v>
      </c>
      <c r="K88" s="38">
        <v>467</v>
      </c>
      <c r="L88" s="38">
        <v>464</v>
      </c>
      <c r="M88" s="38">
        <v>527</v>
      </c>
      <c r="N88" s="38">
        <v>511</v>
      </c>
      <c r="O88" s="38">
        <v>548</v>
      </c>
      <c r="P88" s="38">
        <v>507</v>
      </c>
      <c r="Q88" s="26"/>
      <c r="R88" s="26"/>
      <c r="S88" s="26"/>
    </row>
    <row r="89" spans="1:19" ht="15" customHeight="1" x14ac:dyDescent="0.25">
      <c r="A89" s="30" t="s">
        <v>19</v>
      </c>
      <c r="B89" s="31"/>
      <c r="C89" s="32">
        <v>4740</v>
      </c>
      <c r="D89" s="32">
        <v>4327</v>
      </c>
      <c r="E89" s="32">
        <v>4612</v>
      </c>
      <c r="F89" s="32">
        <v>6602</v>
      </c>
      <c r="G89" s="32">
        <v>5159</v>
      </c>
      <c r="H89" s="32">
        <v>4825</v>
      </c>
      <c r="I89" s="32">
        <v>5194</v>
      </c>
      <c r="J89" s="32">
        <v>7603</v>
      </c>
      <c r="K89" s="32">
        <v>5115</v>
      </c>
      <c r="L89" s="32">
        <v>4819</v>
      </c>
      <c r="M89" s="32">
        <v>4982</v>
      </c>
      <c r="N89" s="32">
        <v>7890</v>
      </c>
      <c r="O89" s="32">
        <v>4804</v>
      </c>
      <c r="P89" s="32">
        <v>4693</v>
      </c>
      <c r="Q89" s="21"/>
      <c r="R89" s="21"/>
      <c r="S89" s="21"/>
    </row>
    <row r="90" spans="1:19" ht="15" customHeight="1" x14ac:dyDescent="0.25">
      <c r="A90" s="18"/>
      <c r="B90" s="18"/>
      <c r="C90" s="19"/>
      <c r="D90" s="19"/>
      <c r="E90" s="19"/>
      <c r="F90" s="19"/>
      <c r="G90" s="19"/>
      <c r="H90" s="19"/>
      <c r="I90" s="19"/>
      <c r="J90" s="19"/>
      <c r="K90" s="19"/>
      <c r="L90" s="19"/>
      <c r="M90" s="19"/>
      <c r="N90" s="19"/>
      <c r="O90" s="19"/>
      <c r="P90" s="19"/>
      <c r="Q90" s="20"/>
      <c r="R90" s="20"/>
      <c r="S90" s="20"/>
    </row>
    <row r="91" spans="1:19" ht="17.25" customHeight="1" x14ac:dyDescent="0.25">
      <c r="A91" s="18"/>
      <c r="B91" s="4"/>
      <c r="C91" s="4"/>
      <c r="D91" s="4"/>
      <c r="E91" s="4"/>
      <c r="F91" s="4"/>
      <c r="G91" s="4"/>
      <c r="H91" s="4"/>
      <c r="I91" s="4"/>
      <c r="J91" s="4"/>
      <c r="K91" s="6"/>
      <c r="L91" s="6"/>
      <c r="M91" s="6"/>
      <c r="N91" s="6"/>
      <c r="O91" s="6"/>
      <c r="P91" s="6"/>
      <c r="Q91" s="4"/>
    </row>
    <row r="92" spans="1:19" customFormat="1" x14ac:dyDescent="0.25">
      <c r="A92" s="61" t="s">
        <v>36</v>
      </c>
      <c r="B92" s="8"/>
      <c r="C92" s="8"/>
      <c r="D92" s="8"/>
      <c r="E92" s="8"/>
      <c r="F92" s="8"/>
      <c r="G92" s="8"/>
      <c r="H92" s="8"/>
      <c r="I92" s="8"/>
      <c r="J92" s="8"/>
      <c r="K92" s="8"/>
      <c r="L92" s="8"/>
      <c r="M92" s="8"/>
      <c r="N92" s="8"/>
      <c r="O92" s="8"/>
      <c r="P92" s="8"/>
      <c r="Q92" s="8"/>
    </row>
    <row r="93" spans="1:19" x14ac:dyDescent="0.25">
      <c r="A93" s="31" t="s">
        <v>1</v>
      </c>
      <c r="B93" s="64"/>
      <c r="C93" s="14" t="s">
        <v>2</v>
      </c>
      <c r="D93" s="14" t="s">
        <v>3</v>
      </c>
      <c r="E93" s="14" t="s">
        <v>4</v>
      </c>
      <c r="F93" s="14" t="s">
        <v>5</v>
      </c>
      <c r="G93" s="14" t="s">
        <v>6</v>
      </c>
      <c r="H93" s="14" t="s">
        <v>7</v>
      </c>
      <c r="I93" s="14" t="s">
        <v>8</v>
      </c>
      <c r="J93" s="14" t="s">
        <v>9</v>
      </c>
      <c r="K93" s="14" t="s">
        <v>10</v>
      </c>
      <c r="L93" s="14" t="s">
        <v>11</v>
      </c>
      <c r="M93" s="14" t="s">
        <v>12</v>
      </c>
      <c r="N93" s="14" t="s">
        <v>13</v>
      </c>
      <c r="O93" s="14" t="s">
        <v>14</v>
      </c>
      <c r="P93" s="14" t="s">
        <v>72</v>
      </c>
      <c r="Q93" s="65"/>
      <c r="R93" s="65"/>
      <c r="S93" s="65"/>
    </row>
    <row r="94" spans="1:19" s="3" customFormat="1" ht="15" customHeight="1" x14ac:dyDescent="0.25">
      <c r="A94" s="66" t="s">
        <v>29</v>
      </c>
      <c r="B94" s="66"/>
      <c r="C94" s="68">
        <v>0.3</v>
      </c>
      <c r="D94" s="68">
        <v>7.0000000000000007E-2</v>
      </c>
      <c r="E94" s="68">
        <v>-0.03</v>
      </c>
      <c r="F94" s="68">
        <v>7.0000000000000007E-2</v>
      </c>
      <c r="G94" s="68">
        <v>-0.09</v>
      </c>
      <c r="H94" s="68">
        <v>0.02</v>
      </c>
      <c r="I94" s="68">
        <v>0.16</v>
      </c>
      <c r="J94" s="68">
        <v>0.05</v>
      </c>
      <c r="K94" s="68">
        <v>-0.02</v>
      </c>
      <c r="L94" s="68">
        <v>-0.09</v>
      </c>
      <c r="M94" s="68">
        <v>-0.18</v>
      </c>
      <c r="N94" s="68">
        <v>0.11</v>
      </c>
      <c r="O94" s="68">
        <v>0.09</v>
      </c>
      <c r="P94" s="68">
        <v>0.13</v>
      </c>
      <c r="Q94" s="26"/>
      <c r="R94" s="26"/>
      <c r="S94" s="26"/>
    </row>
    <row r="95" spans="1:19" ht="15" customHeight="1" x14ac:dyDescent="0.25">
      <c r="A95" s="66" t="s">
        <v>30</v>
      </c>
      <c r="B95" s="66"/>
      <c r="C95" s="68">
        <v>0.71</v>
      </c>
      <c r="D95" s="68">
        <v>0.39</v>
      </c>
      <c r="E95" s="68">
        <v>0.69</v>
      </c>
      <c r="F95" s="68">
        <v>0.41</v>
      </c>
      <c r="G95" s="68">
        <v>0.23</v>
      </c>
      <c r="H95" s="68">
        <v>0.22</v>
      </c>
      <c r="I95" s="68">
        <v>0.26</v>
      </c>
      <c r="J95" s="68">
        <v>0.45</v>
      </c>
      <c r="K95" s="68">
        <v>0.14000000000000001</v>
      </c>
      <c r="L95" s="68">
        <v>-7.0000000000000007E-2</v>
      </c>
      <c r="M95" s="68">
        <v>-0.1</v>
      </c>
      <c r="N95" s="68">
        <v>-0.13</v>
      </c>
      <c r="O95" s="68">
        <v>-0.27</v>
      </c>
      <c r="P95" s="68">
        <v>0.02</v>
      </c>
      <c r="Q95" s="26"/>
      <c r="R95" s="26"/>
      <c r="S95" s="26"/>
    </row>
    <row r="96" spans="1:19" ht="15" customHeight="1" x14ac:dyDescent="0.25">
      <c r="A96" s="66" t="s">
        <v>31</v>
      </c>
      <c r="B96" s="66"/>
      <c r="C96" s="68">
        <v>0.74</v>
      </c>
      <c r="D96" s="68">
        <v>0.68</v>
      </c>
      <c r="E96" s="68">
        <v>0.36</v>
      </c>
      <c r="F96" s="68">
        <v>0.6</v>
      </c>
      <c r="G96" s="68">
        <v>0.14000000000000001</v>
      </c>
      <c r="H96" s="68">
        <v>0.1</v>
      </c>
      <c r="I96" s="68">
        <v>0</v>
      </c>
      <c r="J96" s="68">
        <v>0.2</v>
      </c>
      <c r="K96" s="68">
        <v>0.11</v>
      </c>
      <c r="L96" s="68">
        <v>0</v>
      </c>
      <c r="M96" s="68">
        <v>0.01</v>
      </c>
      <c r="N96" s="68">
        <v>-0.09</v>
      </c>
      <c r="O96" s="68">
        <v>-0.18</v>
      </c>
      <c r="P96" s="68">
        <v>-0.12</v>
      </c>
      <c r="Q96" s="26"/>
      <c r="R96" s="26"/>
      <c r="S96" s="26"/>
    </row>
    <row r="97" spans="1:19" ht="15" customHeight="1" x14ac:dyDescent="0.25">
      <c r="A97" s="66" t="s">
        <v>32</v>
      </c>
      <c r="B97" s="66"/>
      <c r="C97" s="68">
        <v>0.48</v>
      </c>
      <c r="D97" s="68">
        <v>0.73</v>
      </c>
      <c r="E97" s="68">
        <v>-0.13</v>
      </c>
      <c r="F97" s="68">
        <v>0.05</v>
      </c>
      <c r="G97" s="68">
        <v>-7.0000000000000007E-2</v>
      </c>
      <c r="H97" s="68">
        <v>0.13</v>
      </c>
      <c r="I97" s="68">
        <v>0.26</v>
      </c>
      <c r="J97" s="68">
        <v>0.09</v>
      </c>
      <c r="K97" s="68">
        <v>0.13</v>
      </c>
      <c r="L97" s="68">
        <v>0</v>
      </c>
      <c r="M97" s="68">
        <v>-0.14000000000000001</v>
      </c>
      <c r="N97" s="68">
        <v>-0.04</v>
      </c>
      <c r="O97" s="68">
        <v>-0.19</v>
      </c>
      <c r="P97" s="68">
        <v>-0.08</v>
      </c>
      <c r="Q97" s="26"/>
      <c r="R97" s="26"/>
      <c r="S97" s="26"/>
    </row>
    <row r="98" spans="1:19" s="3" customFormat="1" ht="15" customHeight="1" x14ac:dyDescent="0.25">
      <c r="A98" s="66" t="s">
        <v>33</v>
      </c>
      <c r="B98" s="66"/>
      <c r="C98" s="68">
        <v>0.13</v>
      </c>
      <c r="D98" s="68">
        <v>0.08</v>
      </c>
      <c r="E98" s="68">
        <v>0.08</v>
      </c>
      <c r="F98" s="68">
        <v>-0.05</v>
      </c>
      <c r="G98" s="68">
        <v>-7.0000000000000007E-2</v>
      </c>
      <c r="H98" s="68">
        <v>0</v>
      </c>
      <c r="I98" s="68">
        <v>-0.02</v>
      </c>
      <c r="J98" s="68">
        <v>0.19</v>
      </c>
      <c r="K98" s="68">
        <v>-0.2</v>
      </c>
      <c r="L98" s="68">
        <v>-0.18</v>
      </c>
      <c r="M98" s="68">
        <v>-0.1</v>
      </c>
      <c r="N98" s="68">
        <v>0.11</v>
      </c>
      <c r="O98" s="68">
        <v>-0.04</v>
      </c>
      <c r="P98" s="68">
        <v>0</v>
      </c>
      <c r="Q98" s="26"/>
      <c r="R98" s="26"/>
      <c r="S98" s="26"/>
    </row>
    <row r="99" spans="1:19" ht="15" customHeight="1" x14ac:dyDescent="0.25">
      <c r="A99" s="66" t="s">
        <v>34</v>
      </c>
      <c r="B99" s="66"/>
      <c r="C99" s="68">
        <v>0.46</v>
      </c>
      <c r="D99" s="68">
        <v>0.28999999999999998</v>
      </c>
      <c r="E99" s="68">
        <v>0.32</v>
      </c>
      <c r="F99" s="68">
        <v>0.39</v>
      </c>
      <c r="G99" s="68">
        <v>0.27</v>
      </c>
      <c r="H99" s="68">
        <v>0.16</v>
      </c>
      <c r="I99" s="68">
        <v>0.2</v>
      </c>
      <c r="J99" s="68">
        <v>-0.1</v>
      </c>
      <c r="K99" s="68">
        <v>-0.14000000000000001</v>
      </c>
      <c r="L99" s="68">
        <v>-0.2</v>
      </c>
      <c r="M99" s="68">
        <v>-0.21</v>
      </c>
      <c r="N99" s="68">
        <v>-0.16</v>
      </c>
      <c r="O99" s="68">
        <v>-0.24</v>
      </c>
      <c r="P99" s="68">
        <v>-0.16</v>
      </c>
      <c r="Q99" s="26"/>
      <c r="R99" s="26"/>
      <c r="S99" s="26"/>
    </row>
    <row r="100" spans="1:19" ht="15" customHeight="1" x14ac:dyDescent="0.25">
      <c r="A100" s="66" t="s">
        <v>35</v>
      </c>
      <c r="B100" s="66"/>
      <c r="C100" s="68">
        <v>4.51</v>
      </c>
      <c r="D100" s="68">
        <v>3.41</v>
      </c>
      <c r="E100" s="68">
        <v>1.2</v>
      </c>
      <c r="F100" s="68">
        <v>0.97</v>
      </c>
      <c r="G100" s="68">
        <v>1.21</v>
      </c>
      <c r="H100" s="68">
        <v>0.87</v>
      </c>
      <c r="I100" s="68">
        <v>0.54</v>
      </c>
      <c r="J100" s="68">
        <v>0.53</v>
      </c>
      <c r="K100" s="68">
        <v>0.09</v>
      </c>
      <c r="L100" s="68">
        <v>0.28000000000000003</v>
      </c>
      <c r="M100" s="68">
        <v>0.27</v>
      </c>
      <c r="N100" s="68">
        <v>0.31</v>
      </c>
      <c r="O100" s="68">
        <v>0.17</v>
      </c>
      <c r="P100" s="68">
        <v>0.09</v>
      </c>
      <c r="Q100" s="26"/>
      <c r="R100" s="26"/>
      <c r="S100" s="26"/>
    </row>
    <row r="101" spans="1:19" ht="15" customHeight="1" x14ac:dyDescent="0.25">
      <c r="A101" s="30" t="s">
        <v>19</v>
      </c>
      <c r="B101" s="31"/>
      <c r="C101" s="57">
        <v>0.34</v>
      </c>
      <c r="D101" s="57">
        <v>0.2</v>
      </c>
      <c r="E101" s="57">
        <v>0.18</v>
      </c>
      <c r="F101" s="57">
        <v>0.16</v>
      </c>
      <c r="G101" s="57">
        <v>0.09</v>
      </c>
      <c r="H101" s="57">
        <v>0.12</v>
      </c>
      <c r="I101" s="57">
        <v>0.13</v>
      </c>
      <c r="J101" s="57">
        <v>0.15</v>
      </c>
      <c r="K101" s="57">
        <v>-0.01</v>
      </c>
      <c r="L101" s="57">
        <v>0</v>
      </c>
      <c r="M101" s="57">
        <v>-0.04</v>
      </c>
      <c r="N101" s="57">
        <v>0.04</v>
      </c>
      <c r="O101" s="57">
        <v>-0.06</v>
      </c>
      <c r="P101" s="57">
        <v>-0.03</v>
      </c>
      <c r="Q101" s="21"/>
      <c r="R101" s="21"/>
      <c r="S101" s="21"/>
    </row>
    <row r="102" spans="1:19" ht="15" customHeight="1" x14ac:dyDescent="0.25">
      <c r="A102" s="18"/>
      <c r="B102" s="18"/>
      <c r="C102" s="19"/>
      <c r="D102" s="19"/>
      <c r="E102" s="19"/>
      <c r="F102" s="19"/>
      <c r="G102" s="19"/>
      <c r="H102" s="19"/>
      <c r="I102" s="19"/>
      <c r="J102" s="19"/>
      <c r="K102" s="19"/>
      <c r="L102" s="19"/>
      <c r="M102" s="19"/>
      <c r="N102" s="19"/>
      <c r="O102" s="69"/>
      <c r="P102" s="69"/>
      <c r="Q102" s="20"/>
      <c r="R102" s="20"/>
      <c r="S102" s="20"/>
    </row>
    <row r="103" spans="1:19" ht="17.25" customHeight="1" x14ac:dyDescent="0.25">
      <c r="A103" s="18"/>
      <c r="B103" s="4"/>
      <c r="C103" s="4"/>
      <c r="D103" s="4"/>
      <c r="E103" s="4"/>
      <c r="F103" s="4"/>
      <c r="G103" s="4"/>
      <c r="H103" s="4"/>
      <c r="I103" s="4"/>
      <c r="J103" s="4"/>
      <c r="K103" s="6"/>
      <c r="L103" s="6"/>
      <c r="M103" s="6"/>
      <c r="N103" s="6"/>
      <c r="O103" s="6"/>
      <c r="P103" s="6"/>
      <c r="Q103" s="4"/>
    </row>
    <row r="104" spans="1:19" customFormat="1" x14ac:dyDescent="0.25">
      <c r="A104" s="61" t="s">
        <v>37</v>
      </c>
      <c r="B104" s="8"/>
      <c r="C104" s="8"/>
      <c r="D104" s="8"/>
      <c r="E104" s="8"/>
      <c r="F104" s="8"/>
      <c r="G104" s="8"/>
      <c r="H104" s="8"/>
      <c r="I104" s="8"/>
      <c r="J104" s="8"/>
      <c r="K104" s="8"/>
      <c r="L104" s="8"/>
      <c r="M104" s="8"/>
      <c r="N104" s="8"/>
      <c r="O104" s="10"/>
      <c r="P104" s="10"/>
      <c r="Q104" s="8"/>
    </row>
    <row r="105" spans="1:19" x14ac:dyDescent="0.25">
      <c r="A105" s="31" t="s">
        <v>1</v>
      </c>
      <c r="B105" s="64"/>
      <c r="C105" s="14" t="s">
        <v>2</v>
      </c>
      <c r="D105" s="14" t="s">
        <v>3</v>
      </c>
      <c r="E105" s="14" t="s">
        <v>4</v>
      </c>
      <c r="F105" s="14" t="s">
        <v>5</v>
      </c>
      <c r="G105" s="14" t="s">
        <v>6</v>
      </c>
      <c r="H105" s="14" t="s">
        <v>7</v>
      </c>
      <c r="I105" s="14" t="s">
        <v>8</v>
      </c>
      <c r="J105" s="14" t="s">
        <v>9</v>
      </c>
      <c r="K105" s="14" t="s">
        <v>10</v>
      </c>
      <c r="L105" s="14" t="s">
        <v>11</v>
      </c>
      <c r="M105" s="14" t="s">
        <v>12</v>
      </c>
      <c r="N105" s="14" t="s">
        <v>13</v>
      </c>
      <c r="O105" s="15" t="s">
        <v>14</v>
      </c>
      <c r="P105" s="14" t="s">
        <v>72</v>
      </c>
      <c r="Q105" s="65"/>
      <c r="R105" s="65"/>
      <c r="S105" s="65"/>
    </row>
    <row r="106" spans="1:19" s="3" customFormat="1" ht="15" customHeight="1" x14ac:dyDescent="0.25">
      <c r="A106" s="66" t="s">
        <v>29</v>
      </c>
      <c r="B106" s="66"/>
      <c r="C106" s="68">
        <v>0.33</v>
      </c>
      <c r="D106" s="68">
        <v>0.17</v>
      </c>
      <c r="E106" s="68">
        <v>0.16</v>
      </c>
      <c r="F106" s="68">
        <v>0.3</v>
      </c>
      <c r="G106" s="68">
        <v>0.02</v>
      </c>
      <c r="H106" s="68">
        <v>0.12</v>
      </c>
      <c r="I106" s="68">
        <v>0.22</v>
      </c>
      <c r="J106" s="68">
        <v>0.08</v>
      </c>
      <c r="K106" s="68">
        <v>0</v>
      </c>
      <c r="L106" s="68">
        <v>-7.0000000000000007E-2</v>
      </c>
      <c r="M106" s="68">
        <v>-0.19</v>
      </c>
      <c r="N106" s="68">
        <v>0.11</v>
      </c>
      <c r="O106" s="68">
        <v>7.0000000000000007E-2</v>
      </c>
      <c r="P106" s="68">
        <v>0.12</v>
      </c>
      <c r="Q106" s="26"/>
      <c r="R106" s="26"/>
      <c r="S106" s="26"/>
    </row>
    <row r="107" spans="1:19" ht="15" customHeight="1" x14ac:dyDescent="0.25">
      <c r="A107" s="66" t="s">
        <v>30</v>
      </c>
      <c r="B107" s="66"/>
      <c r="C107" s="68">
        <v>0.71</v>
      </c>
      <c r="D107" s="68">
        <v>0.4</v>
      </c>
      <c r="E107" s="68">
        <v>0.69</v>
      </c>
      <c r="F107" s="68">
        <v>0.42</v>
      </c>
      <c r="G107" s="68">
        <v>0.23</v>
      </c>
      <c r="H107" s="68">
        <v>0.22</v>
      </c>
      <c r="I107" s="68">
        <v>0.26</v>
      </c>
      <c r="J107" s="68">
        <v>0.45</v>
      </c>
      <c r="K107" s="68">
        <v>0.14000000000000001</v>
      </c>
      <c r="L107" s="68">
        <v>-7.0000000000000007E-2</v>
      </c>
      <c r="M107" s="68">
        <v>-0.1</v>
      </c>
      <c r="N107" s="68">
        <v>-0.13</v>
      </c>
      <c r="O107" s="68">
        <v>-0.27</v>
      </c>
      <c r="P107" s="68">
        <v>0.02</v>
      </c>
      <c r="Q107" s="26"/>
      <c r="R107" s="26"/>
      <c r="S107" s="26"/>
    </row>
    <row r="108" spans="1:19" ht="15" customHeight="1" x14ac:dyDescent="0.25">
      <c r="A108" s="66" t="s">
        <v>31</v>
      </c>
      <c r="B108" s="66"/>
      <c r="C108" s="68">
        <v>0.73</v>
      </c>
      <c r="D108" s="68">
        <v>0.69</v>
      </c>
      <c r="E108" s="68">
        <v>0.36</v>
      </c>
      <c r="F108" s="68">
        <v>0.6</v>
      </c>
      <c r="G108" s="68">
        <v>0.15</v>
      </c>
      <c r="H108" s="68">
        <v>0.1</v>
      </c>
      <c r="I108" s="68">
        <v>0</v>
      </c>
      <c r="J108" s="68">
        <v>0.2</v>
      </c>
      <c r="K108" s="68">
        <v>0.11</v>
      </c>
      <c r="L108" s="68">
        <v>0</v>
      </c>
      <c r="M108" s="68">
        <v>0.01</v>
      </c>
      <c r="N108" s="68">
        <v>-0.1</v>
      </c>
      <c r="O108" s="68">
        <v>-0.18</v>
      </c>
      <c r="P108" s="68">
        <v>-0.12</v>
      </c>
      <c r="Q108" s="26"/>
      <c r="R108" s="26"/>
      <c r="S108" s="26"/>
    </row>
    <row r="109" spans="1:19" ht="15" customHeight="1" x14ac:dyDescent="0.25">
      <c r="A109" s="66" t="s">
        <v>32</v>
      </c>
      <c r="B109" s="66"/>
      <c r="C109" s="68">
        <v>0.48</v>
      </c>
      <c r="D109" s="68">
        <v>0.73</v>
      </c>
      <c r="E109" s="68">
        <v>-0.13</v>
      </c>
      <c r="F109" s="68">
        <v>0.05</v>
      </c>
      <c r="G109" s="68">
        <v>-0.06</v>
      </c>
      <c r="H109" s="68">
        <v>0.12</v>
      </c>
      <c r="I109" s="68">
        <v>0.26</v>
      </c>
      <c r="J109" s="68">
        <v>0.09</v>
      </c>
      <c r="K109" s="68">
        <v>0.13</v>
      </c>
      <c r="L109" s="68">
        <v>0</v>
      </c>
      <c r="M109" s="68">
        <v>-0.14000000000000001</v>
      </c>
      <c r="N109" s="68">
        <v>-0.04</v>
      </c>
      <c r="O109" s="68">
        <v>-0.2</v>
      </c>
      <c r="P109" s="68">
        <v>-0.08</v>
      </c>
      <c r="Q109" s="26"/>
      <c r="R109" s="26"/>
      <c r="S109" s="26"/>
    </row>
    <row r="110" spans="1:19" s="3" customFormat="1" ht="15" customHeight="1" x14ac:dyDescent="0.25">
      <c r="A110" s="66" t="s">
        <v>33</v>
      </c>
      <c r="B110" s="66"/>
      <c r="C110" s="68">
        <v>0.11</v>
      </c>
      <c r="D110" s="68">
        <v>0.11</v>
      </c>
      <c r="E110" s="68">
        <v>0.09</v>
      </c>
      <c r="F110" s="68">
        <v>-0.06</v>
      </c>
      <c r="G110" s="68">
        <v>-0.1</v>
      </c>
      <c r="H110" s="68">
        <v>-0.02</v>
      </c>
      <c r="I110" s="68">
        <v>0.04</v>
      </c>
      <c r="J110" s="68">
        <v>0.31</v>
      </c>
      <c r="K110" s="68">
        <v>-0.08</v>
      </c>
      <c r="L110" s="68">
        <v>-0.12</v>
      </c>
      <c r="M110" s="68">
        <v>-0.12</v>
      </c>
      <c r="N110" s="68">
        <v>7.0000000000000007E-2</v>
      </c>
      <c r="O110" s="68">
        <v>-0.12</v>
      </c>
      <c r="P110" s="68">
        <v>-0.06</v>
      </c>
      <c r="Q110" s="26"/>
      <c r="R110" s="26"/>
      <c r="S110" s="26"/>
    </row>
    <row r="111" spans="1:19" ht="15" customHeight="1" x14ac:dyDescent="0.25">
      <c r="A111" s="66" t="s">
        <v>34</v>
      </c>
      <c r="B111" s="66"/>
      <c r="C111" s="68">
        <v>0.56000000000000005</v>
      </c>
      <c r="D111" s="68">
        <v>0.38</v>
      </c>
      <c r="E111" s="68">
        <v>0.27</v>
      </c>
      <c r="F111" s="68">
        <v>0.32</v>
      </c>
      <c r="G111" s="68">
        <v>0.18</v>
      </c>
      <c r="H111" s="68">
        <v>0.12</v>
      </c>
      <c r="I111" s="68">
        <v>0.21</v>
      </c>
      <c r="J111" s="68">
        <v>-0.03</v>
      </c>
      <c r="K111" s="68">
        <v>-0.04</v>
      </c>
      <c r="L111" s="68">
        <v>-0.15</v>
      </c>
      <c r="M111" s="68">
        <v>-0.16</v>
      </c>
      <c r="N111" s="68">
        <v>-0.13</v>
      </c>
      <c r="O111" s="68">
        <v>-0.22</v>
      </c>
      <c r="P111" s="68">
        <v>-0.14000000000000001</v>
      </c>
      <c r="Q111" s="26"/>
      <c r="R111" s="26"/>
      <c r="S111" s="26"/>
    </row>
    <row r="112" spans="1:19" ht="15" customHeight="1" x14ac:dyDescent="0.25">
      <c r="A112" s="66" t="s">
        <v>35</v>
      </c>
      <c r="B112" s="66"/>
      <c r="C112" s="68">
        <v>4.66</v>
      </c>
      <c r="D112" s="68">
        <v>3.77</v>
      </c>
      <c r="E112" s="68">
        <v>1.34</v>
      </c>
      <c r="F112" s="68">
        <v>1.08</v>
      </c>
      <c r="G112" s="68">
        <v>1.25</v>
      </c>
      <c r="H112" s="68">
        <v>0.91</v>
      </c>
      <c r="I112" s="68">
        <v>0.62</v>
      </c>
      <c r="J112" s="68">
        <v>0.62</v>
      </c>
      <c r="K112" s="68">
        <v>0.16</v>
      </c>
      <c r="L112" s="68">
        <v>0.28999999999999998</v>
      </c>
      <c r="M112" s="68">
        <v>0.28000000000000003</v>
      </c>
      <c r="N112" s="68">
        <v>0.33</v>
      </c>
      <c r="O112" s="68">
        <v>0.15</v>
      </c>
      <c r="P112" s="68">
        <v>0.1</v>
      </c>
      <c r="Q112" s="26"/>
      <c r="R112" s="26"/>
      <c r="S112" s="26"/>
    </row>
    <row r="113" spans="1:20" ht="15" customHeight="1" x14ac:dyDescent="0.25">
      <c r="A113" s="30" t="s">
        <v>19</v>
      </c>
      <c r="B113" s="31"/>
      <c r="C113" s="57">
        <v>0.35</v>
      </c>
      <c r="D113" s="57">
        <v>0.25</v>
      </c>
      <c r="E113" s="57">
        <v>0.21</v>
      </c>
      <c r="F113" s="57">
        <v>0.19</v>
      </c>
      <c r="G113" s="57">
        <v>0.08</v>
      </c>
      <c r="H113" s="57">
        <v>0.12</v>
      </c>
      <c r="I113" s="57">
        <v>0.16</v>
      </c>
      <c r="J113" s="57">
        <v>0.2</v>
      </c>
      <c r="K113" s="57">
        <v>0.06</v>
      </c>
      <c r="L113" s="57">
        <v>0.04</v>
      </c>
      <c r="M113" s="57">
        <v>-0.03</v>
      </c>
      <c r="N113" s="57">
        <v>0.03</v>
      </c>
      <c r="O113" s="57">
        <v>-0.08</v>
      </c>
      <c r="P113" s="57">
        <v>-0.04</v>
      </c>
      <c r="Q113" s="21"/>
      <c r="R113" s="21"/>
      <c r="S113" s="21"/>
    </row>
    <row r="114" spans="1:20" ht="15" customHeight="1" x14ac:dyDescent="0.25">
      <c r="A114" s="18"/>
      <c r="B114" s="18"/>
      <c r="C114" s="19"/>
      <c r="D114" s="19"/>
      <c r="E114" s="19"/>
      <c r="F114" s="19"/>
      <c r="G114" s="19"/>
      <c r="H114" s="19"/>
      <c r="I114" s="19"/>
      <c r="J114" s="19"/>
      <c r="K114" s="19"/>
      <c r="L114" s="19"/>
      <c r="M114" s="19"/>
      <c r="N114" s="19"/>
      <c r="O114" s="69"/>
      <c r="P114" s="69"/>
      <c r="Q114" s="20"/>
      <c r="R114" s="20"/>
      <c r="S114" s="20"/>
    </row>
    <row r="115" spans="1:20" ht="17.25" customHeight="1" x14ac:dyDescent="0.25">
      <c r="A115" s="18"/>
      <c r="B115" s="4"/>
      <c r="C115" s="4"/>
      <c r="D115" s="4"/>
      <c r="E115" s="4"/>
      <c r="F115" s="4"/>
      <c r="G115" s="4"/>
      <c r="H115" s="4"/>
      <c r="I115" s="4"/>
      <c r="J115" s="4"/>
      <c r="K115" s="6"/>
      <c r="L115" s="6"/>
      <c r="M115" s="6"/>
      <c r="N115" s="6"/>
      <c r="O115" s="6"/>
      <c r="P115" s="6"/>
      <c r="Q115" s="4"/>
    </row>
    <row r="116" spans="1:20" customFormat="1" x14ac:dyDescent="0.25">
      <c r="A116" s="61" t="s">
        <v>38</v>
      </c>
      <c r="B116" s="8"/>
      <c r="C116" s="8"/>
      <c r="D116" s="8"/>
      <c r="E116" s="8"/>
      <c r="F116" s="8"/>
      <c r="G116" s="8"/>
      <c r="H116" s="8"/>
      <c r="I116" s="8"/>
      <c r="J116" s="8"/>
      <c r="K116" s="8"/>
      <c r="L116" s="8"/>
      <c r="M116" s="8"/>
      <c r="N116" s="8"/>
      <c r="O116" s="10"/>
      <c r="P116" s="10"/>
      <c r="Q116" s="8"/>
    </row>
    <row r="117" spans="1:20" x14ac:dyDescent="0.25">
      <c r="A117" s="31" t="s">
        <v>1</v>
      </c>
      <c r="B117" s="64"/>
      <c r="C117" s="14" t="s">
        <v>2</v>
      </c>
      <c r="D117" s="14" t="s">
        <v>3</v>
      </c>
      <c r="E117" s="14" t="s">
        <v>4</v>
      </c>
      <c r="F117" s="14" t="s">
        <v>5</v>
      </c>
      <c r="G117" s="14" t="s">
        <v>6</v>
      </c>
      <c r="H117" s="14" t="s">
        <v>7</v>
      </c>
      <c r="I117" s="14" t="s">
        <v>8</v>
      </c>
      <c r="J117" s="14" t="s">
        <v>9</v>
      </c>
      <c r="K117" s="14" t="s">
        <v>10</v>
      </c>
      <c r="L117" s="14" t="s">
        <v>11</v>
      </c>
      <c r="M117" s="14" t="s">
        <v>12</v>
      </c>
      <c r="N117" s="14" t="s">
        <v>13</v>
      </c>
      <c r="O117" s="15" t="s">
        <v>14</v>
      </c>
      <c r="P117" s="15" t="s">
        <v>72</v>
      </c>
      <c r="Q117" s="65"/>
      <c r="R117" s="65"/>
      <c r="S117" s="65"/>
    </row>
    <row r="118" spans="1:20" s="3" customFormat="1" ht="15" customHeight="1" x14ac:dyDescent="0.25">
      <c r="A118" s="66" t="s">
        <v>29</v>
      </c>
      <c r="B118" s="66"/>
      <c r="C118" s="68"/>
      <c r="D118" s="68"/>
      <c r="E118" s="68"/>
      <c r="F118" s="68"/>
      <c r="G118" s="68"/>
      <c r="H118" s="68"/>
      <c r="I118" s="68"/>
      <c r="J118" s="68"/>
      <c r="K118" s="68"/>
      <c r="L118" s="68"/>
      <c r="M118" s="68">
        <v>-0.05</v>
      </c>
      <c r="N118" s="68">
        <v>-0.09</v>
      </c>
      <c r="O118" s="68">
        <v>-0.13</v>
      </c>
      <c r="P118" s="68">
        <v>-0.08</v>
      </c>
      <c r="Q118" s="26"/>
      <c r="R118" s="26"/>
      <c r="S118" s="26"/>
    </row>
    <row r="119" spans="1:20" ht="15" customHeight="1" x14ac:dyDescent="0.25">
      <c r="A119" s="66" t="s">
        <v>30</v>
      </c>
      <c r="B119" s="66"/>
      <c r="C119" s="68"/>
      <c r="D119" s="68"/>
      <c r="E119" s="68"/>
      <c r="F119" s="68"/>
      <c r="G119" s="68"/>
      <c r="H119" s="68"/>
      <c r="I119" s="68"/>
      <c r="J119" s="68"/>
      <c r="K119" s="68"/>
      <c r="L119" s="68"/>
      <c r="M119" s="68">
        <v>-7.0000000000000007E-2</v>
      </c>
      <c r="N119" s="68">
        <v>-0.13</v>
      </c>
      <c r="O119" s="68">
        <v>-0.22</v>
      </c>
      <c r="P119" s="68">
        <v>-0.1</v>
      </c>
      <c r="Q119" s="26"/>
      <c r="R119" s="26"/>
      <c r="S119" s="26"/>
    </row>
    <row r="120" spans="1:20" ht="15" customHeight="1" x14ac:dyDescent="0.25">
      <c r="A120" s="66" t="s">
        <v>31</v>
      </c>
      <c r="B120" s="66"/>
      <c r="C120" s="68"/>
      <c r="D120" s="68"/>
      <c r="E120" s="68"/>
      <c r="F120" s="68"/>
      <c r="G120" s="68"/>
      <c r="H120" s="68"/>
      <c r="I120" s="68"/>
      <c r="J120" s="68"/>
      <c r="K120" s="68"/>
      <c r="L120" s="68"/>
      <c r="M120" s="68">
        <v>-0.16</v>
      </c>
      <c r="N120" s="68">
        <v>-0.17</v>
      </c>
      <c r="O120" s="68">
        <v>-0.23</v>
      </c>
      <c r="P120" s="68">
        <v>-0.26</v>
      </c>
      <c r="Q120" s="26"/>
      <c r="R120" s="26"/>
      <c r="S120" s="26"/>
    </row>
    <row r="121" spans="1:20" ht="15" customHeight="1" x14ac:dyDescent="0.25">
      <c r="A121" s="66" t="s">
        <v>32</v>
      </c>
      <c r="B121" s="66"/>
      <c r="C121" s="68"/>
      <c r="D121" s="68"/>
      <c r="E121" s="68"/>
      <c r="F121" s="68"/>
      <c r="G121" s="68"/>
      <c r="H121" s="68"/>
      <c r="I121" s="68"/>
      <c r="J121" s="68"/>
      <c r="K121" s="68"/>
      <c r="L121" s="68"/>
      <c r="M121" s="68">
        <v>0.03</v>
      </c>
      <c r="N121" s="68">
        <v>-0.01</v>
      </c>
      <c r="O121" s="68">
        <v>-0.2</v>
      </c>
      <c r="P121" s="68">
        <v>0</v>
      </c>
      <c r="Q121" s="26"/>
      <c r="R121" s="26"/>
      <c r="S121" s="26"/>
    </row>
    <row r="122" spans="1:20" s="3" customFormat="1" ht="15" customHeight="1" x14ac:dyDescent="0.25">
      <c r="A122" s="66" t="s">
        <v>33</v>
      </c>
      <c r="B122" s="66"/>
      <c r="C122" s="68"/>
      <c r="D122" s="68"/>
      <c r="E122" s="68"/>
      <c r="F122" s="68"/>
      <c r="G122" s="68"/>
      <c r="H122" s="68"/>
      <c r="I122" s="68"/>
      <c r="J122" s="68"/>
      <c r="K122" s="68"/>
      <c r="L122" s="68"/>
      <c r="M122" s="68">
        <v>0.04</v>
      </c>
      <c r="N122" s="68">
        <v>-0.01</v>
      </c>
      <c r="O122" s="68">
        <v>-0.02</v>
      </c>
      <c r="P122" s="68">
        <v>-0.06</v>
      </c>
      <c r="Q122" s="26"/>
      <c r="R122" s="26"/>
      <c r="S122" s="26"/>
    </row>
    <row r="123" spans="1:20" ht="15" customHeight="1" x14ac:dyDescent="0.25">
      <c r="A123" s="66" t="s">
        <v>34</v>
      </c>
      <c r="B123" s="66"/>
      <c r="C123" s="68"/>
      <c r="D123" s="68"/>
      <c r="E123" s="68"/>
      <c r="F123" s="68"/>
      <c r="G123" s="68"/>
      <c r="H123" s="68"/>
      <c r="I123" s="68"/>
      <c r="J123" s="68"/>
      <c r="K123" s="68"/>
      <c r="L123" s="68"/>
      <c r="M123" s="68">
        <v>-7.0000000000000007E-2</v>
      </c>
      <c r="N123" s="68">
        <v>-0.16</v>
      </c>
      <c r="O123" s="68">
        <v>-0.19</v>
      </c>
      <c r="P123" s="68">
        <v>-0.17</v>
      </c>
      <c r="Q123" s="26"/>
      <c r="R123" s="26"/>
      <c r="S123" s="26"/>
    </row>
    <row r="124" spans="1:20" ht="15" customHeight="1" x14ac:dyDescent="0.25">
      <c r="A124" s="66" t="s">
        <v>35</v>
      </c>
      <c r="B124" s="66"/>
      <c r="C124" s="68"/>
      <c r="D124" s="68"/>
      <c r="E124" s="68"/>
      <c r="F124" s="68"/>
      <c r="G124" s="68"/>
      <c r="H124" s="68"/>
      <c r="I124" s="68"/>
      <c r="J124" s="68"/>
      <c r="K124" s="68"/>
      <c r="L124" s="68"/>
      <c r="M124" s="68">
        <v>0.01</v>
      </c>
      <c r="N124" s="68">
        <v>0.04</v>
      </c>
      <c r="O124" s="68">
        <v>-0.04</v>
      </c>
      <c r="P124" s="68">
        <v>-0.04</v>
      </c>
      <c r="Q124" s="26"/>
      <c r="R124" s="26"/>
      <c r="S124" s="26"/>
    </row>
    <row r="125" spans="1:20" ht="15" customHeight="1" x14ac:dyDescent="0.25">
      <c r="A125" s="30" t="s">
        <v>22</v>
      </c>
      <c r="B125" s="31"/>
      <c r="C125" s="57"/>
      <c r="D125" s="57"/>
      <c r="E125" s="57"/>
      <c r="F125" s="57"/>
      <c r="G125" s="57">
        <v>-0.02</v>
      </c>
      <c r="H125" s="57">
        <v>0.01</v>
      </c>
      <c r="I125" s="57">
        <v>-0.02</v>
      </c>
      <c r="J125" s="57">
        <v>0.02</v>
      </c>
      <c r="K125" s="57">
        <v>-0.05</v>
      </c>
      <c r="L125" s="57">
        <v>-0.01</v>
      </c>
      <c r="M125" s="57">
        <v>-0.03</v>
      </c>
      <c r="N125" s="57">
        <v>-7.0000000000000007E-2</v>
      </c>
      <c r="O125" s="57">
        <v>-0.1</v>
      </c>
      <c r="P125" s="57">
        <v>-0.1</v>
      </c>
      <c r="Q125" s="21"/>
      <c r="R125" s="21"/>
      <c r="S125" s="21"/>
    </row>
    <row r="126" spans="1:20" ht="15" customHeight="1" x14ac:dyDescent="0.25">
      <c r="A126" s="33"/>
      <c r="B126" s="33"/>
      <c r="C126" s="35"/>
      <c r="D126" s="35"/>
      <c r="E126" s="35"/>
      <c r="F126" s="35"/>
      <c r="G126" s="35"/>
      <c r="H126" s="35"/>
      <c r="I126" s="35"/>
      <c r="J126" s="35"/>
      <c r="K126" s="35"/>
      <c r="L126" s="35"/>
      <c r="M126" s="35"/>
      <c r="N126" s="35"/>
      <c r="O126" s="35"/>
      <c r="P126" s="35"/>
      <c r="Q126" s="36"/>
      <c r="R126" s="36"/>
      <c r="S126" s="36"/>
    </row>
    <row r="127" spans="1:20" ht="15" customHeight="1" x14ac:dyDescent="0.25">
      <c r="Q127"/>
      <c r="R127"/>
      <c r="T127" s="38"/>
    </row>
    <row r="128" spans="1:20" customFormat="1" ht="15" customHeight="1" x14ac:dyDescent="0.25">
      <c r="A128" s="9" t="s">
        <v>39</v>
      </c>
      <c r="B128" s="10"/>
      <c r="C128" s="10"/>
      <c r="D128" s="10"/>
      <c r="E128" s="10"/>
      <c r="F128" s="10"/>
      <c r="G128" s="10"/>
      <c r="H128" s="10"/>
      <c r="I128" s="10"/>
      <c r="J128" s="10"/>
      <c r="K128" s="10"/>
      <c r="L128" s="10"/>
      <c r="M128" s="10"/>
      <c r="N128" s="10"/>
      <c r="O128" s="10"/>
      <c r="P128" s="10"/>
      <c r="Q128" s="8"/>
      <c r="T128" s="70"/>
    </row>
    <row r="129" spans="1:20" ht="15" customHeight="1" x14ac:dyDescent="0.25">
      <c r="A129" s="31" t="s">
        <v>1</v>
      </c>
      <c r="B129" s="64"/>
      <c r="C129" s="14" t="s">
        <v>2</v>
      </c>
      <c r="D129" s="14" t="s">
        <v>3</v>
      </c>
      <c r="E129" s="14" t="s">
        <v>4</v>
      </c>
      <c r="F129" s="14" t="s">
        <v>5</v>
      </c>
      <c r="G129" s="14" t="s">
        <v>6</v>
      </c>
      <c r="H129" s="14" t="s">
        <v>7</v>
      </c>
      <c r="I129" s="14" t="s">
        <v>8</v>
      </c>
      <c r="J129" s="14" t="s">
        <v>9</v>
      </c>
      <c r="K129" s="14" t="s">
        <v>10</v>
      </c>
      <c r="L129" s="14" t="s">
        <v>11</v>
      </c>
      <c r="M129" s="15" t="s">
        <v>12</v>
      </c>
      <c r="N129" s="15" t="s">
        <v>13</v>
      </c>
      <c r="O129" s="71" t="s">
        <v>14</v>
      </c>
      <c r="P129" s="14" t="s">
        <v>72</v>
      </c>
      <c r="Q129" s="65"/>
      <c r="R129" s="65"/>
      <c r="S129" s="65"/>
    </row>
    <row r="130" spans="1:20" s="72" customFormat="1" ht="15" customHeight="1" x14ac:dyDescent="0.25">
      <c r="A130" s="66" t="s">
        <v>40</v>
      </c>
      <c r="B130" s="18"/>
      <c r="C130" s="38">
        <v>2085</v>
      </c>
      <c r="D130" s="38">
        <v>1873</v>
      </c>
      <c r="E130" s="38">
        <v>2220</v>
      </c>
      <c r="F130" s="38">
        <v>3378</v>
      </c>
      <c r="G130" s="38">
        <v>2198</v>
      </c>
      <c r="H130" s="38">
        <v>2067</v>
      </c>
      <c r="I130" s="38">
        <v>2555</v>
      </c>
      <c r="J130" s="38">
        <v>4012</v>
      </c>
      <c r="K130" s="38">
        <v>2534</v>
      </c>
      <c r="L130" s="38">
        <v>2213</v>
      </c>
      <c r="M130" s="38">
        <v>2404</v>
      </c>
      <c r="N130" s="38">
        <v>4039</v>
      </c>
      <c r="O130" s="38">
        <v>2245</v>
      </c>
      <c r="P130" s="38">
        <v>2151</v>
      </c>
      <c r="Q130" s="26"/>
      <c r="R130" s="26"/>
      <c r="S130" s="26"/>
    </row>
    <row r="131" spans="1:20" ht="15" customHeight="1" x14ac:dyDescent="0.25">
      <c r="A131" s="66" t="s">
        <v>41</v>
      </c>
      <c r="B131" s="18"/>
      <c r="C131" s="38">
        <v>1775</v>
      </c>
      <c r="D131" s="38">
        <v>1662</v>
      </c>
      <c r="E131" s="38">
        <v>1510</v>
      </c>
      <c r="F131" s="38">
        <v>1905</v>
      </c>
      <c r="G131" s="38">
        <v>1693</v>
      </c>
      <c r="H131" s="38">
        <v>1686</v>
      </c>
      <c r="I131" s="38">
        <v>1527</v>
      </c>
      <c r="J131" s="38">
        <v>2205</v>
      </c>
      <c r="K131" s="38">
        <v>1422</v>
      </c>
      <c r="L131" s="38">
        <v>1464</v>
      </c>
      <c r="M131" s="38">
        <v>1431</v>
      </c>
      <c r="N131" s="38">
        <v>2490</v>
      </c>
      <c r="O131" s="38">
        <v>1439</v>
      </c>
      <c r="P131" s="38">
        <v>1475</v>
      </c>
      <c r="Q131" s="26"/>
      <c r="R131" s="26"/>
      <c r="S131" s="26"/>
    </row>
    <row r="132" spans="1:20" ht="15" customHeight="1" x14ac:dyDescent="0.25">
      <c r="A132" s="66" t="s">
        <v>42</v>
      </c>
      <c r="B132" s="18"/>
      <c r="C132" s="38">
        <v>880</v>
      </c>
      <c r="D132" s="38">
        <v>792</v>
      </c>
      <c r="E132" s="38">
        <v>882</v>
      </c>
      <c r="F132" s="38">
        <v>1319</v>
      </c>
      <c r="G132" s="38">
        <v>1268</v>
      </c>
      <c r="H132" s="38">
        <v>1072</v>
      </c>
      <c r="I132" s="38">
        <v>1112</v>
      </c>
      <c r="J132" s="38">
        <v>1386</v>
      </c>
      <c r="K132" s="38">
        <v>1159</v>
      </c>
      <c r="L132" s="38">
        <v>1142</v>
      </c>
      <c r="M132" s="38">
        <v>1147</v>
      </c>
      <c r="N132" s="38">
        <v>1361</v>
      </c>
      <c r="O132" s="38">
        <v>1120</v>
      </c>
      <c r="P132" s="38">
        <v>1067</v>
      </c>
      <c r="Q132" s="26"/>
      <c r="R132" s="26"/>
      <c r="S132" s="26"/>
    </row>
    <row r="133" spans="1:20" ht="15" customHeight="1" x14ac:dyDescent="0.25">
      <c r="A133" s="30" t="s">
        <v>19</v>
      </c>
      <c r="B133" s="31"/>
      <c r="C133" s="32">
        <v>4740</v>
      </c>
      <c r="D133" s="32">
        <v>4327</v>
      </c>
      <c r="E133" s="32">
        <v>4612</v>
      </c>
      <c r="F133" s="32">
        <v>6602</v>
      </c>
      <c r="G133" s="32">
        <v>5159</v>
      </c>
      <c r="H133" s="32">
        <v>4825</v>
      </c>
      <c r="I133" s="32">
        <v>5194</v>
      </c>
      <c r="J133" s="32">
        <v>7603</v>
      </c>
      <c r="K133" s="32">
        <v>5115</v>
      </c>
      <c r="L133" s="32">
        <v>4819</v>
      </c>
      <c r="M133" s="32">
        <v>4982</v>
      </c>
      <c r="N133" s="32">
        <v>7890</v>
      </c>
      <c r="O133" s="32">
        <v>4804</v>
      </c>
      <c r="P133" s="32">
        <v>4693</v>
      </c>
      <c r="Q133" s="21"/>
      <c r="R133" s="21"/>
      <c r="S133" s="21"/>
    </row>
    <row r="134" spans="1:20" ht="15" customHeight="1" x14ac:dyDescent="0.25">
      <c r="Q134"/>
      <c r="R134"/>
    </row>
    <row r="135" spans="1:20" ht="15" customHeight="1" x14ac:dyDescent="0.25">
      <c r="Q135"/>
      <c r="R135"/>
    </row>
    <row r="136" spans="1:20" customFormat="1" ht="15" customHeight="1" x14ac:dyDescent="0.25">
      <c r="A136" s="9" t="s">
        <v>26</v>
      </c>
      <c r="B136" s="10"/>
      <c r="C136" s="10"/>
      <c r="D136" s="10"/>
      <c r="E136" s="10"/>
      <c r="F136" s="10"/>
      <c r="G136" s="10"/>
      <c r="H136" s="10"/>
      <c r="I136" s="10"/>
      <c r="J136" s="10"/>
      <c r="K136" s="10"/>
      <c r="L136" s="10"/>
      <c r="M136" s="10"/>
      <c r="N136" s="10"/>
      <c r="O136" s="10"/>
      <c r="P136" s="10"/>
      <c r="Q136" s="8"/>
      <c r="T136" s="70"/>
    </row>
    <row r="137" spans="1:20" ht="15" customHeight="1" x14ac:dyDescent="0.25">
      <c r="A137" s="12" t="s">
        <v>1</v>
      </c>
      <c r="B137" s="13"/>
      <c r="C137" s="15" t="s">
        <v>2</v>
      </c>
      <c r="D137" s="15" t="s">
        <v>3</v>
      </c>
      <c r="E137" s="15" t="s">
        <v>4</v>
      </c>
      <c r="F137" s="15" t="s">
        <v>5</v>
      </c>
      <c r="G137" s="15" t="s">
        <v>6</v>
      </c>
      <c r="H137" s="15" t="s">
        <v>7</v>
      </c>
      <c r="I137" s="15" t="s">
        <v>8</v>
      </c>
      <c r="J137" s="15" t="s">
        <v>9</v>
      </c>
      <c r="K137" s="15" t="s">
        <v>10</v>
      </c>
      <c r="L137" s="15" t="s">
        <v>11</v>
      </c>
      <c r="M137" s="15" t="s">
        <v>12</v>
      </c>
      <c r="N137" s="15" t="s">
        <v>13</v>
      </c>
      <c r="O137" s="71" t="s">
        <v>14</v>
      </c>
      <c r="P137" s="14" t="s">
        <v>72</v>
      </c>
      <c r="Q137" s="65"/>
      <c r="R137" s="65"/>
      <c r="S137" s="65"/>
    </row>
    <row r="138" spans="1:20" s="72" customFormat="1" ht="15" customHeight="1" x14ac:dyDescent="0.25">
      <c r="A138" s="66" t="s">
        <v>40</v>
      </c>
      <c r="B138" s="18"/>
      <c r="C138" s="73">
        <v>0.47</v>
      </c>
      <c r="D138" s="73">
        <v>0.28000000000000003</v>
      </c>
      <c r="E138" s="73">
        <v>0.18</v>
      </c>
      <c r="F138" s="73">
        <v>0.21</v>
      </c>
      <c r="G138" s="73">
        <v>0.05</v>
      </c>
      <c r="H138" s="73">
        <v>0.1</v>
      </c>
      <c r="I138" s="73">
        <v>0.15</v>
      </c>
      <c r="J138" s="73">
        <v>0.19</v>
      </c>
      <c r="K138" s="73">
        <v>0.15</v>
      </c>
      <c r="L138" s="73">
        <v>7.0000000000000007E-2</v>
      </c>
      <c r="M138" s="73">
        <v>-0.06</v>
      </c>
      <c r="N138" s="73">
        <v>0.01</v>
      </c>
      <c r="O138" s="68">
        <v>-0.11</v>
      </c>
      <c r="P138" s="68">
        <v>-0.03</v>
      </c>
      <c r="Q138" s="26"/>
      <c r="R138" s="26"/>
      <c r="S138" s="26"/>
    </row>
    <row r="139" spans="1:20" ht="15" customHeight="1" x14ac:dyDescent="0.25">
      <c r="A139" s="66" t="s">
        <v>41</v>
      </c>
      <c r="B139" s="18"/>
      <c r="C139" s="73">
        <v>0.13</v>
      </c>
      <c r="D139" s="73">
        <v>0.05</v>
      </c>
      <c r="E139" s="73">
        <v>0.06</v>
      </c>
      <c r="F139" s="73">
        <v>-0.03</v>
      </c>
      <c r="G139" s="73">
        <v>-0.05</v>
      </c>
      <c r="H139" s="73">
        <v>0.01</v>
      </c>
      <c r="I139" s="73">
        <v>0.01</v>
      </c>
      <c r="J139" s="73">
        <v>0.16</v>
      </c>
      <c r="K139" s="73">
        <v>-0.16</v>
      </c>
      <c r="L139" s="73">
        <v>-0.13</v>
      </c>
      <c r="M139" s="73">
        <v>-0.06</v>
      </c>
      <c r="N139" s="73">
        <v>0.13</v>
      </c>
      <c r="O139" s="68">
        <v>0.01</v>
      </c>
      <c r="P139" s="68">
        <v>0.01</v>
      </c>
      <c r="Q139" s="26"/>
      <c r="R139" s="26"/>
      <c r="S139" s="26"/>
    </row>
    <row r="140" spans="1:20" ht="15" customHeight="1" x14ac:dyDescent="0.25">
      <c r="A140" s="66" t="s">
        <v>42</v>
      </c>
      <c r="B140" s="18"/>
      <c r="C140" s="73">
        <v>0.57999999999999996</v>
      </c>
      <c r="D140" s="73">
        <v>0.43</v>
      </c>
      <c r="E140" s="73">
        <v>0.46</v>
      </c>
      <c r="F140" s="73">
        <v>0.4</v>
      </c>
      <c r="G140" s="73">
        <v>0.44</v>
      </c>
      <c r="H140" s="73">
        <v>0.35</v>
      </c>
      <c r="I140" s="73">
        <v>0.26</v>
      </c>
      <c r="J140" s="73">
        <v>0.05</v>
      </c>
      <c r="K140" s="73">
        <v>-0.09</v>
      </c>
      <c r="L140" s="73">
        <v>7.0000000000000007E-2</v>
      </c>
      <c r="M140" s="73">
        <v>0.03</v>
      </c>
      <c r="N140" s="73">
        <v>-0.02</v>
      </c>
      <c r="O140" s="68">
        <v>-0.03</v>
      </c>
      <c r="P140" s="68">
        <v>-7.0000000000000007E-2</v>
      </c>
      <c r="Q140" s="26"/>
      <c r="R140" s="26"/>
      <c r="S140" s="26"/>
    </row>
    <row r="141" spans="1:20" ht="15" customHeight="1" x14ac:dyDescent="0.25">
      <c r="A141" s="30" t="s">
        <v>19</v>
      </c>
      <c r="B141" s="31"/>
      <c r="C141" s="74">
        <v>0.34</v>
      </c>
      <c r="D141" s="74">
        <v>0.2</v>
      </c>
      <c r="E141" s="74">
        <v>0.18</v>
      </c>
      <c r="F141" s="74">
        <v>0.16</v>
      </c>
      <c r="G141" s="74">
        <v>0.09</v>
      </c>
      <c r="H141" s="74">
        <v>0.12</v>
      </c>
      <c r="I141" s="74">
        <v>0.13</v>
      </c>
      <c r="J141" s="74">
        <v>0.15</v>
      </c>
      <c r="K141" s="74">
        <v>-0.01</v>
      </c>
      <c r="L141" s="74">
        <v>0</v>
      </c>
      <c r="M141" s="74">
        <v>-0.04</v>
      </c>
      <c r="N141" s="74">
        <v>0.04</v>
      </c>
      <c r="O141" s="57">
        <v>-0.06</v>
      </c>
      <c r="P141" s="57">
        <v>-0.03</v>
      </c>
      <c r="Q141" s="21"/>
      <c r="R141" s="21"/>
      <c r="S141" s="21"/>
    </row>
    <row r="142" spans="1:20" ht="15" customHeight="1" x14ac:dyDescent="0.25">
      <c r="Q142"/>
      <c r="R142"/>
    </row>
    <row r="143" spans="1:20" ht="15" customHeight="1" x14ac:dyDescent="0.25">
      <c r="Q143"/>
      <c r="R143"/>
    </row>
    <row r="144" spans="1:20" customFormat="1" ht="15" customHeight="1" x14ac:dyDescent="0.25">
      <c r="A144" s="9" t="s">
        <v>27</v>
      </c>
      <c r="B144" s="10"/>
      <c r="C144" s="10"/>
      <c r="D144" s="10"/>
      <c r="E144" s="10"/>
      <c r="F144" s="10"/>
      <c r="G144" s="10"/>
      <c r="H144" s="10"/>
      <c r="I144" s="10"/>
      <c r="J144" s="10"/>
      <c r="K144" s="10"/>
      <c r="L144" s="10"/>
      <c r="M144" s="10"/>
      <c r="N144" s="10"/>
      <c r="O144" s="10"/>
      <c r="P144" s="10"/>
      <c r="Q144" s="8"/>
      <c r="T144" s="70"/>
    </row>
    <row r="145" spans="1:20" ht="15" customHeight="1" x14ac:dyDescent="0.25">
      <c r="A145" s="12" t="s">
        <v>1</v>
      </c>
      <c r="B145" s="13"/>
      <c r="C145" s="15" t="s">
        <v>2</v>
      </c>
      <c r="D145" s="15" t="s">
        <v>3</v>
      </c>
      <c r="E145" s="15" t="s">
        <v>4</v>
      </c>
      <c r="F145" s="15" t="s">
        <v>5</v>
      </c>
      <c r="G145" s="15" t="s">
        <v>6</v>
      </c>
      <c r="H145" s="15" t="s">
        <v>7</v>
      </c>
      <c r="I145" s="15" t="s">
        <v>8</v>
      </c>
      <c r="J145" s="15" t="s">
        <v>9</v>
      </c>
      <c r="K145" s="15" t="s">
        <v>10</v>
      </c>
      <c r="L145" s="15" t="s">
        <v>11</v>
      </c>
      <c r="M145" s="15" t="s">
        <v>12</v>
      </c>
      <c r="N145" s="15" t="s">
        <v>13</v>
      </c>
      <c r="O145" s="71" t="s">
        <v>14</v>
      </c>
      <c r="P145" s="14" t="s">
        <v>72</v>
      </c>
      <c r="Q145" s="65"/>
      <c r="R145" s="65"/>
      <c r="S145" s="65"/>
    </row>
    <row r="146" spans="1:20" s="72" customFormat="1" ht="15" customHeight="1" x14ac:dyDescent="0.25">
      <c r="A146" s="66" t="s">
        <v>40</v>
      </c>
      <c r="B146" s="18"/>
      <c r="C146" s="75">
        <v>0.49</v>
      </c>
      <c r="D146" s="75">
        <v>0.32</v>
      </c>
      <c r="E146" s="75">
        <v>0.25</v>
      </c>
      <c r="F146" s="75">
        <v>0.3</v>
      </c>
      <c r="G146" s="75">
        <v>0.09</v>
      </c>
      <c r="H146" s="75">
        <v>0.13</v>
      </c>
      <c r="I146" s="75">
        <v>0.17</v>
      </c>
      <c r="J146" s="75">
        <v>0.2</v>
      </c>
      <c r="K146" s="75">
        <v>0.16</v>
      </c>
      <c r="L146" s="75">
        <v>0.08</v>
      </c>
      <c r="M146" s="75">
        <v>-0.05</v>
      </c>
      <c r="N146" s="75">
        <v>0.01</v>
      </c>
      <c r="O146" s="68">
        <v>-0.11</v>
      </c>
      <c r="P146" s="68">
        <v>-0.03</v>
      </c>
      <c r="Q146" s="26"/>
      <c r="R146" s="26"/>
      <c r="S146" s="26"/>
    </row>
    <row r="147" spans="1:20" ht="15" customHeight="1" x14ac:dyDescent="0.25">
      <c r="A147" s="66" t="s">
        <v>41</v>
      </c>
      <c r="B147" s="18"/>
      <c r="C147" s="75">
        <v>0.13</v>
      </c>
      <c r="D147" s="75">
        <v>0.1</v>
      </c>
      <c r="E147" s="75">
        <v>0.06</v>
      </c>
      <c r="F147" s="75">
        <v>-0.04</v>
      </c>
      <c r="G147" s="75">
        <v>-0.09</v>
      </c>
      <c r="H147" s="75">
        <v>-0.01</v>
      </c>
      <c r="I147" s="75">
        <v>0.06</v>
      </c>
      <c r="J147" s="75">
        <v>0.27</v>
      </c>
      <c r="K147" s="75">
        <v>-0.04</v>
      </c>
      <c r="L147" s="75">
        <v>-0.06</v>
      </c>
      <c r="M147" s="75">
        <v>-0.06</v>
      </c>
      <c r="N147" s="75">
        <v>0.11</v>
      </c>
      <c r="O147" s="68">
        <v>-0.05</v>
      </c>
      <c r="P147" s="68">
        <v>-0.04</v>
      </c>
      <c r="Q147" s="26"/>
      <c r="R147" s="26"/>
      <c r="S147" s="26"/>
    </row>
    <row r="148" spans="1:20" ht="15" customHeight="1" x14ac:dyDescent="0.25">
      <c r="A148" s="66" t="s">
        <v>42</v>
      </c>
      <c r="B148" s="18"/>
      <c r="C148" s="75">
        <v>0.62</v>
      </c>
      <c r="D148" s="75">
        <v>0.51</v>
      </c>
      <c r="E148" s="75">
        <v>0.47</v>
      </c>
      <c r="F148" s="75">
        <v>0.37</v>
      </c>
      <c r="G148" s="75">
        <v>0.4</v>
      </c>
      <c r="H148" s="75">
        <v>0.34</v>
      </c>
      <c r="I148" s="75">
        <v>0.32</v>
      </c>
      <c r="J148" s="75">
        <v>0.13</v>
      </c>
      <c r="K148" s="75">
        <v>0.01</v>
      </c>
      <c r="L148" s="75">
        <v>0.11</v>
      </c>
      <c r="M148" s="75">
        <v>0.05</v>
      </c>
      <c r="N148" s="75">
        <v>-0.01</v>
      </c>
      <c r="O148" s="68">
        <v>-0.06</v>
      </c>
      <c r="P148" s="68">
        <v>-7.0000000000000007E-2</v>
      </c>
      <c r="Q148" s="26"/>
      <c r="R148" s="26"/>
      <c r="S148" s="26"/>
    </row>
    <row r="149" spans="1:20" ht="15" customHeight="1" x14ac:dyDescent="0.25">
      <c r="A149" s="30" t="s">
        <v>19</v>
      </c>
      <c r="B149" s="31"/>
      <c r="C149" s="44">
        <v>0.35</v>
      </c>
      <c r="D149" s="44">
        <v>0.25</v>
      </c>
      <c r="E149" s="44">
        <v>0.21</v>
      </c>
      <c r="F149" s="44">
        <v>0.19</v>
      </c>
      <c r="G149" s="44">
        <v>0.08</v>
      </c>
      <c r="H149" s="44">
        <v>0.12</v>
      </c>
      <c r="I149" s="44">
        <v>0.16</v>
      </c>
      <c r="J149" s="44">
        <v>0.2</v>
      </c>
      <c r="K149" s="44">
        <v>0.06</v>
      </c>
      <c r="L149" s="44">
        <v>0.04</v>
      </c>
      <c r="M149" s="44">
        <v>-0.03</v>
      </c>
      <c r="N149" s="44">
        <v>0.03</v>
      </c>
      <c r="O149" s="57">
        <v>-0.08</v>
      </c>
      <c r="P149" s="57">
        <v>-0.04</v>
      </c>
      <c r="Q149" s="21"/>
      <c r="R149" s="21"/>
      <c r="S149" s="21"/>
    </row>
    <row r="150" spans="1:20" ht="15" customHeight="1" x14ac:dyDescent="0.25">
      <c r="Q150"/>
      <c r="R150"/>
    </row>
    <row r="151" spans="1:20" ht="15" customHeight="1" x14ac:dyDescent="0.25">
      <c r="Q151"/>
      <c r="R151"/>
    </row>
    <row r="152" spans="1:20" customFormat="1" ht="15" customHeight="1" x14ac:dyDescent="0.25">
      <c r="A152" s="9" t="s">
        <v>43</v>
      </c>
      <c r="B152" s="10"/>
      <c r="C152" s="10"/>
      <c r="D152" s="10"/>
      <c r="E152" s="10"/>
      <c r="F152" s="10"/>
      <c r="G152" s="10"/>
      <c r="H152" s="10"/>
      <c r="I152" s="10"/>
      <c r="J152" s="10"/>
      <c r="K152" s="10"/>
      <c r="L152" s="10"/>
      <c r="M152" s="10"/>
      <c r="N152" s="10"/>
      <c r="O152" s="10"/>
      <c r="P152" s="10"/>
      <c r="Q152" s="8"/>
      <c r="T152" s="70"/>
    </row>
    <row r="153" spans="1:20" ht="15" customHeight="1" x14ac:dyDescent="0.25">
      <c r="A153" s="12" t="s">
        <v>1</v>
      </c>
      <c r="B153" s="13"/>
      <c r="C153" s="15" t="s">
        <v>2</v>
      </c>
      <c r="D153" s="15" t="s">
        <v>3</v>
      </c>
      <c r="E153" s="15" t="s">
        <v>4</v>
      </c>
      <c r="F153" s="15" t="s">
        <v>5</v>
      </c>
      <c r="G153" s="15" t="s">
        <v>6</v>
      </c>
      <c r="H153" s="15" t="s">
        <v>7</v>
      </c>
      <c r="I153" s="15" t="s">
        <v>8</v>
      </c>
      <c r="J153" s="15" t="s">
        <v>9</v>
      </c>
      <c r="K153" s="15" t="s">
        <v>10</v>
      </c>
      <c r="L153" s="15" t="s">
        <v>11</v>
      </c>
      <c r="M153" s="15" t="s">
        <v>12</v>
      </c>
      <c r="N153" s="15" t="s">
        <v>13</v>
      </c>
      <c r="O153" s="71" t="s">
        <v>14</v>
      </c>
      <c r="P153" s="14" t="s">
        <v>72</v>
      </c>
      <c r="Q153" s="65"/>
      <c r="R153" s="65"/>
      <c r="S153" s="65"/>
    </row>
    <row r="154" spans="1:20" s="72" customFormat="1" ht="15" customHeight="1" x14ac:dyDescent="0.25">
      <c r="A154" s="66" t="s">
        <v>40</v>
      </c>
      <c r="B154" s="18"/>
      <c r="C154" s="68"/>
      <c r="D154" s="68"/>
      <c r="E154" s="68"/>
      <c r="F154" s="68"/>
      <c r="G154" s="68"/>
      <c r="H154" s="68"/>
      <c r="I154" s="68"/>
      <c r="J154" s="68"/>
      <c r="K154" s="68"/>
      <c r="L154" s="68"/>
      <c r="M154" s="68"/>
      <c r="N154" s="68">
        <v>-0.05</v>
      </c>
      <c r="O154" s="68">
        <v>-0.16</v>
      </c>
      <c r="P154" s="68">
        <v>-0.06</v>
      </c>
      <c r="Q154" s="26"/>
      <c r="R154" s="26"/>
      <c r="S154" s="26"/>
    </row>
    <row r="155" spans="1:20" ht="15" customHeight="1" x14ac:dyDescent="0.25">
      <c r="A155" s="66" t="s">
        <v>41</v>
      </c>
      <c r="B155" s="18"/>
      <c r="C155" s="68"/>
      <c r="D155" s="68"/>
      <c r="E155" s="68"/>
      <c r="F155" s="68"/>
      <c r="G155" s="68"/>
      <c r="H155" s="68"/>
      <c r="I155" s="68"/>
      <c r="J155" s="68"/>
      <c r="K155" s="68"/>
      <c r="L155" s="68"/>
      <c r="M155" s="68"/>
      <c r="N155" s="68">
        <v>0.08</v>
      </c>
      <c r="O155" s="68">
        <v>-7.0000000000000007E-2</v>
      </c>
      <c r="P155" s="68">
        <v>-0.06</v>
      </c>
      <c r="Q155" s="26"/>
      <c r="R155" s="26"/>
      <c r="S155" s="26"/>
    </row>
    <row r="156" spans="1:20" ht="15" customHeight="1" x14ac:dyDescent="0.25">
      <c r="A156" s="66" t="s">
        <v>42</v>
      </c>
      <c r="B156" s="18"/>
      <c r="C156" s="68"/>
      <c r="D156" s="68"/>
      <c r="E156" s="68"/>
      <c r="F156" s="68"/>
      <c r="G156" s="68"/>
      <c r="H156" s="68"/>
      <c r="I156" s="68"/>
      <c r="J156" s="68"/>
      <c r="K156" s="68"/>
      <c r="L156" s="68"/>
      <c r="M156" s="68"/>
      <c r="N156" s="68">
        <v>-0.02</v>
      </c>
      <c r="O156" s="68">
        <v>-0.09</v>
      </c>
      <c r="P156" s="68">
        <v>-0.09</v>
      </c>
      <c r="Q156" s="26"/>
      <c r="R156" s="26"/>
      <c r="S156" s="26"/>
    </row>
    <row r="157" spans="1:20" ht="15" customHeight="1" x14ac:dyDescent="0.25">
      <c r="A157" s="30" t="s">
        <v>19</v>
      </c>
      <c r="B157" s="31"/>
      <c r="C157" s="57"/>
      <c r="D157" s="57"/>
      <c r="E157" s="57"/>
      <c r="F157" s="57"/>
      <c r="G157" s="57"/>
      <c r="H157" s="57"/>
      <c r="I157" s="57"/>
      <c r="J157" s="57"/>
      <c r="K157" s="57"/>
      <c r="L157" s="57"/>
      <c r="M157" s="57"/>
      <c r="N157" s="57">
        <v>-0.01</v>
      </c>
      <c r="O157" s="57">
        <v>-0.12</v>
      </c>
      <c r="P157" s="57">
        <v>-7.0000000000000007E-2</v>
      </c>
      <c r="Q157" s="21"/>
      <c r="R157" s="21"/>
      <c r="S157" s="21"/>
    </row>
    <row r="158" spans="1:20" ht="15" customHeight="1" x14ac:dyDescent="0.25">
      <c r="Q158"/>
      <c r="R158"/>
    </row>
    <row r="189" spans="2:2" ht="15" customHeight="1" x14ac:dyDescent="0.25">
      <c r="B189"/>
    </row>
  </sheetData>
  <pageMargins left="0.7" right="0.7" top="0.75" bottom="0.75" header="0.3" footer="0.3"/>
  <pageSetup paperSize="9" scale="4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33ACC-CFAA-42EB-890D-ABC52E3846D7}">
  <sheetPr codeName="Sheet141">
    <tabColor theme="8" tint="0.59999389629810485"/>
    <pageSetUpPr fitToPage="1"/>
  </sheetPr>
  <dimension ref="A1:T29"/>
  <sheetViews>
    <sheetView showGridLines="0" zoomScale="80" zoomScaleNormal="80" workbookViewId="0"/>
  </sheetViews>
  <sheetFormatPr defaultColWidth="9.140625" defaultRowHeight="15" outlineLevelCol="1" x14ac:dyDescent="0.25"/>
  <cols>
    <col min="1" max="1" width="32.5703125" style="1" customWidth="1"/>
    <col min="2" max="2" width="11.140625" style="1" bestFit="1" customWidth="1"/>
    <col min="3" max="10" width="14.42578125" style="1" hidden="1" customWidth="1" outlineLevel="1"/>
    <col min="11" max="11" width="14.42578125" style="1" customWidth="1" collapsed="1"/>
    <col min="12" max="18" width="14.42578125" style="1" customWidth="1"/>
    <col min="19" max="19" width="9.140625" style="1" customWidth="1"/>
    <col min="20" max="16384" width="9.140625" style="1"/>
  </cols>
  <sheetData>
    <row r="1" spans="1:20" x14ac:dyDescent="0.25">
      <c r="A1" s="3" t="s">
        <v>260</v>
      </c>
    </row>
    <row r="2" spans="1:20" ht="15.75" x14ac:dyDescent="0.25">
      <c r="A2" s="112" t="s">
        <v>292</v>
      </c>
      <c r="B2" s="114"/>
      <c r="C2" s="100"/>
      <c r="D2" s="100"/>
      <c r="E2" s="100"/>
      <c r="F2" s="100"/>
      <c r="G2" s="100"/>
      <c r="H2" s="100"/>
      <c r="I2" s="100"/>
      <c r="J2" s="100"/>
      <c r="K2" s="100"/>
      <c r="L2" s="100"/>
      <c r="M2" s="100"/>
      <c r="N2" s="100"/>
      <c r="O2" s="100"/>
      <c r="P2" s="100"/>
      <c r="Q2" s="100"/>
      <c r="R2" s="100"/>
    </row>
    <row r="3" spans="1:20" x14ac:dyDescent="0.25">
      <c r="A3" s="39"/>
      <c r="B3" s="40"/>
      <c r="C3" s="40"/>
      <c r="D3" s="40"/>
      <c r="E3" s="40"/>
      <c r="F3" s="40"/>
      <c r="G3" s="40"/>
      <c r="H3" s="40"/>
      <c r="I3" s="40"/>
      <c r="J3" s="40"/>
      <c r="K3" s="40"/>
      <c r="L3" s="40"/>
      <c r="M3" s="40"/>
      <c r="N3" s="40"/>
      <c r="O3" s="40"/>
      <c r="P3" s="40"/>
      <c r="Q3" s="40"/>
      <c r="R3" s="40"/>
    </row>
    <row r="4" spans="1:20" s="22" customFormat="1" x14ac:dyDescent="0.25">
      <c r="A4" s="12" t="s">
        <v>1</v>
      </c>
      <c r="B4" s="13"/>
      <c r="C4" s="15" t="s">
        <v>46</v>
      </c>
      <c r="D4" s="15" t="s">
        <v>47</v>
      </c>
      <c r="E4" s="15" t="s">
        <v>48</v>
      </c>
      <c r="F4" s="15" t="s">
        <v>49</v>
      </c>
      <c r="G4" s="15" t="s">
        <v>2</v>
      </c>
      <c r="H4" s="15" t="s">
        <v>3</v>
      </c>
      <c r="I4" s="15" t="s">
        <v>4</v>
      </c>
      <c r="J4" s="15" t="s">
        <v>5</v>
      </c>
      <c r="K4" s="15" t="s">
        <v>6</v>
      </c>
      <c r="L4" s="15" t="s">
        <v>7</v>
      </c>
      <c r="M4" s="15" t="s">
        <v>8</v>
      </c>
      <c r="N4" s="15" t="s">
        <v>9</v>
      </c>
      <c r="O4" s="15" t="s">
        <v>10</v>
      </c>
      <c r="P4" s="15" t="s">
        <v>11</v>
      </c>
      <c r="Q4" s="15" t="s">
        <v>12</v>
      </c>
      <c r="R4" s="15" t="s">
        <v>13</v>
      </c>
      <c r="S4" s="14" t="s">
        <v>14</v>
      </c>
      <c r="T4" s="14" t="s">
        <v>72</v>
      </c>
    </row>
    <row r="5" spans="1:20" x14ac:dyDescent="0.25">
      <c r="A5" s="76" t="s">
        <v>164</v>
      </c>
      <c r="B5" s="77"/>
      <c r="C5" s="115">
        <v>0</v>
      </c>
      <c r="D5" s="115">
        <v>0</v>
      </c>
      <c r="E5" s="115">
        <v>0</v>
      </c>
      <c r="F5" s="115">
        <v>0</v>
      </c>
      <c r="G5" s="115">
        <v>0</v>
      </c>
      <c r="H5" s="115">
        <v>0</v>
      </c>
      <c r="I5" s="115">
        <v>0</v>
      </c>
      <c r="J5" s="115">
        <v>0</v>
      </c>
      <c r="K5" s="115">
        <v>0</v>
      </c>
      <c r="L5" s="115">
        <v>0</v>
      </c>
      <c r="M5" s="115">
        <v>131</v>
      </c>
      <c r="N5" s="115">
        <v>131</v>
      </c>
      <c r="O5" s="115">
        <v>0</v>
      </c>
      <c r="P5" s="115">
        <v>0</v>
      </c>
      <c r="Q5" s="115">
        <v>0</v>
      </c>
      <c r="R5" s="115">
        <v>0</v>
      </c>
      <c r="S5" s="115">
        <v>0</v>
      </c>
      <c r="T5" s="115">
        <v>0</v>
      </c>
    </row>
    <row r="6" spans="1:20" x14ac:dyDescent="0.25">
      <c r="A6" s="1" t="s">
        <v>165</v>
      </c>
      <c r="B6" s="18"/>
      <c r="C6" s="115">
        <v>35</v>
      </c>
      <c r="D6" s="115">
        <v>35</v>
      </c>
      <c r="E6" s="115">
        <v>69</v>
      </c>
      <c r="F6" s="115">
        <v>69</v>
      </c>
      <c r="G6" s="115">
        <v>0</v>
      </c>
      <c r="H6" s="115">
        <v>0</v>
      </c>
      <c r="I6" s="115">
        <v>0</v>
      </c>
      <c r="J6" s="115">
        <v>0</v>
      </c>
      <c r="K6" s="115">
        <v>12</v>
      </c>
      <c r="L6" s="115">
        <v>14</v>
      </c>
      <c r="M6" s="115">
        <v>17</v>
      </c>
      <c r="N6" s="115">
        <v>17</v>
      </c>
      <c r="O6" s="115">
        <v>2</v>
      </c>
      <c r="P6" s="115">
        <v>8</v>
      </c>
      <c r="Q6" s="115">
        <v>21</v>
      </c>
      <c r="R6" s="115">
        <v>26</v>
      </c>
      <c r="S6" s="115">
        <v>0.119778166864574</v>
      </c>
      <c r="T6" s="115">
        <v>0.119769435305871</v>
      </c>
    </row>
    <row r="7" spans="1:20" x14ac:dyDescent="0.25">
      <c r="A7" s="1" t="s">
        <v>167</v>
      </c>
      <c r="B7" s="18"/>
      <c r="C7" s="115">
        <v>11</v>
      </c>
      <c r="D7" s="115">
        <v>11</v>
      </c>
      <c r="E7" s="115">
        <v>18</v>
      </c>
      <c r="F7" s="115">
        <v>23</v>
      </c>
      <c r="G7" s="115">
        <v>6</v>
      </c>
      <c r="H7" s="115">
        <v>5</v>
      </c>
      <c r="I7" s="115">
        <v>6</v>
      </c>
      <c r="J7" s="115">
        <v>6</v>
      </c>
      <c r="K7" s="115">
        <v>32</v>
      </c>
      <c r="L7" s="115">
        <v>44</v>
      </c>
      <c r="M7" s="115">
        <v>137</v>
      </c>
      <c r="N7" s="115">
        <v>152</v>
      </c>
      <c r="O7" s="115">
        <v>10</v>
      </c>
      <c r="P7" s="115">
        <v>55</v>
      </c>
      <c r="Q7" s="115">
        <v>104</v>
      </c>
      <c r="R7" s="115">
        <v>109</v>
      </c>
      <c r="S7" s="115">
        <v>10.6148439836339</v>
      </c>
      <c r="T7" s="115">
        <v>12.756536320515901</v>
      </c>
    </row>
    <row r="8" spans="1:20" x14ac:dyDescent="0.25">
      <c r="A8" s="1" t="s">
        <v>261</v>
      </c>
      <c r="B8" s="18"/>
      <c r="C8" s="115">
        <v>3</v>
      </c>
      <c r="D8" s="115">
        <v>6</v>
      </c>
      <c r="E8" s="115">
        <v>6</v>
      </c>
      <c r="F8" s="115">
        <v>12</v>
      </c>
      <c r="G8" s="115">
        <v>9</v>
      </c>
      <c r="H8" s="115">
        <v>9</v>
      </c>
      <c r="I8" s="115">
        <v>9</v>
      </c>
      <c r="J8" s="115">
        <v>9</v>
      </c>
      <c r="K8" s="115">
        <v>0</v>
      </c>
      <c r="L8" s="115">
        <v>0</v>
      </c>
      <c r="M8" s="115">
        <v>5</v>
      </c>
      <c r="N8" s="115">
        <v>6</v>
      </c>
      <c r="O8" s="115">
        <v>0</v>
      </c>
      <c r="P8" s="115">
        <v>0</v>
      </c>
      <c r="Q8" s="115">
        <v>2</v>
      </c>
      <c r="R8" s="115">
        <v>2</v>
      </c>
      <c r="S8" s="115">
        <v>0.13432465799999999</v>
      </c>
      <c r="T8" s="115">
        <v>0.13432465799999999</v>
      </c>
    </row>
    <row r="9" spans="1:20" x14ac:dyDescent="0.25">
      <c r="A9" s="1" t="s">
        <v>262</v>
      </c>
      <c r="B9" s="18"/>
      <c r="C9" s="115">
        <v>34</v>
      </c>
      <c r="D9" s="115">
        <v>40</v>
      </c>
      <c r="E9" s="115">
        <v>39</v>
      </c>
      <c r="F9" s="115">
        <v>30</v>
      </c>
      <c r="G9" s="115">
        <v>2</v>
      </c>
      <c r="H9" s="115">
        <v>2</v>
      </c>
      <c r="I9" s="115">
        <v>4</v>
      </c>
      <c r="J9" s="115">
        <v>4</v>
      </c>
      <c r="K9" s="115">
        <v>1</v>
      </c>
      <c r="L9" s="115">
        <v>1</v>
      </c>
      <c r="M9" s="115">
        <v>107</v>
      </c>
      <c r="N9" s="115">
        <v>111</v>
      </c>
      <c r="O9" s="115">
        <v>1</v>
      </c>
      <c r="P9" s="115">
        <v>16</v>
      </c>
      <c r="Q9" s="115">
        <v>19</v>
      </c>
      <c r="R9" s="115">
        <v>38</v>
      </c>
      <c r="S9" s="115">
        <v>-1.9521640991995801E-4</v>
      </c>
      <c r="T9" s="115">
        <v>-1.9521640991995801E-4</v>
      </c>
    </row>
    <row r="10" spans="1:20" x14ac:dyDescent="0.25">
      <c r="A10" s="1" t="s">
        <v>172</v>
      </c>
      <c r="B10" s="18"/>
      <c r="C10" s="115">
        <v>69</v>
      </c>
      <c r="D10" s="115">
        <v>76</v>
      </c>
      <c r="E10" s="115">
        <v>139</v>
      </c>
      <c r="F10" s="115">
        <v>141</v>
      </c>
      <c r="G10" s="115">
        <v>56</v>
      </c>
      <c r="H10" s="115">
        <v>56</v>
      </c>
      <c r="I10" s="115">
        <v>61</v>
      </c>
      <c r="J10" s="115">
        <v>61</v>
      </c>
      <c r="K10" s="115">
        <v>84</v>
      </c>
      <c r="L10" s="115">
        <v>123</v>
      </c>
      <c r="M10" s="115">
        <v>427</v>
      </c>
      <c r="N10" s="115">
        <v>470</v>
      </c>
      <c r="O10" s="115">
        <v>38</v>
      </c>
      <c r="P10" s="115">
        <v>160</v>
      </c>
      <c r="Q10" s="115">
        <v>296</v>
      </c>
      <c r="R10" s="115">
        <v>302</v>
      </c>
      <c r="S10" s="115">
        <v>61.045518069003599</v>
      </c>
      <c r="T10" s="115">
        <v>63.376092901919002</v>
      </c>
    </row>
    <row r="11" spans="1:20" x14ac:dyDescent="0.25">
      <c r="A11" s="1" t="s">
        <v>178</v>
      </c>
      <c r="B11" s="18"/>
      <c r="C11" s="115">
        <v>21</v>
      </c>
      <c r="D11" s="115">
        <v>21</v>
      </c>
      <c r="E11" s="115">
        <v>21</v>
      </c>
      <c r="F11" s="115">
        <v>21</v>
      </c>
      <c r="G11" s="115">
        <v>0</v>
      </c>
      <c r="H11" s="115">
        <v>1</v>
      </c>
      <c r="I11" s="115">
        <v>1</v>
      </c>
      <c r="J11" s="115">
        <v>1</v>
      </c>
      <c r="K11" s="115">
        <v>0</v>
      </c>
      <c r="L11" s="115">
        <v>0</v>
      </c>
      <c r="M11" s="115">
        <v>10</v>
      </c>
      <c r="N11" s="115">
        <v>10</v>
      </c>
      <c r="O11" s="115">
        <v>0</v>
      </c>
      <c r="P11" s="115">
        <v>4</v>
      </c>
      <c r="Q11" s="115">
        <v>4</v>
      </c>
      <c r="R11" s="115">
        <v>4</v>
      </c>
      <c r="S11" s="115">
        <v>0</v>
      </c>
      <c r="T11" s="115">
        <v>0</v>
      </c>
    </row>
    <row r="12" spans="1:20" x14ac:dyDescent="0.25">
      <c r="A12" s="30" t="s">
        <v>263</v>
      </c>
      <c r="B12" s="31"/>
      <c r="C12" s="156">
        <v>173</v>
      </c>
      <c r="D12" s="156">
        <v>189</v>
      </c>
      <c r="E12" s="156">
        <v>292</v>
      </c>
      <c r="F12" s="156">
        <v>296</v>
      </c>
      <c r="G12" s="156">
        <v>73</v>
      </c>
      <c r="H12" s="156">
        <v>73</v>
      </c>
      <c r="I12" s="156">
        <v>81</v>
      </c>
      <c r="J12" s="156">
        <v>81</v>
      </c>
      <c r="K12" s="156">
        <v>129</v>
      </c>
      <c r="L12" s="156">
        <v>182</v>
      </c>
      <c r="M12" s="156">
        <v>834</v>
      </c>
      <c r="N12" s="156">
        <v>897</v>
      </c>
      <c r="O12" s="156">
        <v>51</v>
      </c>
      <c r="P12" s="156">
        <v>243</v>
      </c>
      <c r="Q12" s="156">
        <v>446</v>
      </c>
      <c r="R12" s="156">
        <v>481</v>
      </c>
      <c r="S12" s="156">
        <v>71.914269661092106</v>
      </c>
      <c r="T12" s="156">
        <v>76.386528099330903</v>
      </c>
    </row>
    <row r="13" spans="1:20" x14ac:dyDescent="0.25">
      <c r="A13" s="1" t="s">
        <v>264</v>
      </c>
      <c r="B13" s="18"/>
      <c r="C13" s="115">
        <v>2</v>
      </c>
      <c r="D13" s="115">
        <v>4</v>
      </c>
      <c r="E13" s="115">
        <v>0</v>
      </c>
      <c r="F13" s="115">
        <v>5</v>
      </c>
      <c r="G13" s="115">
        <v>0</v>
      </c>
      <c r="H13" s="115">
        <v>2</v>
      </c>
      <c r="I13" s="115">
        <v>2</v>
      </c>
      <c r="J13" s="115">
        <v>2</v>
      </c>
      <c r="K13" s="115">
        <v>4</v>
      </c>
      <c r="L13" s="115">
        <v>6</v>
      </c>
      <c r="M13" s="115">
        <v>13</v>
      </c>
      <c r="N13" s="115">
        <v>17</v>
      </c>
      <c r="O13" s="115">
        <v>2</v>
      </c>
      <c r="P13" s="115">
        <v>9</v>
      </c>
      <c r="Q13" s="115">
        <v>17</v>
      </c>
      <c r="R13" s="115">
        <v>23</v>
      </c>
      <c r="S13" s="115">
        <v>0.31793109215402998</v>
      </c>
      <c r="T13" s="115">
        <v>0.31793109215402998</v>
      </c>
    </row>
    <row r="14" spans="1:20" x14ac:dyDescent="0.25">
      <c r="A14" s="1" t="s">
        <v>265</v>
      </c>
      <c r="B14" s="18"/>
      <c r="C14" s="115">
        <v>32</v>
      </c>
      <c r="D14" s="115">
        <v>37</v>
      </c>
      <c r="E14" s="115">
        <v>37</v>
      </c>
      <c r="F14" s="115">
        <v>40</v>
      </c>
      <c r="G14" s="115">
        <v>8</v>
      </c>
      <c r="H14" s="115">
        <v>6</v>
      </c>
      <c r="I14" s="115">
        <v>6</v>
      </c>
      <c r="J14" s="115">
        <v>6</v>
      </c>
      <c r="K14" s="115">
        <v>4</v>
      </c>
      <c r="L14" s="115">
        <v>5</v>
      </c>
      <c r="M14" s="115">
        <v>95</v>
      </c>
      <c r="N14" s="115">
        <v>94</v>
      </c>
      <c r="O14" s="115">
        <v>1</v>
      </c>
      <c r="P14" s="115">
        <v>34</v>
      </c>
      <c r="Q14" s="115">
        <v>35</v>
      </c>
      <c r="R14" s="115">
        <v>31</v>
      </c>
      <c r="S14" s="115">
        <v>0</v>
      </c>
      <c r="T14" s="115">
        <v>0</v>
      </c>
    </row>
    <row r="15" spans="1:20" x14ac:dyDescent="0.25">
      <c r="A15" s="1" t="s">
        <v>266</v>
      </c>
      <c r="B15" s="18"/>
      <c r="C15" s="115">
        <v>8</v>
      </c>
      <c r="D15" s="115">
        <v>12</v>
      </c>
      <c r="E15" s="115">
        <v>13</v>
      </c>
      <c r="F15" s="115">
        <v>7</v>
      </c>
      <c r="G15" s="115">
        <v>0</v>
      </c>
      <c r="H15" s="115">
        <v>0</v>
      </c>
      <c r="I15" s="115">
        <v>0</v>
      </c>
      <c r="J15" s="115">
        <v>0</v>
      </c>
      <c r="K15" s="115">
        <v>4</v>
      </c>
      <c r="L15" s="115">
        <v>5</v>
      </c>
      <c r="M15" s="115">
        <v>29</v>
      </c>
      <c r="N15" s="115">
        <v>35</v>
      </c>
      <c r="O15" s="115">
        <v>2</v>
      </c>
      <c r="P15" s="115">
        <v>14</v>
      </c>
      <c r="Q15" s="115">
        <v>20</v>
      </c>
      <c r="R15" s="115">
        <v>58</v>
      </c>
      <c r="S15" s="115">
        <v>0.566776171717569</v>
      </c>
      <c r="T15" s="115">
        <v>0.566776171717569</v>
      </c>
    </row>
    <row r="16" spans="1:20" x14ac:dyDescent="0.25">
      <c r="A16" s="30" t="s">
        <v>267</v>
      </c>
      <c r="B16" s="31"/>
      <c r="C16" s="156">
        <v>42</v>
      </c>
      <c r="D16" s="156">
        <v>53</v>
      </c>
      <c r="E16" s="156">
        <v>50</v>
      </c>
      <c r="F16" s="156">
        <v>52</v>
      </c>
      <c r="G16" s="156">
        <v>8</v>
      </c>
      <c r="H16" s="156">
        <v>8</v>
      </c>
      <c r="I16" s="156">
        <v>8</v>
      </c>
      <c r="J16" s="156">
        <v>8</v>
      </c>
      <c r="K16" s="156">
        <v>12</v>
      </c>
      <c r="L16" s="156">
        <v>16</v>
      </c>
      <c r="M16" s="156">
        <v>137</v>
      </c>
      <c r="N16" s="156">
        <v>146</v>
      </c>
      <c r="O16" s="156">
        <v>5</v>
      </c>
      <c r="P16" s="156">
        <v>57</v>
      </c>
      <c r="Q16" s="156">
        <v>72</v>
      </c>
      <c r="R16" s="156">
        <v>112</v>
      </c>
      <c r="S16" s="156">
        <v>0.88470726387159904</v>
      </c>
      <c r="T16" s="156">
        <v>0.88470726387159904</v>
      </c>
    </row>
    <row r="17" spans="1:20" x14ac:dyDescent="0.25">
      <c r="A17" s="30" t="s">
        <v>268</v>
      </c>
      <c r="B17" s="31"/>
      <c r="C17" s="156">
        <v>131</v>
      </c>
      <c r="D17" s="156">
        <v>136</v>
      </c>
      <c r="E17" s="156">
        <v>242</v>
      </c>
      <c r="F17" s="156">
        <v>244</v>
      </c>
      <c r="G17" s="156">
        <v>65</v>
      </c>
      <c r="H17" s="156">
        <v>65</v>
      </c>
      <c r="I17" s="156">
        <v>73</v>
      </c>
      <c r="J17" s="156">
        <v>73</v>
      </c>
      <c r="K17" s="156">
        <v>117</v>
      </c>
      <c r="L17" s="156">
        <v>166</v>
      </c>
      <c r="M17" s="156">
        <v>697</v>
      </c>
      <c r="N17" s="156">
        <v>751</v>
      </c>
      <c r="O17" s="156">
        <v>46</v>
      </c>
      <c r="P17" s="156">
        <v>186</v>
      </c>
      <c r="Q17" s="156">
        <v>374</v>
      </c>
      <c r="R17" s="156">
        <v>369</v>
      </c>
      <c r="S17" s="156">
        <v>71.029562397220602</v>
      </c>
      <c r="T17" s="156">
        <v>75.501820835459313</v>
      </c>
    </row>
    <row r="18" spans="1:20" x14ac:dyDescent="0.25">
      <c r="A18" s="1" t="s">
        <v>269</v>
      </c>
      <c r="B18" s="18"/>
      <c r="C18" s="115">
        <v>109</v>
      </c>
      <c r="D18" s="115">
        <v>182</v>
      </c>
      <c r="E18" s="115">
        <v>279</v>
      </c>
      <c r="F18" s="115">
        <v>281</v>
      </c>
      <c r="G18" s="115">
        <v>101</v>
      </c>
      <c r="H18" s="115">
        <v>102</v>
      </c>
      <c r="I18" s="115">
        <v>115</v>
      </c>
      <c r="J18" s="115">
        <v>115</v>
      </c>
      <c r="K18" s="115">
        <v>179</v>
      </c>
      <c r="L18" s="115">
        <v>295</v>
      </c>
      <c r="M18" s="115">
        <v>1004</v>
      </c>
      <c r="N18" s="115">
        <v>1109</v>
      </c>
      <c r="O18" s="115">
        <v>64</v>
      </c>
      <c r="P18" s="115">
        <v>384</v>
      </c>
      <c r="Q18" s="115">
        <v>711</v>
      </c>
      <c r="R18" s="115">
        <v>739</v>
      </c>
      <c r="S18" s="115">
        <v>57.120032658499802</v>
      </c>
      <c r="T18" s="115">
        <v>58.817698462756496</v>
      </c>
    </row>
    <row r="19" spans="1:20" x14ac:dyDescent="0.25">
      <c r="A19" s="30" t="s">
        <v>270</v>
      </c>
      <c r="B19" s="31"/>
      <c r="C19" s="156">
        <v>240</v>
      </c>
      <c r="D19" s="156">
        <v>318</v>
      </c>
      <c r="E19" s="156">
        <v>521</v>
      </c>
      <c r="F19" s="156">
        <v>525</v>
      </c>
      <c r="G19" s="156">
        <v>166</v>
      </c>
      <c r="H19" s="156">
        <v>167</v>
      </c>
      <c r="I19" s="156">
        <v>188</v>
      </c>
      <c r="J19" s="156">
        <v>188</v>
      </c>
      <c r="K19" s="156">
        <v>296</v>
      </c>
      <c r="L19" s="156">
        <v>461</v>
      </c>
      <c r="M19" s="156">
        <v>1701</v>
      </c>
      <c r="N19" s="156">
        <v>1860</v>
      </c>
      <c r="O19" s="156">
        <v>110</v>
      </c>
      <c r="P19" s="156">
        <v>570</v>
      </c>
      <c r="Q19" s="156">
        <v>1085</v>
      </c>
      <c r="R19" s="156">
        <v>1108</v>
      </c>
      <c r="S19" s="156">
        <v>128.14959505572</v>
      </c>
      <c r="T19" s="156">
        <v>134.31951929821599</v>
      </c>
    </row>
    <row r="20" spans="1:20" x14ac:dyDescent="0.25">
      <c r="A20" s="1" t="s">
        <v>271</v>
      </c>
      <c r="B20" s="18"/>
      <c r="C20" s="115"/>
      <c r="D20" s="115"/>
      <c r="E20" s="115"/>
      <c r="F20" s="115"/>
      <c r="G20" s="115"/>
      <c r="H20" s="115"/>
      <c r="I20" s="115"/>
      <c r="J20" s="115"/>
      <c r="K20" s="115"/>
      <c r="L20" s="115"/>
      <c r="M20" s="115"/>
      <c r="N20" s="115"/>
      <c r="O20" s="115"/>
      <c r="P20" s="115"/>
      <c r="Q20" s="115"/>
      <c r="R20" s="115"/>
      <c r="S20" s="115"/>
      <c r="T20" s="115"/>
    </row>
    <row r="21" spans="1:20" x14ac:dyDescent="0.25">
      <c r="A21" s="1" t="s">
        <v>272</v>
      </c>
      <c r="B21" s="18"/>
      <c r="C21" s="115">
        <v>0</v>
      </c>
      <c r="D21" s="115">
        <v>0</v>
      </c>
      <c r="E21" s="115">
        <v>0</v>
      </c>
      <c r="F21" s="115">
        <v>0</v>
      </c>
      <c r="G21" s="115">
        <v>-7</v>
      </c>
      <c r="H21" s="115">
        <v>-7</v>
      </c>
      <c r="I21" s="115">
        <v>-7</v>
      </c>
      <c r="J21" s="115">
        <v>-7</v>
      </c>
      <c r="K21" s="115">
        <v>-1</v>
      </c>
      <c r="L21" s="115">
        <v>-1</v>
      </c>
      <c r="M21" s="115">
        <v>-1</v>
      </c>
      <c r="N21" s="115">
        <v>-1</v>
      </c>
      <c r="O21" s="115">
        <v>0</v>
      </c>
      <c r="P21" s="115">
        <v>0</v>
      </c>
      <c r="Q21" s="115">
        <v>0</v>
      </c>
      <c r="R21" s="115">
        <v>0</v>
      </c>
      <c r="S21" s="115">
        <v>0</v>
      </c>
      <c r="T21" s="115">
        <v>0</v>
      </c>
    </row>
    <row r="22" spans="1:20" x14ac:dyDescent="0.25">
      <c r="A22" s="1" t="s">
        <v>273</v>
      </c>
      <c r="B22" s="18"/>
      <c r="C22" s="115">
        <v>0</v>
      </c>
      <c r="D22" s="115">
        <v>0</v>
      </c>
      <c r="E22" s="115">
        <v>0</v>
      </c>
      <c r="F22" s="115">
        <v>0</v>
      </c>
      <c r="G22" s="115">
        <v>28</v>
      </c>
      <c r="H22" s="115">
        <v>28</v>
      </c>
      <c r="I22" s="115">
        <v>29</v>
      </c>
      <c r="J22" s="115">
        <v>29</v>
      </c>
      <c r="K22" s="115">
        <v>0</v>
      </c>
      <c r="L22" s="115">
        <v>0</v>
      </c>
      <c r="M22" s="115">
        <v>0</v>
      </c>
      <c r="N22" s="115">
        <v>0</v>
      </c>
      <c r="O22" s="115">
        <v>2</v>
      </c>
      <c r="P22" s="115">
        <v>2</v>
      </c>
      <c r="Q22" s="115">
        <v>2</v>
      </c>
      <c r="R22" s="115">
        <v>2</v>
      </c>
      <c r="S22" s="115">
        <v>12.176</v>
      </c>
      <c r="T22" s="115">
        <v>12.176</v>
      </c>
    </row>
    <row r="23" spans="1:20" x14ac:dyDescent="0.25">
      <c r="A23" s="1" t="s">
        <v>274</v>
      </c>
      <c r="B23" s="18"/>
      <c r="C23" s="115">
        <v>-58</v>
      </c>
      <c r="D23" s="115">
        <v>-58</v>
      </c>
      <c r="E23" s="115">
        <v>-259</v>
      </c>
      <c r="F23" s="115">
        <v>-222</v>
      </c>
      <c r="G23" s="115">
        <v>-159</v>
      </c>
      <c r="H23" s="115">
        <v>-10</v>
      </c>
      <c r="I23" s="115">
        <v>0</v>
      </c>
      <c r="J23" s="115">
        <v>0</v>
      </c>
      <c r="K23" s="115">
        <v>0</v>
      </c>
      <c r="L23" s="115">
        <v>-21</v>
      </c>
      <c r="M23" s="115">
        <v>-100</v>
      </c>
      <c r="N23" s="115">
        <v>-6</v>
      </c>
      <c r="O23" s="115">
        <v>-13</v>
      </c>
      <c r="P23" s="115">
        <v>-70</v>
      </c>
      <c r="Q23" s="115">
        <v>-95</v>
      </c>
      <c r="R23" s="115">
        <v>-35</v>
      </c>
      <c r="S23" s="115">
        <v>-5.2394762437660347</v>
      </c>
      <c r="T23" s="115">
        <v>-4.9500476179940165</v>
      </c>
    </row>
    <row r="24" spans="1:20" x14ac:dyDescent="0.25">
      <c r="A24" s="1" t="s">
        <v>275</v>
      </c>
      <c r="B24" s="18"/>
      <c r="C24" s="115">
        <v>-21</v>
      </c>
      <c r="D24" s="115">
        <v>-21</v>
      </c>
      <c r="E24" s="115">
        <v>-21</v>
      </c>
      <c r="F24" s="115">
        <v>-21</v>
      </c>
      <c r="G24" s="115">
        <v>0</v>
      </c>
      <c r="H24" s="115">
        <v>-1</v>
      </c>
      <c r="I24" s="115">
        <v>-1</v>
      </c>
      <c r="J24" s="115">
        <v>-1</v>
      </c>
      <c r="K24" s="115">
        <v>0</v>
      </c>
      <c r="L24" s="115">
        <v>0</v>
      </c>
      <c r="M24" s="115">
        <v>-10</v>
      </c>
      <c r="N24" s="115">
        <v>-10</v>
      </c>
      <c r="O24" s="115">
        <v>0</v>
      </c>
      <c r="P24" s="115">
        <v>-4</v>
      </c>
      <c r="Q24" s="115">
        <v>-4</v>
      </c>
      <c r="R24" s="115">
        <v>-4</v>
      </c>
      <c r="S24" s="115">
        <v>0</v>
      </c>
      <c r="T24" s="115">
        <v>0</v>
      </c>
    </row>
    <row r="25" spans="1:20" x14ac:dyDescent="0.25">
      <c r="A25" s="30" t="s">
        <v>276</v>
      </c>
      <c r="B25" s="31"/>
      <c r="C25" s="156">
        <v>161</v>
      </c>
      <c r="D25" s="156">
        <v>239</v>
      </c>
      <c r="E25" s="156">
        <v>241</v>
      </c>
      <c r="F25" s="156">
        <v>282</v>
      </c>
      <c r="G25" s="156">
        <v>28</v>
      </c>
      <c r="H25" s="156">
        <v>177</v>
      </c>
      <c r="I25" s="156">
        <v>209</v>
      </c>
      <c r="J25" s="156">
        <v>209</v>
      </c>
      <c r="K25" s="156">
        <v>295</v>
      </c>
      <c r="L25" s="156">
        <v>439</v>
      </c>
      <c r="M25" s="156">
        <v>1590</v>
      </c>
      <c r="N25" s="156">
        <v>1843</v>
      </c>
      <c r="O25" s="156">
        <v>99</v>
      </c>
      <c r="P25" s="156">
        <v>498</v>
      </c>
      <c r="Q25" s="156">
        <v>988</v>
      </c>
      <c r="R25" s="156">
        <v>1071</v>
      </c>
      <c r="S25" s="156">
        <v>135.08611881195398</v>
      </c>
      <c r="T25" s="156">
        <v>142</v>
      </c>
    </row>
    <row r="26" spans="1:20" x14ac:dyDescent="0.25">
      <c r="A26" s="76" t="s">
        <v>277</v>
      </c>
      <c r="B26" s="77"/>
      <c r="C26" s="115">
        <v>0</v>
      </c>
      <c r="D26" s="115">
        <v>0</v>
      </c>
      <c r="E26" s="115">
        <v>0</v>
      </c>
      <c r="F26" s="115">
        <v>7</v>
      </c>
      <c r="G26" s="115">
        <v>0</v>
      </c>
      <c r="H26" s="115">
        <v>15</v>
      </c>
      <c r="I26" s="115">
        <v>0</v>
      </c>
      <c r="J26" s="115">
        <v>1</v>
      </c>
      <c r="K26" s="115">
        <v>0</v>
      </c>
      <c r="L26" s="115">
        <v>0</v>
      </c>
      <c r="M26" s="115">
        <v>3</v>
      </c>
      <c r="N26" s="115">
        <v>0</v>
      </c>
      <c r="O26" s="115">
        <v>0</v>
      </c>
      <c r="P26" s="115">
        <v>4</v>
      </c>
      <c r="Q26" s="115">
        <v>0</v>
      </c>
      <c r="R26" s="115">
        <v>0</v>
      </c>
      <c r="S26" s="115">
        <v>0</v>
      </c>
      <c r="T26" s="115">
        <v>0</v>
      </c>
    </row>
    <row r="27" spans="1:20" x14ac:dyDescent="0.25">
      <c r="A27" s="30" t="s">
        <v>278</v>
      </c>
      <c r="B27" s="31"/>
      <c r="C27" s="156">
        <v>161</v>
      </c>
      <c r="D27" s="156">
        <v>239</v>
      </c>
      <c r="E27" s="156">
        <v>241</v>
      </c>
      <c r="F27" s="156">
        <v>289</v>
      </c>
      <c r="G27" s="156">
        <v>28</v>
      </c>
      <c r="H27" s="156">
        <v>192</v>
      </c>
      <c r="I27" s="156">
        <v>209</v>
      </c>
      <c r="J27" s="156">
        <v>210</v>
      </c>
      <c r="K27" s="156">
        <v>295</v>
      </c>
      <c r="L27" s="156">
        <v>439</v>
      </c>
      <c r="M27" s="156">
        <v>1593</v>
      </c>
      <c r="N27" s="156">
        <v>1843</v>
      </c>
      <c r="O27" s="156">
        <v>99</v>
      </c>
      <c r="P27" s="156">
        <v>502</v>
      </c>
      <c r="Q27" s="156">
        <v>988</v>
      </c>
      <c r="R27" s="156">
        <v>1071</v>
      </c>
      <c r="S27" s="156">
        <v>135.08611881195398</v>
      </c>
      <c r="T27" s="156">
        <v>142</v>
      </c>
    </row>
    <row r="28" spans="1:20" x14ac:dyDescent="0.25">
      <c r="A28" s="1" t="s">
        <v>279</v>
      </c>
      <c r="B28" s="18"/>
      <c r="C28" s="115">
        <v>-29</v>
      </c>
      <c r="D28" s="115">
        <v>-29</v>
      </c>
      <c r="E28" s="115">
        <v>-29</v>
      </c>
      <c r="F28" s="115">
        <v>-29</v>
      </c>
      <c r="G28" s="115">
        <v>0</v>
      </c>
      <c r="H28" s="115">
        <v>0</v>
      </c>
      <c r="I28" s="115">
        <v>0</v>
      </c>
      <c r="J28" s="115">
        <v>0</v>
      </c>
      <c r="K28" s="115">
        <v>0</v>
      </c>
      <c r="L28" s="115">
        <v>0</v>
      </c>
      <c r="M28" s="115">
        <v>0</v>
      </c>
      <c r="N28" s="115">
        <v>0</v>
      </c>
      <c r="O28" s="115">
        <v>0</v>
      </c>
      <c r="P28" s="115">
        <v>0</v>
      </c>
      <c r="Q28" s="115">
        <v>0</v>
      </c>
      <c r="R28" s="115">
        <v>0</v>
      </c>
      <c r="S28" s="115">
        <v>0</v>
      </c>
      <c r="T28" s="115">
        <v>0</v>
      </c>
    </row>
    <row r="29" spans="1:20" x14ac:dyDescent="0.25">
      <c r="A29" s="30" t="s">
        <v>280</v>
      </c>
      <c r="B29" s="31"/>
      <c r="C29" s="156">
        <v>132</v>
      </c>
      <c r="D29" s="156">
        <v>210</v>
      </c>
      <c r="E29" s="156">
        <v>212</v>
      </c>
      <c r="F29" s="156">
        <v>260</v>
      </c>
      <c r="G29" s="156">
        <v>28</v>
      </c>
      <c r="H29" s="156">
        <v>192</v>
      </c>
      <c r="I29" s="156">
        <v>209</v>
      </c>
      <c r="J29" s="156">
        <v>210</v>
      </c>
      <c r="K29" s="156">
        <v>295</v>
      </c>
      <c r="L29" s="156">
        <v>439</v>
      </c>
      <c r="M29" s="156">
        <v>1593</v>
      </c>
      <c r="N29" s="156">
        <v>1843</v>
      </c>
      <c r="O29" s="156">
        <v>99</v>
      </c>
      <c r="P29" s="156">
        <v>502</v>
      </c>
      <c r="Q29" s="156">
        <v>988</v>
      </c>
      <c r="R29" s="156">
        <v>1071</v>
      </c>
      <c r="S29" s="156">
        <v>135.08611881195398</v>
      </c>
      <c r="T29" s="156">
        <v>142</v>
      </c>
    </row>
  </sheetData>
  <pageMargins left="0.7" right="0.7" top="0.75" bottom="0.75" header="0.3" footer="0.3"/>
  <pageSetup paperSize="9"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5067D-AC08-4500-AC27-1243AAE97778}">
  <sheetPr codeName="Sheet131">
    <tabColor theme="8" tint="0.59999389629810485"/>
    <pageSetUpPr fitToPage="1"/>
  </sheetPr>
  <dimension ref="A1:T30"/>
  <sheetViews>
    <sheetView showGridLines="0" zoomScale="80" zoomScaleNormal="80" workbookViewId="0"/>
  </sheetViews>
  <sheetFormatPr defaultColWidth="9.140625" defaultRowHeight="15" outlineLevelCol="1" x14ac:dyDescent="0.25"/>
  <cols>
    <col min="1" max="1" width="39.42578125" style="1" customWidth="1"/>
    <col min="2" max="2" width="11.140625" style="1" customWidth="1"/>
    <col min="3" max="10" width="14.42578125" style="1" hidden="1" customWidth="1" outlineLevel="1"/>
    <col min="11" max="11" width="14.42578125" style="1" customWidth="1" collapsed="1"/>
    <col min="12" max="20" width="14.42578125" style="1" customWidth="1"/>
    <col min="21" max="22" width="9.140625" style="1" customWidth="1"/>
    <col min="23" max="16384" width="9.140625" style="1"/>
  </cols>
  <sheetData>
    <row r="1" spans="1:20" x14ac:dyDescent="0.25">
      <c r="A1" s="61" t="s">
        <v>44</v>
      </c>
    </row>
    <row r="2" spans="1:20" ht="19.5" x14ac:dyDescent="0.3">
      <c r="A2" s="2"/>
    </row>
    <row r="3" spans="1:20" x14ac:dyDescent="0.25">
      <c r="A3" s="39" t="s">
        <v>45</v>
      </c>
      <c r="B3" s="40"/>
      <c r="C3" s="40"/>
      <c r="D3" s="40"/>
      <c r="E3" s="40"/>
      <c r="F3" s="40"/>
      <c r="G3" s="40"/>
      <c r="H3" s="40"/>
      <c r="I3" s="40"/>
      <c r="J3" s="40"/>
      <c r="K3" s="40"/>
      <c r="L3" s="40"/>
      <c r="M3" s="40"/>
      <c r="N3" s="40"/>
      <c r="O3" s="40"/>
      <c r="P3" s="40"/>
      <c r="Q3" s="40"/>
      <c r="R3" s="40"/>
      <c r="S3" s="40"/>
      <c r="T3" s="40"/>
    </row>
    <row r="4" spans="1:20" x14ac:dyDescent="0.25">
      <c r="A4" s="12" t="s">
        <v>1</v>
      </c>
      <c r="B4" s="13"/>
      <c r="C4" s="15" t="s">
        <v>46</v>
      </c>
      <c r="D4" s="15" t="s">
        <v>47</v>
      </c>
      <c r="E4" s="15" t="s">
        <v>48</v>
      </c>
      <c r="F4" s="15" t="s">
        <v>49</v>
      </c>
      <c r="G4" s="15" t="s">
        <v>2</v>
      </c>
      <c r="H4" s="15" t="s">
        <v>3</v>
      </c>
      <c r="I4" s="15" t="s">
        <v>4</v>
      </c>
      <c r="J4" s="15" t="s">
        <v>5</v>
      </c>
      <c r="K4" s="15" t="s">
        <v>6</v>
      </c>
      <c r="L4" s="15" t="s">
        <v>7</v>
      </c>
      <c r="M4" s="15" t="s">
        <v>8</v>
      </c>
      <c r="N4" s="15" t="s">
        <v>9</v>
      </c>
      <c r="O4" s="15" t="s">
        <v>10</v>
      </c>
      <c r="P4" s="15" t="s">
        <v>11</v>
      </c>
      <c r="Q4" s="15" t="s">
        <v>12</v>
      </c>
      <c r="R4" s="15" t="s">
        <v>13</v>
      </c>
      <c r="S4" s="15" t="s">
        <v>14</v>
      </c>
      <c r="T4" s="15" t="s">
        <v>72</v>
      </c>
    </row>
    <row r="5" spans="1:20" x14ac:dyDescent="0.25">
      <c r="A5" s="76" t="s">
        <v>50</v>
      </c>
      <c r="B5" s="77"/>
      <c r="C5" s="78">
        <v>2381</v>
      </c>
      <c r="D5" s="78">
        <v>2456</v>
      </c>
      <c r="E5" s="78">
        <v>2428</v>
      </c>
      <c r="F5" s="78">
        <v>3568</v>
      </c>
      <c r="G5" s="78">
        <v>2927</v>
      </c>
      <c r="H5" s="78">
        <v>2697</v>
      </c>
      <c r="I5" s="78">
        <v>2661</v>
      </c>
      <c r="J5" s="78">
        <v>3706</v>
      </c>
      <c r="K5" s="78">
        <v>2976</v>
      </c>
      <c r="L5" s="78">
        <v>2847</v>
      </c>
      <c r="M5" s="78">
        <v>2892</v>
      </c>
      <c r="N5" s="78">
        <v>4205</v>
      </c>
      <c r="O5" s="78">
        <v>2854</v>
      </c>
      <c r="P5" s="78">
        <v>2561</v>
      </c>
      <c r="Q5" s="78">
        <v>2630</v>
      </c>
      <c r="R5" s="78">
        <v>4081</v>
      </c>
      <c r="S5" s="78">
        <v>2434</v>
      </c>
      <c r="T5" s="78">
        <v>2545</v>
      </c>
    </row>
    <row r="6" spans="1:20" x14ac:dyDescent="0.25">
      <c r="A6" s="1" t="s">
        <v>51</v>
      </c>
      <c r="B6" s="18"/>
      <c r="C6" s="38">
        <v>546</v>
      </c>
      <c r="D6" s="38">
        <v>550</v>
      </c>
      <c r="E6" s="38">
        <v>575</v>
      </c>
      <c r="F6" s="38">
        <v>1019</v>
      </c>
      <c r="G6" s="38">
        <v>926</v>
      </c>
      <c r="H6" s="38">
        <v>736</v>
      </c>
      <c r="I6" s="38">
        <v>777</v>
      </c>
      <c r="J6" s="38">
        <v>1233</v>
      </c>
      <c r="K6" s="38">
        <v>873</v>
      </c>
      <c r="L6" s="38">
        <v>877</v>
      </c>
      <c r="M6" s="38">
        <v>877</v>
      </c>
      <c r="N6" s="38">
        <v>1338</v>
      </c>
      <c r="O6" s="38">
        <v>891</v>
      </c>
      <c r="P6" s="38">
        <v>933</v>
      </c>
      <c r="Q6" s="38">
        <v>985</v>
      </c>
      <c r="R6" s="38">
        <v>1584</v>
      </c>
      <c r="S6" s="38">
        <v>893</v>
      </c>
      <c r="T6" s="38">
        <v>912</v>
      </c>
    </row>
    <row r="7" spans="1:20" x14ac:dyDescent="0.25">
      <c r="A7" s="1" t="s">
        <v>52</v>
      </c>
      <c r="B7" s="4"/>
      <c r="C7" s="38">
        <v>405</v>
      </c>
      <c r="D7" s="38">
        <v>382</v>
      </c>
      <c r="E7" s="38">
        <v>616</v>
      </c>
      <c r="F7" s="38">
        <v>663</v>
      </c>
      <c r="G7" s="38">
        <v>532</v>
      </c>
      <c r="H7" s="38">
        <v>544</v>
      </c>
      <c r="I7" s="38">
        <v>686</v>
      </c>
      <c r="J7" s="38">
        <v>881</v>
      </c>
      <c r="K7" s="38">
        <v>753</v>
      </c>
      <c r="L7" s="38">
        <v>582</v>
      </c>
      <c r="M7" s="38">
        <v>789</v>
      </c>
      <c r="N7" s="38">
        <v>1037</v>
      </c>
      <c r="O7" s="38">
        <v>736</v>
      </c>
      <c r="P7" s="38">
        <v>634</v>
      </c>
      <c r="Q7" s="38">
        <v>720</v>
      </c>
      <c r="R7" s="38">
        <v>1078</v>
      </c>
      <c r="S7" s="38">
        <v>762</v>
      </c>
      <c r="T7" s="38">
        <v>597</v>
      </c>
    </row>
    <row r="8" spans="1:20" x14ac:dyDescent="0.25">
      <c r="A8" s="1" t="s">
        <v>53</v>
      </c>
      <c r="B8" s="18"/>
      <c r="C8" s="38">
        <v>105</v>
      </c>
      <c r="D8" s="38">
        <v>100</v>
      </c>
      <c r="E8" s="38">
        <v>142</v>
      </c>
      <c r="F8" s="38">
        <v>222</v>
      </c>
      <c r="G8" s="38">
        <v>181</v>
      </c>
      <c r="H8" s="38">
        <v>181</v>
      </c>
      <c r="I8" s="38">
        <v>280</v>
      </c>
      <c r="J8" s="38">
        <v>410</v>
      </c>
      <c r="K8" s="38">
        <v>285</v>
      </c>
      <c r="L8" s="38">
        <v>257</v>
      </c>
      <c r="M8" s="38">
        <v>353</v>
      </c>
      <c r="N8" s="38">
        <v>523</v>
      </c>
      <c r="O8" s="38">
        <v>309</v>
      </c>
      <c r="P8" s="38">
        <v>300</v>
      </c>
      <c r="Q8" s="38">
        <v>304</v>
      </c>
      <c r="R8" s="38">
        <v>573</v>
      </c>
      <c r="S8" s="38">
        <v>335</v>
      </c>
      <c r="T8" s="38">
        <v>304</v>
      </c>
    </row>
    <row r="9" spans="1:20" x14ac:dyDescent="0.25">
      <c r="A9" s="1" t="s">
        <v>54</v>
      </c>
      <c r="B9" s="4"/>
      <c r="C9" s="38">
        <v>110</v>
      </c>
      <c r="D9" s="38">
        <v>110</v>
      </c>
      <c r="E9" s="38">
        <v>150</v>
      </c>
      <c r="F9" s="38">
        <v>209</v>
      </c>
      <c r="G9" s="38">
        <v>174</v>
      </c>
      <c r="H9" s="38">
        <v>169</v>
      </c>
      <c r="I9" s="38">
        <v>208</v>
      </c>
      <c r="J9" s="38">
        <v>372</v>
      </c>
      <c r="K9" s="38">
        <v>272</v>
      </c>
      <c r="L9" s="38">
        <v>262</v>
      </c>
      <c r="M9" s="38">
        <v>283</v>
      </c>
      <c r="N9" s="38">
        <v>500</v>
      </c>
      <c r="O9" s="38">
        <v>325</v>
      </c>
      <c r="P9" s="38">
        <v>391</v>
      </c>
      <c r="Q9" s="38">
        <v>343</v>
      </c>
      <c r="R9" s="38">
        <v>574</v>
      </c>
      <c r="S9" s="38">
        <v>380</v>
      </c>
      <c r="T9" s="38">
        <v>336</v>
      </c>
    </row>
    <row r="10" spans="1:20" x14ac:dyDescent="0.25">
      <c r="A10" s="30" t="s">
        <v>55</v>
      </c>
      <c r="B10" s="31"/>
      <c r="C10" s="32">
        <v>3547</v>
      </c>
      <c r="D10" s="32">
        <v>3598</v>
      </c>
      <c r="E10" s="32">
        <v>3911</v>
      </c>
      <c r="F10" s="32">
        <v>5681</v>
      </c>
      <c r="G10" s="32">
        <v>4740</v>
      </c>
      <c r="H10" s="32">
        <v>4327</v>
      </c>
      <c r="I10" s="32">
        <v>4612</v>
      </c>
      <c r="J10" s="32">
        <v>6602</v>
      </c>
      <c r="K10" s="32">
        <v>5159</v>
      </c>
      <c r="L10" s="32">
        <v>4825</v>
      </c>
      <c r="M10" s="32">
        <v>5194</v>
      </c>
      <c r="N10" s="32">
        <v>7603</v>
      </c>
      <c r="O10" s="32">
        <v>5115</v>
      </c>
      <c r="P10" s="32">
        <v>4819</v>
      </c>
      <c r="Q10" s="32">
        <v>4982</v>
      </c>
      <c r="R10" s="32">
        <v>7890</v>
      </c>
      <c r="S10" s="32">
        <v>4804</v>
      </c>
      <c r="T10" s="32">
        <v>4693</v>
      </c>
    </row>
    <row r="12" spans="1:20" customFormat="1" x14ac:dyDescent="0.25">
      <c r="A12" s="39" t="s">
        <v>56</v>
      </c>
      <c r="B12" s="40"/>
      <c r="C12" s="180"/>
      <c r="D12" s="180"/>
      <c r="E12" s="180"/>
      <c r="F12" s="180"/>
      <c r="G12" s="180"/>
      <c r="H12" s="180"/>
      <c r="I12" s="180"/>
      <c r="J12" s="180"/>
      <c r="K12" s="40"/>
      <c r="L12" s="40"/>
      <c r="M12" s="40"/>
      <c r="N12" s="40"/>
      <c r="O12" s="40"/>
      <c r="P12" s="40"/>
      <c r="Q12" s="40"/>
      <c r="R12" s="40"/>
      <c r="S12" s="40"/>
      <c r="T12" s="40"/>
    </row>
    <row r="13" spans="1:20" x14ac:dyDescent="0.25">
      <c r="A13" s="12"/>
      <c r="B13" s="13"/>
      <c r="C13" s="79"/>
      <c r="D13" s="79"/>
      <c r="E13" s="79"/>
      <c r="F13" s="79"/>
      <c r="G13" s="79" t="str">
        <f t="shared" ref="G13:R13" si="0">G$4</f>
        <v>Q1 2016</v>
      </c>
      <c r="H13" s="79" t="str">
        <f t="shared" si="0"/>
        <v>Q2 2016</v>
      </c>
      <c r="I13" s="79" t="str">
        <f t="shared" si="0"/>
        <v>Q3 2016</v>
      </c>
      <c r="J13" s="79" t="str">
        <f t="shared" si="0"/>
        <v>Q4 2016</v>
      </c>
      <c r="K13" s="15" t="str">
        <f t="shared" si="0"/>
        <v>Q1 2017</v>
      </c>
      <c r="L13" s="15" t="str">
        <f t="shared" si="0"/>
        <v>Q2 2017</v>
      </c>
      <c r="M13" s="15" t="str">
        <f t="shared" si="0"/>
        <v>Q3 2017</v>
      </c>
      <c r="N13" s="15" t="str">
        <f t="shared" si="0"/>
        <v>Q4 2017</v>
      </c>
      <c r="O13" s="15" t="str">
        <f t="shared" si="0"/>
        <v>Q1 2018</v>
      </c>
      <c r="P13" s="15" t="str">
        <f t="shared" si="0"/>
        <v>Q2 2018</v>
      </c>
      <c r="Q13" s="15" t="str">
        <f t="shared" si="0"/>
        <v>Q3 2018</v>
      </c>
      <c r="R13" s="14" t="str">
        <f t="shared" si="0"/>
        <v>Q4 2018</v>
      </c>
      <c r="S13" s="14" t="s">
        <v>14</v>
      </c>
      <c r="T13" s="14" t="s">
        <v>72</v>
      </c>
    </row>
    <row r="14" spans="1:20" x14ac:dyDescent="0.25">
      <c r="A14" s="76" t="s">
        <v>50</v>
      </c>
      <c r="B14" s="77"/>
      <c r="C14" s="80"/>
      <c r="D14" s="80"/>
      <c r="E14" s="80"/>
      <c r="F14" s="80"/>
      <c r="G14" s="80">
        <v>0.23</v>
      </c>
      <c r="H14" s="80">
        <v>0.1</v>
      </c>
      <c r="I14" s="80">
        <v>0.1</v>
      </c>
      <c r="J14" s="80">
        <v>0.04</v>
      </c>
      <c r="K14" s="80">
        <v>0.02</v>
      </c>
      <c r="L14" s="80">
        <v>0.06</v>
      </c>
      <c r="M14" s="80">
        <v>0.09</v>
      </c>
      <c r="N14" s="80">
        <v>0.13</v>
      </c>
      <c r="O14" s="80">
        <v>-0.04</v>
      </c>
      <c r="P14" s="80">
        <v>-0.1</v>
      </c>
      <c r="Q14" s="80">
        <v>-0.09</v>
      </c>
      <c r="R14" s="80">
        <v>-0.03</v>
      </c>
      <c r="S14" s="80">
        <v>-0.15</v>
      </c>
      <c r="T14" s="80">
        <v>-0.01</v>
      </c>
    </row>
    <row r="15" spans="1:20" x14ac:dyDescent="0.25">
      <c r="A15" s="1" t="s">
        <v>51</v>
      </c>
      <c r="B15" s="18"/>
      <c r="C15" s="73"/>
      <c r="D15" s="73"/>
      <c r="E15" s="73"/>
      <c r="F15" s="73"/>
      <c r="G15" s="73">
        <v>0.7</v>
      </c>
      <c r="H15" s="73">
        <v>0.34</v>
      </c>
      <c r="I15" s="73">
        <v>0.35</v>
      </c>
      <c r="J15" s="73">
        <v>0.21</v>
      </c>
      <c r="K15" s="73">
        <v>-0.06</v>
      </c>
      <c r="L15" s="73">
        <v>0.19</v>
      </c>
      <c r="M15" s="73">
        <v>0.13</v>
      </c>
      <c r="N15" s="73">
        <v>0.09</v>
      </c>
      <c r="O15" s="73">
        <v>0.02</v>
      </c>
      <c r="P15" s="73">
        <v>0.06</v>
      </c>
      <c r="Q15" s="73">
        <v>0.12</v>
      </c>
      <c r="R15" s="73">
        <v>0.18</v>
      </c>
      <c r="S15" s="73">
        <v>0</v>
      </c>
      <c r="T15" s="73">
        <v>-0.02</v>
      </c>
    </row>
    <row r="16" spans="1:20" x14ac:dyDescent="0.25">
      <c r="A16" s="1" t="s">
        <v>52</v>
      </c>
      <c r="B16" s="4"/>
      <c r="C16" s="73"/>
      <c r="D16" s="73"/>
      <c r="E16" s="73"/>
      <c r="F16" s="73"/>
      <c r="G16" s="73">
        <v>0.31</v>
      </c>
      <c r="H16" s="73">
        <v>0.42</v>
      </c>
      <c r="I16" s="73">
        <v>0.11</v>
      </c>
      <c r="J16" s="73">
        <v>0.33</v>
      </c>
      <c r="K16" s="73">
        <v>0.42</v>
      </c>
      <c r="L16" s="73">
        <v>7.0000000000000007E-2</v>
      </c>
      <c r="M16" s="73">
        <v>0.15</v>
      </c>
      <c r="N16" s="73">
        <v>0.18</v>
      </c>
      <c r="O16" s="73">
        <v>-0.02</v>
      </c>
      <c r="P16" s="73">
        <v>0.09</v>
      </c>
      <c r="Q16" s="73">
        <v>-0.09</v>
      </c>
      <c r="R16" s="73">
        <v>0.04</v>
      </c>
      <c r="S16" s="73">
        <v>0.04</v>
      </c>
      <c r="T16" s="73">
        <v>-0.06</v>
      </c>
    </row>
    <row r="17" spans="1:20" x14ac:dyDescent="0.25">
      <c r="A17" s="1" t="s">
        <v>53</v>
      </c>
      <c r="B17" s="18"/>
      <c r="C17" s="73"/>
      <c r="D17" s="73"/>
      <c r="E17" s="73"/>
      <c r="F17" s="73"/>
      <c r="G17" s="73">
        <v>0.72</v>
      </c>
      <c r="H17" s="73">
        <v>0.81</v>
      </c>
      <c r="I17" s="73">
        <v>0.97</v>
      </c>
      <c r="J17" s="73">
        <v>0.85</v>
      </c>
      <c r="K17" s="73">
        <v>0.56999999999999995</v>
      </c>
      <c r="L17" s="73">
        <v>0.42</v>
      </c>
      <c r="M17" s="73">
        <v>0.26</v>
      </c>
      <c r="N17" s="73">
        <v>0.28000000000000003</v>
      </c>
      <c r="O17" s="73">
        <v>0.08</v>
      </c>
      <c r="P17" s="73">
        <v>0.17</v>
      </c>
      <c r="Q17" s="73">
        <v>-0.14000000000000001</v>
      </c>
      <c r="R17" s="73">
        <v>0.1</v>
      </c>
      <c r="S17" s="73">
        <v>0.08</v>
      </c>
      <c r="T17" s="73">
        <v>-0.01</v>
      </c>
    </row>
    <row r="18" spans="1:20" x14ac:dyDescent="0.25">
      <c r="A18" s="1" t="s">
        <v>54</v>
      </c>
      <c r="B18" s="4"/>
      <c r="C18" s="73"/>
      <c r="D18" s="73"/>
      <c r="E18" s="73"/>
      <c r="F18" s="73"/>
      <c r="G18" s="73">
        <v>0.57999999999999996</v>
      </c>
      <c r="H18" s="73">
        <v>0.54</v>
      </c>
      <c r="I18" s="73">
        <v>0.39</v>
      </c>
      <c r="J18" s="73">
        <v>0.78</v>
      </c>
      <c r="K18" s="73">
        <v>0.56000000000000005</v>
      </c>
      <c r="L18" s="73">
        <v>0.55000000000000004</v>
      </c>
      <c r="M18" s="73">
        <v>0.36</v>
      </c>
      <c r="N18" s="73">
        <v>0.34</v>
      </c>
      <c r="O18" s="73">
        <v>0.19</v>
      </c>
      <c r="P18" s="73">
        <v>0.49</v>
      </c>
      <c r="Q18" s="73">
        <v>0.21</v>
      </c>
      <c r="R18" s="73">
        <v>0.15</v>
      </c>
      <c r="S18" s="73">
        <v>0.17</v>
      </c>
      <c r="T18" s="73">
        <v>-0.14000000000000001</v>
      </c>
    </row>
    <row r="19" spans="1:20" x14ac:dyDescent="0.25">
      <c r="A19" s="30" t="s">
        <v>55</v>
      </c>
      <c r="B19" s="31"/>
      <c r="C19" s="74"/>
      <c r="D19" s="74"/>
      <c r="E19" s="74"/>
      <c r="F19" s="74"/>
      <c r="G19" s="74">
        <v>0.34</v>
      </c>
      <c r="H19" s="74">
        <v>0.2</v>
      </c>
      <c r="I19" s="74">
        <v>0.18</v>
      </c>
      <c r="J19" s="74">
        <v>0.16</v>
      </c>
      <c r="K19" s="74">
        <v>0.09</v>
      </c>
      <c r="L19" s="74">
        <v>0.12</v>
      </c>
      <c r="M19" s="74">
        <v>0.13</v>
      </c>
      <c r="N19" s="74">
        <v>0.15</v>
      </c>
      <c r="O19" s="74">
        <v>-0.01</v>
      </c>
      <c r="P19" s="74">
        <v>0</v>
      </c>
      <c r="Q19" s="74">
        <v>-0.04</v>
      </c>
      <c r="R19" s="74">
        <v>0.04</v>
      </c>
      <c r="S19" s="74">
        <v>-0.06</v>
      </c>
      <c r="T19" s="74">
        <v>-0.03</v>
      </c>
    </row>
    <row r="21" spans="1:20" x14ac:dyDescent="0.25">
      <c r="A21" s="39" t="s">
        <v>57</v>
      </c>
      <c r="B21" s="40"/>
      <c r="C21" s="180"/>
      <c r="D21" s="180"/>
      <c r="E21" s="180"/>
      <c r="F21" s="180"/>
      <c r="G21" s="180"/>
      <c r="H21" s="180"/>
      <c r="I21" s="180"/>
      <c r="J21" s="180"/>
      <c r="K21" s="40"/>
      <c r="L21" s="40"/>
      <c r="M21" s="40"/>
      <c r="N21" s="40"/>
      <c r="O21" s="40"/>
      <c r="P21" s="40"/>
      <c r="Q21" s="40"/>
      <c r="R21" s="40"/>
      <c r="S21" s="40"/>
      <c r="T21" s="40"/>
    </row>
    <row r="22" spans="1:20" x14ac:dyDescent="0.25">
      <c r="A22" s="12"/>
      <c r="B22" s="13"/>
      <c r="C22" s="79"/>
      <c r="D22" s="79"/>
      <c r="E22" s="79"/>
      <c r="F22" s="79"/>
      <c r="G22" s="79" t="str">
        <f>$G$4</f>
        <v>Q1 2016</v>
      </c>
      <c r="H22" s="79" t="str">
        <f>$H$4</f>
        <v>Q2 2016</v>
      </c>
      <c r="I22" s="79" t="str">
        <f>$I$4</f>
        <v>Q3 2016</v>
      </c>
      <c r="J22" s="79" t="str">
        <f>$J$4</f>
        <v>Q4 2016</v>
      </c>
      <c r="K22" s="15" t="str">
        <f t="shared" ref="K22:R22" si="1">K$4</f>
        <v>Q1 2017</v>
      </c>
      <c r="L22" s="15" t="str">
        <f t="shared" si="1"/>
        <v>Q2 2017</v>
      </c>
      <c r="M22" s="15" t="str">
        <f t="shared" si="1"/>
        <v>Q3 2017</v>
      </c>
      <c r="N22" s="15" t="str">
        <f t="shared" si="1"/>
        <v>Q4 2017</v>
      </c>
      <c r="O22" s="15" t="str">
        <f t="shared" si="1"/>
        <v>Q1 2018</v>
      </c>
      <c r="P22" s="15" t="str">
        <f t="shared" si="1"/>
        <v>Q2 2018</v>
      </c>
      <c r="Q22" s="15" t="str">
        <f t="shared" si="1"/>
        <v>Q3 2018</v>
      </c>
      <c r="R22" s="15" t="str">
        <f t="shared" si="1"/>
        <v>Q4 2018</v>
      </c>
      <c r="S22" s="15" t="s">
        <v>14</v>
      </c>
      <c r="T22" s="15" t="s">
        <v>72</v>
      </c>
    </row>
    <row r="23" spans="1:20" x14ac:dyDescent="0.25">
      <c r="A23" s="76" t="s">
        <v>50</v>
      </c>
      <c r="B23" s="77"/>
      <c r="C23" s="80"/>
      <c r="D23" s="80"/>
      <c r="E23" s="80"/>
      <c r="F23" s="80"/>
      <c r="G23" s="80">
        <v>0.24</v>
      </c>
      <c r="H23" s="80">
        <v>0.14000000000000001</v>
      </c>
      <c r="I23" s="80">
        <v>0.12</v>
      </c>
      <c r="J23" s="80">
        <v>7.0000000000000007E-2</v>
      </c>
      <c r="K23" s="81">
        <v>0.01</v>
      </c>
      <c r="L23" s="81">
        <v>0.05</v>
      </c>
      <c r="M23" s="81">
        <v>0.12</v>
      </c>
      <c r="N23" s="81">
        <v>0.19</v>
      </c>
      <c r="O23" s="81">
        <v>0.02</v>
      </c>
      <c r="P23" s="81">
        <v>-7.0000000000000007E-2</v>
      </c>
      <c r="Q23" s="81">
        <v>-0.09</v>
      </c>
      <c r="R23" s="81">
        <v>-0.03</v>
      </c>
      <c r="S23" s="81">
        <v>-0.17</v>
      </c>
      <c r="T23" s="81">
        <v>-0.02</v>
      </c>
    </row>
    <row r="24" spans="1:20" x14ac:dyDescent="0.25">
      <c r="A24" s="1" t="s">
        <v>51</v>
      </c>
      <c r="B24" s="18"/>
      <c r="C24" s="73"/>
      <c r="D24" s="73"/>
      <c r="E24" s="73"/>
      <c r="F24" s="73"/>
      <c r="G24" s="73">
        <v>0.71</v>
      </c>
      <c r="H24" s="73">
        <v>0.39</v>
      </c>
      <c r="I24" s="73">
        <v>0.39</v>
      </c>
      <c r="J24" s="73">
        <v>0.24</v>
      </c>
      <c r="K24" s="75">
        <v>-7.0000000000000007E-2</v>
      </c>
      <c r="L24" s="75">
        <v>0.19</v>
      </c>
      <c r="M24" s="75">
        <v>0.16</v>
      </c>
      <c r="N24" s="75">
        <v>0.13</v>
      </c>
      <c r="O24" s="75">
        <v>0.1</v>
      </c>
      <c r="P24" s="75">
        <v>0.11</v>
      </c>
      <c r="Q24" s="75">
        <v>0.13</v>
      </c>
      <c r="R24" s="75">
        <v>0.18</v>
      </c>
      <c r="S24" s="75">
        <v>-0.02</v>
      </c>
      <c r="T24" s="75">
        <v>-0.04</v>
      </c>
    </row>
    <row r="25" spans="1:20" x14ac:dyDescent="0.25">
      <c r="A25" s="1" t="s">
        <v>52</v>
      </c>
      <c r="B25" s="4"/>
      <c r="C25" s="73"/>
      <c r="D25" s="73"/>
      <c r="E25" s="73"/>
      <c r="F25" s="73"/>
      <c r="G25" s="73">
        <v>0.33</v>
      </c>
      <c r="H25" s="73">
        <v>0.49</v>
      </c>
      <c r="I25" s="73">
        <v>0.15</v>
      </c>
      <c r="J25" s="73">
        <v>0.38</v>
      </c>
      <c r="K25" s="75">
        <v>0.41</v>
      </c>
      <c r="L25" s="75">
        <v>7.0000000000000007E-2</v>
      </c>
      <c r="M25" s="75">
        <v>0.19</v>
      </c>
      <c r="N25" s="75">
        <v>0.24</v>
      </c>
      <c r="O25" s="75">
        <v>0.05</v>
      </c>
      <c r="P25" s="75">
        <v>0.14000000000000001</v>
      </c>
      <c r="Q25" s="75">
        <v>-0.08</v>
      </c>
      <c r="R25" s="75">
        <v>0.04</v>
      </c>
      <c r="S25" s="75">
        <v>0.01</v>
      </c>
      <c r="T25" s="75">
        <v>-0.08</v>
      </c>
    </row>
    <row r="26" spans="1:20" x14ac:dyDescent="0.25">
      <c r="A26" s="1" t="s">
        <v>53</v>
      </c>
      <c r="B26" s="18"/>
      <c r="C26" s="73"/>
      <c r="D26" s="73"/>
      <c r="E26" s="73"/>
      <c r="F26" s="73"/>
      <c r="G26" s="73">
        <v>0.75</v>
      </c>
      <c r="H26" s="73">
        <v>0.9</v>
      </c>
      <c r="I26" s="73">
        <v>1.04</v>
      </c>
      <c r="J26" s="73">
        <v>0.91</v>
      </c>
      <c r="K26" s="75">
        <v>0.56999999999999995</v>
      </c>
      <c r="L26" s="75">
        <v>0.42</v>
      </c>
      <c r="M26" s="75">
        <v>0.31</v>
      </c>
      <c r="N26" s="75">
        <v>0.33</v>
      </c>
      <c r="O26" s="75">
        <v>0.16</v>
      </c>
      <c r="P26" s="75">
        <v>0.21</v>
      </c>
      <c r="Q26" s="75">
        <v>-0.13</v>
      </c>
      <c r="R26" s="75">
        <v>0.1</v>
      </c>
      <c r="S26" s="75">
        <v>0.06</v>
      </c>
      <c r="T26" s="75">
        <v>0</v>
      </c>
    </row>
    <row r="27" spans="1:20" x14ac:dyDescent="0.25">
      <c r="A27" s="1" t="s">
        <v>54</v>
      </c>
      <c r="B27" s="4"/>
      <c r="C27" s="73"/>
      <c r="D27" s="73"/>
      <c r="E27" s="73"/>
      <c r="F27" s="73"/>
      <c r="G27" s="73">
        <v>0.6</v>
      </c>
      <c r="H27" s="73">
        <v>0.59</v>
      </c>
      <c r="I27" s="73">
        <v>0.45</v>
      </c>
      <c r="J27" s="73">
        <v>0.82</v>
      </c>
      <c r="K27" s="75">
        <v>0.56999999999999995</v>
      </c>
      <c r="L27" s="75">
        <v>0.56000000000000005</v>
      </c>
      <c r="M27" s="75">
        <v>0.39</v>
      </c>
      <c r="N27" s="75">
        <v>0.4</v>
      </c>
      <c r="O27" s="75">
        <v>0.28000000000000003</v>
      </c>
      <c r="P27" s="75">
        <v>0.56000000000000005</v>
      </c>
      <c r="Q27" s="75">
        <v>0.23</v>
      </c>
      <c r="R27" s="75">
        <v>0.14000000000000001</v>
      </c>
      <c r="S27" s="75">
        <v>0.14000000000000001</v>
      </c>
      <c r="T27" s="75">
        <v>-0.15</v>
      </c>
    </row>
    <row r="28" spans="1:20" x14ac:dyDescent="0.25">
      <c r="A28" s="30" t="s">
        <v>55</v>
      </c>
      <c r="B28" s="31"/>
      <c r="C28" s="74"/>
      <c r="D28" s="74"/>
      <c r="E28" s="74"/>
      <c r="F28" s="74"/>
      <c r="G28" s="74">
        <v>0.35</v>
      </c>
      <c r="H28" s="74">
        <v>0.25</v>
      </c>
      <c r="I28" s="74">
        <v>0.21</v>
      </c>
      <c r="J28" s="74">
        <v>0.19</v>
      </c>
      <c r="K28" s="44">
        <v>0.08</v>
      </c>
      <c r="L28" s="44">
        <v>0.12</v>
      </c>
      <c r="M28" s="44">
        <v>0.16</v>
      </c>
      <c r="N28" s="44">
        <v>0.2</v>
      </c>
      <c r="O28" s="44">
        <v>0.06</v>
      </c>
      <c r="P28" s="44">
        <v>0.04</v>
      </c>
      <c r="Q28" s="44">
        <v>-0.03</v>
      </c>
      <c r="R28" s="44">
        <v>0.03</v>
      </c>
      <c r="S28" s="44">
        <v>-0.08</v>
      </c>
      <c r="T28" s="44">
        <v>-0.04</v>
      </c>
    </row>
    <row r="29" spans="1:20" x14ac:dyDescent="0.25">
      <c r="C29"/>
      <c r="D29"/>
      <c r="E29"/>
      <c r="F29"/>
      <c r="G29"/>
      <c r="H29"/>
      <c r="I29"/>
      <c r="J29"/>
    </row>
    <row r="30" spans="1:20" x14ac:dyDescent="0.25">
      <c r="C30"/>
      <c r="D30"/>
      <c r="E30"/>
      <c r="F30"/>
      <c r="G30"/>
      <c r="H30"/>
      <c r="I30"/>
      <c r="J30"/>
    </row>
  </sheetData>
  <mergeCells count="4">
    <mergeCell ref="C12:F12"/>
    <mergeCell ref="G12:J12"/>
    <mergeCell ref="C21:F21"/>
    <mergeCell ref="G21:J21"/>
  </mergeCells>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A0E2F-6B18-42D6-95D5-4DCCD597557D}">
  <sheetPr codeName="Sheet95">
    <tabColor theme="8" tint="0.59999389629810485"/>
    <pageSetUpPr fitToPage="1"/>
  </sheetPr>
  <dimension ref="A1:S18"/>
  <sheetViews>
    <sheetView showGridLines="0" zoomScale="80" zoomScaleNormal="80" workbookViewId="0"/>
  </sheetViews>
  <sheetFormatPr defaultColWidth="9.140625" defaultRowHeight="15" outlineLevelCol="1" x14ac:dyDescent="0.25"/>
  <cols>
    <col min="1" max="1" width="44.7109375" style="82" customWidth="1"/>
    <col min="2" max="9" width="14.5703125" style="82" hidden="1" customWidth="1" outlineLevel="1"/>
    <col min="10" max="10" width="14.5703125" style="82" customWidth="1" collapsed="1"/>
    <col min="11" max="17" width="14.5703125" style="82" customWidth="1"/>
    <col min="18" max="19" width="15.5703125" style="4" customWidth="1"/>
    <col min="20" max="16384" width="9.140625" style="4"/>
  </cols>
  <sheetData>
    <row r="1" spans="1:19" ht="19.5" x14ac:dyDescent="0.3">
      <c r="A1" s="3" t="s">
        <v>58</v>
      </c>
      <c r="B1" s="2"/>
      <c r="C1" s="2"/>
      <c r="D1" s="2"/>
      <c r="E1" s="2"/>
      <c r="F1" s="2"/>
      <c r="G1" s="2"/>
      <c r="H1" s="2"/>
      <c r="I1" s="2"/>
      <c r="J1" s="2"/>
      <c r="K1" s="2"/>
      <c r="L1" s="2"/>
      <c r="M1" s="2"/>
      <c r="N1" s="2"/>
      <c r="O1" s="2"/>
      <c r="P1" s="2"/>
      <c r="Q1" s="2"/>
    </row>
    <row r="3" spans="1:19" ht="18.75" customHeight="1" x14ac:dyDescent="0.25">
      <c r="A3" s="83" t="s">
        <v>59</v>
      </c>
      <c r="B3" s="83"/>
      <c r="C3" s="83"/>
      <c r="D3" s="83"/>
      <c r="E3" s="83"/>
      <c r="F3" s="83"/>
      <c r="G3" s="83"/>
      <c r="H3" s="83"/>
      <c r="I3" s="83"/>
      <c r="J3" s="83"/>
      <c r="K3" s="83"/>
      <c r="L3" s="83"/>
      <c r="M3" s="83"/>
      <c r="N3" s="83"/>
      <c r="O3" s="83"/>
      <c r="P3" s="83"/>
      <c r="Q3" s="83"/>
    </row>
    <row r="4" spans="1:19" ht="15.75" customHeight="1" x14ac:dyDescent="0.25">
      <c r="A4" s="84"/>
      <c r="B4" s="14" t="s">
        <v>46</v>
      </c>
      <c r="C4" s="14" t="s">
        <v>47</v>
      </c>
      <c r="D4" s="14" t="s">
        <v>48</v>
      </c>
      <c r="E4" s="14" t="s">
        <v>49</v>
      </c>
      <c r="F4" s="14" t="s">
        <v>2</v>
      </c>
      <c r="G4" s="14" t="s">
        <v>3</v>
      </c>
      <c r="H4" s="14" t="s">
        <v>4</v>
      </c>
      <c r="I4" s="14" t="s">
        <v>5</v>
      </c>
      <c r="J4" s="14" t="s">
        <v>6</v>
      </c>
      <c r="K4" s="14" t="s">
        <v>7</v>
      </c>
      <c r="L4" s="14" t="s">
        <v>8</v>
      </c>
      <c r="M4" s="14" t="s">
        <v>9</v>
      </c>
      <c r="N4" s="14" t="s">
        <v>10</v>
      </c>
      <c r="O4" s="14" t="s">
        <v>11</v>
      </c>
      <c r="P4" s="14" t="s">
        <v>12</v>
      </c>
      <c r="Q4" s="14" t="s">
        <v>13</v>
      </c>
      <c r="R4" s="85" t="s">
        <v>14</v>
      </c>
      <c r="S4" s="85" t="s">
        <v>72</v>
      </c>
    </row>
    <row r="5" spans="1:19" s="18" customFormat="1" x14ac:dyDescent="0.25">
      <c r="A5" s="86" t="s">
        <v>60</v>
      </c>
      <c r="B5" s="19">
        <v>1447</v>
      </c>
      <c r="C5" s="19">
        <v>1554</v>
      </c>
      <c r="D5" s="19">
        <v>1666</v>
      </c>
      <c r="E5" s="19">
        <v>1802</v>
      </c>
      <c r="F5" s="19">
        <v>1852</v>
      </c>
      <c r="G5" s="19">
        <v>1920</v>
      </c>
      <c r="H5" s="19">
        <v>2010</v>
      </c>
      <c r="I5" s="19">
        <v>2138</v>
      </c>
      <c r="J5" s="19">
        <v>2196</v>
      </c>
      <c r="K5" s="19">
        <v>2266</v>
      </c>
      <c r="L5" s="19">
        <v>2328</v>
      </c>
      <c r="M5" s="19">
        <v>2446</v>
      </c>
      <c r="N5" s="19">
        <v>2485</v>
      </c>
      <c r="O5" s="19">
        <v>2548</v>
      </c>
      <c r="P5" s="19">
        <v>2614</v>
      </c>
      <c r="Q5" s="19">
        <v>2705</v>
      </c>
      <c r="R5" s="87">
        <v>2713</v>
      </c>
      <c r="S5" s="87">
        <v>2731</v>
      </c>
    </row>
    <row r="6" spans="1:19" s="66" customFormat="1" x14ac:dyDescent="0.25">
      <c r="A6" s="82" t="s">
        <v>61</v>
      </c>
      <c r="B6" s="25">
        <v>292</v>
      </c>
      <c r="C6" s="25">
        <v>357</v>
      </c>
      <c r="D6" s="25">
        <v>440</v>
      </c>
      <c r="E6" s="25">
        <v>474</v>
      </c>
      <c r="F6" s="25">
        <v>511</v>
      </c>
      <c r="G6" s="25">
        <v>525</v>
      </c>
      <c r="H6" s="25">
        <v>563</v>
      </c>
      <c r="I6" s="25">
        <v>598</v>
      </c>
      <c r="J6" s="25">
        <v>660</v>
      </c>
      <c r="K6" s="25">
        <v>711</v>
      </c>
      <c r="L6" s="25">
        <v>865</v>
      </c>
      <c r="M6" s="25">
        <v>974</v>
      </c>
      <c r="N6" s="25">
        <v>1022</v>
      </c>
      <c r="O6" s="25">
        <v>1136</v>
      </c>
      <c r="P6" s="25">
        <v>1266</v>
      </c>
      <c r="Q6" s="25">
        <v>1340</v>
      </c>
      <c r="R6" s="88">
        <v>1364</v>
      </c>
      <c r="S6" s="88">
        <v>1380</v>
      </c>
    </row>
    <row r="7" spans="1:19" x14ac:dyDescent="0.25">
      <c r="A7" s="89" t="s">
        <v>62</v>
      </c>
      <c r="B7" s="25">
        <v>711</v>
      </c>
      <c r="C7" s="25">
        <v>731</v>
      </c>
      <c r="D7" s="25">
        <v>769</v>
      </c>
      <c r="E7" s="25">
        <v>829</v>
      </c>
      <c r="F7" s="25">
        <v>851</v>
      </c>
      <c r="G7" s="25">
        <v>884</v>
      </c>
      <c r="H7" s="25">
        <v>918</v>
      </c>
      <c r="I7" s="25">
        <v>976</v>
      </c>
      <c r="J7" s="25">
        <v>963</v>
      </c>
      <c r="K7" s="25">
        <v>981</v>
      </c>
      <c r="L7" s="25">
        <v>971</v>
      </c>
      <c r="M7" s="25">
        <v>969</v>
      </c>
      <c r="N7" s="25">
        <v>958</v>
      </c>
      <c r="O7" s="25">
        <v>918</v>
      </c>
      <c r="P7" s="25">
        <v>850</v>
      </c>
      <c r="Q7" s="25">
        <v>849</v>
      </c>
      <c r="R7" s="88">
        <v>834</v>
      </c>
      <c r="S7" s="88">
        <v>834</v>
      </c>
    </row>
    <row r="8" spans="1:19" x14ac:dyDescent="0.25">
      <c r="A8" s="89" t="s">
        <v>63</v>
      </c>
      <c r="B8" s="25">
        <v>444</v>
      </c>
      <c r="C8" s="25">
        <v>466</v>
      </c>
      <c r="D8" s="25">
        <v>457</v>
      </c>
      <c r="E8" s="25">
        <v>499</v>
      </c>
      <c r="F8" s="25">
        <v>490</v>
      </c>
      <c r="G8" s="25">
        <v>511</v>
      </c>
      <c r="H8" s="25">
        <v>529</v>
      </c>
      <c r="I8" s="25">
        <v>564</v>
      </c>
      <c r="J8" s="25">
        <v>573</v>
      </c>
      <c r="K8" s="25">
        <v>574</v>
      </c>
      <c r="L8" s="25">
        <v>492</v>
      </c>
      <c r="M8" s="25">
        <v>503</v>
      </c>
      <c r="N8" s="25">
        <v>505</v>
      </c>
      <c r="O8" s="25">
        <v>494</v>
      </c>
      <c r="P8" s="25">
        <v>498</v>
      </c>
      <c r="Q8" s="25">
        <v>516</v>
      </c>
      <c r="R8" s="88">
        <v>515</v>
      </c>
      <c r="S8" s="88">
        <v>517</v>
      </c>
    </row>
    <row r="9" spans="1:19" x14ac:dyDescent="0.25">
      <c r="A9" s="90" t="s">
        <v>64</v>
      </c>
      <c r="B9" s="91">
        <f>B18</f>
        <v>8187</v>
      </c>
      <c r="C9" s="91">
        <f t="shared" ref="C9:Q9" si="0">C18</f>
        <v>8008</v>
      </c>
      <c r="D9" s="91">
        <f t="shared" si="0"/>
        <v>7867</v>
      </c>
      <c r="E9" s="91">
        <f t="shared" si="0"/>
        <v>7469</v>
      </c>
      <c r="F9" s="91">
        <f t="shared" si="0"/>
        <v>7174</v>
      </c>
      <c r="G9" s="91">
        <f t="shared" si="0"/>
        <v>6999</v>
      </c>
      <c r="H9" s="91">
        <f t="shared" si="0"/>
        <v>6911</v>
      </c>
      <c r="I9" s="91">
        <f t="shared" si="0"/>
        <v>5993</v>
      </c>
      <c r="J9" s="91">
        <f t="shared" si="0"/>
        <v>5693</v>
      </c>
      <c r="K9" s="91">
        <f t="shared" si="0"/>
        <v>5459</v>
      </c>
      <c r="L9" s="91">
        <f t="shared" si="0"/>
        <v>5379</v>
      </c>
      <c r="M9" s="91">
        <f t="shared" si="0"/>
        <v>5348</v>
      </c>
      <c r="N9" s="91">
        <f t="shared" si="0"/>
        <v>5233</v>
      </c>
      <c r="O9" s="91">
        <f t="shared" si="0"/>
        <v>5234</v>
      </c>
      <c r="P9" s="91">
        <f t="shared" si="0"/>
        <v>5158</v>
      </c>
      <c r="Q9" s="91">
        <f t="shared" si="0"/>
        <v>5023</v>
      </c>
      <c r="R9" s="92">
        <v>4845</v>
      </c>
      <c r="S9" s="92">
        <v>4778</v>
      </c>
    </row>
    <row r="10" spans="1:19" s="18" customFormat="1" x14ac:dyDescent="0.25">
      <c r="A10" s="84" t="s">
        <v>65</v>
      </c>
      <c r="B10" s="92">
        <v>9634</v>
      </c>
      <c r="C10" s="92">
        <v>9562</v>
      </c>
      <c r="D10" s="92">
        <v>9533</v>
      </c>
      <c r="E10" s="92">
        <v>9271</v>
      </c>
      <c r="F10" s="92">
        <v>9026</v>
      </c>
      <c r="G10" s="92">
        <v>8919</v>
      </c>
      <c r="H10" s="92">
        <v>8921</v>
      </c>
      <c r="I10" s="92">
        <v>8131</v>
      </c>
      <c r="J10" s="92">
        <v>7889</v>
      </c>
      <c r="K10" s="92">
        <v>7725</v>
      </c>
      <c r="L10" s="92">
        <v>7707</v>
      </c>
      <c r="M10" s="92">
        <v>7794</v>
      </c>
      <c r="N10" s="92">
        <v>7718</v>
      </c>
      <c r="O10" s="92">
        <v>7782</v>
      </c>
      <c r="P10" s="92">
        <v>7772</v>
      </c>
      <c r="Q10" s="92">
        <v>7728</v>
      </c>
      <c r="R10" s="92">
        <v>7558</v>
      </c>
      <c r="S10" s="92">
        <v>7509</v>
      </c>
    </row>
    <row r="11" spans="1:19" x14ac:dyDescent="0.25">
      <c r="A11" s="93"/>
      <c r="B11" s="93"/>
      <c r="C11" s="93"/>
      <c r="D11" s="93"/>
      <c r="E11" s="93"/>
      <c r="F11" s="93"/>
      <c r="G11" s="93"/>
      <c r="H11" s="93"/>
      <c r="I11" s="93"/>
      <c r="J11" s="93"/>
      <c r="K11" s="93"/>
      <c r="L11" s="93"/>
      <c r="M11" s="93"/>
      <c r="N11" s="93"/>
      <c r="O11" s="93"/>
      <c r="P11" s="93"/>
      <c r="Q11" s="93"/>
      <c r="R11" s="94"/>
      <c r="S11" s="94"/>
    </row>
    <row r="13" spans="1:19" ht="18.75" customHeight="1" x14ac:dyDescent="0.25">
      <c r="A13" s="86" t="s">
        <v>66</v>
      </c>
      <c r="B13" s="86"/>
      <c r="C13" s="86"/>
      <c r="D13" s="86"/>
      <c r="E13" s="86"/>
      <c r="F13" s="86"/>
      <c r="G13" s="86"/>
      <c r="H13" s="86"/>
      <c r="I13" s="86"/>
      <c r="J13" s="86"/>
      <c r="K13" s="86"/>
      <c r="L13" s="86"/>
      <c r="M13" s="86"/>
      <c r="N13" s="86"/>
      <c r="O13" s="86"/>
      <c r="P13" s="86"/>
      <c r="Q13" s="86"/>
    </row>
    <row r="14" spans="1:19" x14ac:dyDescent="0.25">
      <c r="A14" s="96"/>
      <c r="B14" s="14" t="str">
        <f t="shared" ref="B14:Q14" si="1">B4</f>
        <v>Q1 2015</v>
      </c>
      <c r="C14" s="14" t="str">
        <f t="shared" si="1"/>
        <v>Q2 2015</v>
      </c>
      <c r="D14" s="14" t="str">
        <f t="shared" si="1"/>
        <v>Q3 2015</v>
      </c>
      <c r="E14" s="14" t="str">
        <f t="shared" si="1"/>
        <v>Q4 2015</v>
      </c>
      <c r="F14" s="14" t="str">
        <f t="shared" si="1"/>
        <v>Q1 2016</v>
      </c>
      <c r="G14" s="14" t="str">
        <f t="shared" si="1"/>
        <v>Q2 2016</v>
      </c>
      <c r="H14" s="14" t="str">
        <f t="shared" si="1"/>
        <v>Q3 2016</v>
      </c>
      <c r="I14" s="14" t="str">
        <f t="shared" si="1"/>
        <v>Q4 2016</v>
      </c>
      <c r="J14" s="14" t="str">
        <f t="shared" si="1"/>
        <v>Q1 2017</v>
      </c>
      <c r="K14" s="14" t="str">
        <f t="shared" si="1"/>
        <v>Q2 2017</v>
      </c>
      <c r="L14" s="14" t="str">
        <f t="shared" si="1"/>
        <v>Q3 2017</v>
      </c>
      <c r="M14" s="14" t="str">
        <f t="shared" si="1"/>
        <v>Q4 2017</v>
      </c>
      <c r="N14" s="14" t="str">
        <f t="shared" si="1"/>
        <v>Q1 2018</v>
      </c>
      <c r="O14" s="14" t="str">
        <f t="shared" si="1"/>
        <v>Q2 2018</v>
      </c>
      <c r="P14" s="14" t="str">
        <f t="shared" si="1"/>
        <v>Q3 2018</v>
      </c>
      <c r="Q14" s="14" t="str">
        <f t="shared" si="1"/>
        <v>Q4 2018</v>
      </c>
      <c r="R14" s="85" t="s">
        <v>14</v>
      </c>
      <c r="S14" s="85" t="s">
        <v>72</v>
      </c>
    </row>
    <row r="15" spans="1:19" x14ac:dyDescent="0.25">
      <c r="A15" s="89" t="s">
        <v>67</v>
      </c>
      <c r="B15" s="38">
        <v>87</v>
      </c>
      <c r="C15" s="38">
        <v>94</v>
      </c>
      <c r="D15" s="38">
        <v>115</v>
      </c>
      <c r="E15" s="38">
        <v>116</v>
      </c>
      <c r="F15" s="38">
        <v>119</v>
      </c>
      <c r="G15" s="38">
        <v>118</v>
      </c>
      <c r="H15" s="38">
        <v>112</v>
      </c>
      <c r="I15" s="38">
        <v>111</v>
      </c>
      <c r="J15" s="38">
        <v>105</v>
      </c>
      <c r="K15" s="38">
        <v>99</v>
      </c>
      <c r="L15" s="38">
        <v>130</v>
      </c>
      <c r="M15" s="38">
        <v>150</v>
      </c>
      <c r="N15" s="38">
        <v>149</v>
      </c>
      <c r="O15" s="38">
        <v>158</v>
      </c>
      <c r="P15" s="38">
        <v>157</v>
      </c>
      <c r="Q15" s="38">
        <v>183</v>
      </c>
      <c r="R15" s="97">
        <v>195</v>
      </c>
      <c r="S15" s="97">
        <v>188</v>
      </c>
    </row>
    <row r="16" spans="1:19" s="66" customFormat="1" x14ac:dyDescent="0.25">
      <c r="A16" s="82" t="s">
        <v>68</v>
      </c>
      <c r="B16" s="38">
        <v>6395</v>
      </c>
      <c r="C16" s="38">
        <v>6277</v>
      </c>
      <c r="D16" s="38">
        <v>6128</v>
      </c>
      <c r="E16" s="38">
        <v>5755</v>
      </c>
      <c r="F16" s="38">
        <v>5550</v>
      </c>
      <c r="G16" s="38">
        <v>5383</v>
      </c>
      <c r="H16" s="38">
        <v>5334</v>
      </c>
      <c r="I16" s="38">
        <v>4401</v>
      </c>
      <c r="J16" s="38">
        <v>4156</v>
      </c>
      <c r="K16" s="38">
        <v>4115</v>
      </c>
      <c r="L16" s="38">
        <v>4593</v>
      </c>
      <c r="M16" s="38">
        <v>4550</v>
      </c>
      <c r="N16" s="38">
        <v>4416</v>
      </c>
      <c r="O16" s="38">
        <v>4408</v>
      </c>
      <c r="P16" s="38">
        <v>4329</v>
      </c>
      <c r="Q16" s="38">
        <v>4158</v>
      </c>
      <c r="R16" s="97">
        <v>3982</v>
      </c>
      <c r="S16" s="97">
        <v>3928</v>
      </c>
    </row>
    <row r="17" spans="1:19" s="66" customFormat="1" x14ac:dyDescent="0.25">
      <c r="A17" s="82" t="s">
        <v>69</v>
      </c>
      <c r="B17" s="38">
        <v>1705</v>
      </c>
      <c r="C17" s="38">
        <v>1637</v>
      </c>
      <c r="D17" s="38">
        <v>1624</v>
      </c>
      <c r="E17" s="38">
        <v>1598</v>
      </c>
      <c r="F17" s="38">
        <v>1505</v>
      </c>
      <c r="G17" s="38">
        <v>1498</v>
      </c>
      <c r="H17" s="38">
        <v>1465</v>
      </c>
      <c r="I17" s="38">
        <v>1481</v>
      </c>
      <c r="J17" s="38">
        <v>1432</v>
      </c>
      <c r="K17" s="38">
        <v>1245</v>
      </c>
      <c r="L17" s="38">
        <v>656</v>
      </c>
      <c r="M17" s="38">
        <v>648</v>
      </c>
      <c r="N17" s="38">
        <v>668</v>
      </c>
      <c r="O17" s="38">
        <v>668</v>
      </c>
      <c r="P17" s="38">
        <v>672</v>
      </c>
      <c r="Q17" s="38">
        <v>682</v>
      </c>
      <c r="R17" s="97">
        <v>668</v>
      </c>
      <c r="S17" s="97">
        <v>662</v>
      </c>
    </row>
    <row r="18" spans="1:19" s="18" customFormat="1" x14ac:dyDescent="0.25">
      <c r="A18" s="84" t="s">
        <v>64</v>
      </c>
      <c r="B18" s="32">
        <f>SUM(B15:B17)</f>
        <v>8187</v>
      </c>
      <c r="C18" s="32">
        <f t="shared" ref="C18:Q18" si="2">SUM(C15:C17)</f>
        <v>8008</v>
      </c>
      <c r="D18" s="32">
        <f t="shared" si="2"/>
        <v>7867</v>
      </c>
      <c r="E18" s="32">
        <f t="shared" si="2"/>
        <v>7469</v>
      </c>
      <c r="F18" s="32">
        <f t="shared" si="2"/>
        <v>7174</v>
      </c>
      <c r="G18" s="32">
        <f t="shared" si="2"/>
        <v>6999</v>
      </c>
      <c r="H18" s="32">
        <f t="shared" si="2"/>
        <v>6911</v>
      </c>
      <c r="I18" s="32">
        <f t="shared" si="2"/>
        <v>5993</v>
      </c>
      <c r="J18" s="32">
        <f t="shared" si="2"/>
        <v>5693</v>
      </c>
      <c r="K18" s="32">
        <f t="shared" si="2"/>
        <v>5459</v>
      </c>
      <c r="L18" s="32">
        <f t="shared" si="2"/>
        <v>5379</v>
      </c>
      <c r="M18" s="32">
        <f t="shared" si="2"/>
        <v>5348</v>
      </c>
      <c r="N18" s="32">
        <f t="shared" si="2"/>
        <v>5233</v>
      </c>
      <c r="O18" s="32">
        <f t="shared" si="2"/>
        <v>5234</v>
      </c>
      <c r="P18" s="32">
        <f t="shared" si="2"/>
        <v>5158</v>
      </c>
      <c r="Q18" s="32">
        <f t="shared" si="2"/>
        <v>5023</v>
      </c>
      <c r="R18" s="98">
        <v>4845</v>
      </c>
      <c r="S18" s="98">
        <v>4778</v>
      </c>
    </row>
  </sheetData>
  <pageMargins left="0.70866141732283472" right="0.70866141732283472" top="0.35433070866141736" bottom="0.35433070866141736" header="0.31496062992125984" footer="0.31496062992125984"/>
  <pageSetup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50776-037D-480B-BDD7-A2C628A8F043}">
  <sheetPr codeName="Sheet142">
    <tabColor theme="8" tint="0.59999389629810485"/>
    <pageSetUpPr fitToPage="1"/>
  </sheetPr>
  <dimension ref="A1:AH96"/>
  <sheetViews>
    <sheetView showGridLines="0" zoomScale="80" zoomScaleNormal="80" workbookViewId="0"/>
  </sheetViews>
  <sheetFormatPr defaultColWidth="9.140625" defaultRowHeight="15" outlineLevelCol="1" x14ac:dyDescent="0.25"/>
  <cols>
    <col min="1" max="1" width="34.7109375" style="1" customWidth="1"/>
    <col min="2" max="5" width="14.42578125" style="1" hidden="1" customWidth="1" outlineLevel="1"/>
    <col min="6" max="6" width="14.42578125" style="1" customWidth="1" collapsed="1"/>
    <col min="7" max="13" width="14.42578125" style="1" customWidth="1"/>
    <col min="14" max="15" width="14.42578125" style="99" customWidth="1"/>
    <col min="16" max="16384" width="9.140625" style="1"/>
  </cols>
  <sheetData>
    <row r="1" spans="1:17" x14ac:dyDescent="0.25">
      <c r="A1" s="3" t="s">
        <v>70</v>
      </c>
    </row>
    <row r="2" spans="1:17" s="22" customFormat="1" x14ac:dyDescent="0.25">
      <c r="B2" s="100"/>
      <c r="C2" s="100"/>
      <c r="D2" s="100"/>
      <c r="E2" s="100"/>
      <c r="F2" s="100"/>
      <c r="G2" s="100"/>
      <c r="H2" s="100"/>
      <c r="I2" s="100"/>
      <c r="J2" s="100"/>
      <c r="K2" s="100"/>
      <c r="L2" s="100"/>
      <c r="M2" s="100"/>
      <c r="N2" s="101"/>
      <c r="O2" s="101"/>
    </row>
    <row r="3" spans="1:17" x14ac:dyDescent="0.25">
      <c r="A3" s="3" t="s">
        <v>71</v>
      </c>
      <c r="B3" s="4"/>
      <c r="C3" s="4"/>
      <c r="D3" s="4"/>
      <c r="E3" s="4"/>
      <c r="F3" s="4"/>
      <c r="G3" s="4"/>
      <c r="H3" s="4"/>
      <c r="I3" s="4"/>
      <c r="J3" s="4"/>
      <c r="K3" s="4"/>
      <c r="L3" s="4"/>
      <c r="M3" s="4"/>
    </row>
    <row r="4" spans="1:17" x14ac:dyDescent="0.25">
      <c r="A4" s="31"/>
      <c r="B4" s="14" t="s">
        <v>2</v>
      </c>
      <c r="C4" s="14" t="s">
        <v>3</v>
      </c>
      <c r="D4" s="14" t="s">
        <v>4</v>
      </c>
      <c r="E4" s="14" t="s">
        <v>5</v>
      </c>
      <c r="F4" s="14" t="s">
        <v>6</v>
      </c>
      <c r="G4" s="14" t="s">
        <v>7</v>
      </c>
      <c r="H4" s="14" t="s">
        <v>8</v>
      </c>
      <c r="I4" s="14" t="s">
        <v>9</v>
      </c>
      <c r="J4" s="14" t="s">
        <v>10</v>
      </c>
      <c r="K4" s="14" t="s">
        <v>11</v>
      </c>
      <c r="L4" s="14" t="s">
        <v>12</v>
      </c>
      <c r="M4" s="14" t="s">
        <v>13</v>
      </c>
      <c r="N4" s="102" t="s">
        <v>14</v>
      </c>
      <c r="O4" s="102" t="s">
        <v>72</v>
      </c>
    </row>
    <row r="5" spans="1:17" x14ac:dyDescent="0.25">
      <c r="A5" s="3" t="s">
        <v>73</v>
      </c>
      <c r="B5" s="103">
        <v>1852</v>
      </c>
      <c r="C5" s="103">
        <v>1920</v>
      </c>
      <c r="D5" s="103">
        <v>2010</v>
      </c>
      <c r="E5" s="103">
        <v>2138</v>
      </c>
      <c r="F5" s="103">
        <v>2196</v>
      </c>
      <c r="G5" s="103">
        <v>2266</v>
      </c>
      <c r="H5" s="103">
        <v>2328</v>
      </c>
      <c r="I5" s="103">
        <v>2446</v>
      </c>
      <c r="J5" s="103">
        <v>2485</v>
      </c>
      <c r="K5" s="103">
        <v>2548</v>
      </c>
      <c r="L5" s="103">
        <v>2614</v>
      </c>
      <c r="M5" s="103">
        <v>2705</v>
      </c>
      <c r="N5" s="104">
        <v>2713</v>
      </c>
      <c r="O5" s="104">
        <v>2731</v>
      </c>
    </row>
    <row r="6" spans="1:17" x14ac:dyDescent="0.25">
      <c r="A6" s="41" t="s">
        <v>294</v>
      </c>
      <c r="B6" s="106">
        <v>328</v>
      </c>
      <c r="C6" s="106">
        <v>335</v>
      </c>
      <c r="D6" s="106">
        <v>340</v>
      </c>
      <c r="E6" s="106">
        <v>346</v>
      </c>
      <c r="F6" s="106">
        <v>349</v>
      </c>
      <c r="G6" s="106">
        <v>359</v>
      </c>
      <c r="H6" s="106">
        <v>363</v>
      </c>
      <c r="I6" s="106">
        <v>382</v>
      </c>
      <c r="J6" s="106">
        <v>380</v>
      </c>
      <c r="K6" s="106">
        <v>388</v>
      </c>
      <c r="L6" s="106">
        <v>392</v>
      </c>
      <c r="M6" s="106">
        <v>397</v>
      </c>
      <c r="N6" s="107">
        <v>399</v>
      </c>
      <c r="O6" s="107">
        <v>395</v>
      </c>
    </row>
    <row r="7" spans="1:17" x14ac:dyDescent="0.25">
      <c r="A7" s="41" t="s">
        <v>74</v>
      </c>
      <c r="B7" s="106">
        <v>72</v>
      </c>
      <c r="C7" s="106">
        <v>75</v>
      </c>
      <c r="D7" s="106">
        <v>82</v>
      </c>
      <c r="E7" s="106">
        <v>89</v>
      </c>
      <c r="F7" s="106">
        <v>91</v>
      </c>
      <c r="G7" s="106">
        <v>92</v>
      </c>
      <c r="H7" s="106">
        <v>95</v>
      </c>
      <c r="I7" s="106">
        <v>98</v>
      </c>
      <c r="J7" s="106">
        <v>98</v>
      </c>
      <c r="K7" s="106">
        <v>98</v>
      </c>
      <c r="L7" s="106">
        <v>99</v>
      </c>
      <c r="M7" s="106">
        <v>98</v>
      </c>
      <c r="N7" s="107">
        <v>98</v>
      </c>
      <c r="O7" s="107">
        <v>95</v>
      </c>
    </row>
    <row r="8" spans="1:17" x14ac:dyDescent="0.25">
      <c r="A8" s="41" t="s">
        <v>75</v>
      </c>
      <c r="B8" s="106">
        <v>72</v>
      </c>
      <c r="C8" s="106">
        <v>73</v>
      </c>
      <c r="D8" s="106">
        <v>73</v>
      </c>
      <c r="E8" s="106">
        <v>78</v>
      </c>
      <c r="F8" s="106">
        <v>78</v>
      </c>
      <c r="G8" s="106">
        <v>78</v>
      </c>
      <c r="H8" s="106">
        <v>77</v>
      </c>
      <c r="I8" s="106">
        <v>77</v>
      </c>
      <c r="J8" s="106">
        <v>77</v>
      </c>
      <c r="K8" s="106">
        <v>78</v>
      </c>
      <c r="L8" s="106">
        <v>79</v>
      </c>
      <c r="M8" s="106">
        <v>80</v>
      </c>
      <c r="N8" s="107">
        <v>80</v>
      </c>
      <c r="O8" s="107">
        <v>79</v>
      </c>
    </row>
    <row r="9" spans="1:17" x14ac:dyDescent="0.25">
      <c r="A9" s="41" t="s">
        <v>76</v>
      </c>
      <c r="B9" s="106">
        <v>14</v>
      </c>
      <c r="C9" s="106">
        <v>16</v>
      </c>
      <c r="D9" s="106">
        <v>17</v>
      </c>
      <c r="E9" s="106">
        <v>19</v>
      </c>
      <c r="F9" s="106">
        <v>19</v>
      </c>
      <c r="G9" s="106">
        <v>20</v>
      </c>
      <c r="H9" s="106">
        <v>25</v>
      </c>
      <c r="I9" s="106">
        <v>34</v>
      </c>
      <c r="J9" s="106">
        <v>44</v>
      </c>
      <c r="K9" s="106">
        <v>47</v>
      </c>
      <c r="L9" s="106">
        <v>53</v>
      </c>
      <c r="M9" s="106">
        <v>66</v>
      </c>
      <c r="N9" s="107">
        <v>65</v>
      </c>
      <c r="O9" s="107">
        <v>66</v>
      </c>
    </row>
    <row r="10" spans="1:17" x14ac:dyDescent="0.25">
      <c r="A10" s="41" t="s">
        <v>77</v>
      </c>
      <c r="B10" s="106">
        <v>19</v>
      </c>
      <c r="C10" s="106">
        <v>20</v>
      </c>
      <c r="D10" s="106">
        <v>21</v>
      </c>
      <c r="E10" s="106">
        <v>24</v>
      </c>
      <c r="F10" s="106">
        <v>24</v>
      </c>
      <c r="G10" s="106">
        <v>24</v>
      </c>
      <c r="H10" s="106">
        <v>24</v>
      </c>
      <c r="I10" s="106">
        <v>25</v>
      </c>
      <c r="J10" s="106">
        <v>26</v>
      </c>
      <c r="K10" s="106">
        <v>26</v>
      </c>
      <c r="L10" s="106">
        <v>27</v>
      </c>
      <c r="M10" s="106">
        <v>27</v>
      </c>
      <c r="N10" s="107">
        <v>27</v>
      </c>
      <c r="O10" s="107">
        <v>27</v>
      </c>
    </row>
    <row r="11" spans="1:17" s="3" customFormat="1" x14ac:dyDescent="0.25">
      <c r="A11" s="41" t="s">
        <v>78</v>
      </c>
      <c r="B11" s="106">
        <v>14</v>
      </c>
      <c r="C11" s="106">
        <v>21</v>
      </c>
      <c r="D11" s="106">
        <v>26</v>
      </c>
      <c r="E11" s="106">
        <v>32</v>
      </c>
      <c r="F11" s="106">
        <v>31</v>
      </c>
      <c r="G11" s="106">
        <v>32</v>
      </c>
      <c r="H11" s="106">
        <v>34</v>
      </c>
      <c r="I11" s="106">
        <v>41</v>
      </c>
      <c r="J11" s="106">
        <v>45</v>
      </c>
      <c r="K11" s="106">
        <v>47</v>
      </c>
      <c r="L11" s="106">
        <v>54</v>
      </c>
      <c r="M11" s="106">
        <v>56</v>
      </c>
      <c r="N11" s="107">
        <v>59</v>
      </c>
      <c r="O11" s="107">
        <v>67</v>
      </c>
    </row>
    <row r="12" spans="1:17" x14ac:dyDescent="0.25">
      <c r="A12" s="108" t="s">
        <v>41</v>
      </c>
      <c r="B12" s="109">
        <v>519</v>
      </c>
      <c r="C12" s="109">
        <v>540</v>
      </c>
      <c r="D12" s="109">
        <v>559</v>
      </c>
      <c r="E12" s="109">
        <v>588</v>
      </c>
      <c r="F12" s="109">
        <v>592</v>
      </c>
      <c r="G12" s="109">
        <v>605</v>
      </c>
      <c r="H12" s="109">
        <v>618</v>
      </c>
      <c r="I12" s="109">
        <v>657</v>
      </c>
      <c r="J12" s="109">
        <v>670</v>
      </c>
      <c r="K12" s="109">
        <v>684</v>
      </c>
      <c r="L12" s="109">
        <v>704</v>
      </c>
      <c r="M12" s="109">
        <v>724</v>
      </c>
      <c r="N12" s="110">
        <v>728</v>
      </c>
      <c r="O12" s="110">
        <v>729</v>
      </c>
    </row>
    <row r="13" spans="1:17" x14ac:dyDescent="0.25">
      <c r="A13" t="s">
        <v>35</v>
      </c>
      <c r="B13" s="106">
        <v>58</v>
      </c>
      <c r="C13" s="106">
        <v>67</v>
      </c>
      <c r="D13" s="106">
        <v>81</v>
      </c>
      <c r="E13" s="106">
        <v>97</v>
      </c>
      <c r="F13" s="106">
        <v>117</v>
      </c>
      <c r="G13" s="106">
        <v>134</v>
      </c>
      <c r="H13" s="106">
        <v>143</v>
      </c>
      <c r="I13" s="106">
        <v>155</v>
      </c>
      <c r="J13" s="106">
        <v>171</v>
      </c>
      <c r="K13" s="106">
        <v>189</v>
      </c>
      <c r="L13" s="106">
        <v>203</v>
      </c>
      <c r="M13" s="106">
        <v>210</v>
      </c>
      <c r="N13" s="107">
        <v>220</v>
      </c>
      <c r="O13" s="107">
        <v>227</v>
      </c>
      <c r="Q13" s="105"/>
    </row>
    <row r="14" spans="1:17" x14ac:dyDescent="0.25">
      <c r="A14" t="s">
        <v>34</v>
      </c>
      <c r="B14" s="106">
        <v>103</v>
      </c>
      <c r="C14" s="106">
        <v>105</v>
      </c>
      <c r="D14" s="106">
        <v>109</v>
      </c>
      <c r="E14" s="106">
        <v>112</v>
      </c>
      <c r="F14" s="106">
        <v>114</v>
      </c>
      <c r="G14" s="106">
        <v>115</v>
      </c>
      <c r="H14" s="106">
        <v>120</v>
      </c>
      <c r="I14" s="106">
        <v>123</v>
      </c>
      <c r="J14" s="106">
        <v>124</v>
      </c>
      <c r="K14" s="106">
        <v>124</v>
      </c>
      <c r="L14" s="106">
        <v>124</v>
      </c>
      <c r="M14" s="106">
        <v>127</v>
      </c>
      <c r="N14" s="107">
        <v>127</v>
      </c>
      <c r="O14" s="107">
        <v>128</v>
      </c>
      <c r="Q14" s="105"/>
    </row>
    <row r="15" spans="1:17" x14ac:dyDescent="0.25">
      <c r="A15" t="s">
        <v>79</v>
      </c>
      <c r="B15" s="106">
        <v>8</v>
      </c>
      <c r="C15" s="106">
        <v>10</v>
      </c>
      <c r="D15" s="106">
        <v>11</v>
      </c>
      <c r="E15" s="106">
        <v>16</v>
      </c>
      <c r="F15" s="106">
        <v>15</v>
      </c>
      <c r="G15" s="106">
        <v>17</v>
      </c>
      <c r="H15" s="106">
        <v>22</v>
      </c>
      <c r="I15" s="106">
        <v>26</v>
      </c>
      <c r="J15" s="106">
        <v>28</v>
      </c>
      <c r="K15" s="106">
        <v>32</v>
      </c>
      <c r="L15" s="106">
        <v>34</v>
      </c>
      <c r="M15" s="106">
        <v>35</v>
      </c>
      <c r="N15" s="107">
        <v>35</v>
      </c>
      <c r="O15" s="107">
        <v>35</v>
      </c>
      <c r="Q15" s="105"/>
    </row>
    <row r="16" spans="1:17" x14ac:dyDescent="0.25">
      <c r="A16" t="s">
        <v>80</v>
      </c>
      <c r="B16" s="106">
        <v>25</v>
      </c>
      <c r="C16" s="106">
        <v>25</v>
      </c>
      <c r="D16" s="106">
        <v>25</v>
      </c>
      <c r="E16" s="106">
        <v>27</v>
      </c>
      <c r="F16" s="106">
        <v>29</v>
      </c>
      <c r="G16" s="106">
        <v>29</v>
      </c>
      <c r="H16" s="106">
        <v>28</v>
      </c>
      <c r="I16" s="106">
        <v>30</v>
      </c>
      <c r="J16" s="106">
        <v>29</v>
      </c>
      <c r="K16" s="106">
        <v>31</v>
      </c>
      <c r="L16" s="106">
        <v>31</v>
      </c>
      <c r="M16" s="106">
        <v>31</v>
      </c>
      <c r="N16" s="107">
        <v>32</v>
      </c>
      <c r="O16" s="107">
        <v>33</v>
      </c>
      <c r="Q16" s="105"/>
    </row>
    <row r="17" spans="1:17" x14ac:dyDescent="0.25">
      <c r="A17" t="s">
        <v>81</v>
      </c>
      <c r="B17" s="106">
        <v>26</v>
      </c>
      <c r="C17" s="106">
        <v>26</v>
      </c>
      <c r="D17" s="106">
        <v>28</v>
      </c>
      <c r="E17" s="106">
        <v>29</v>
      </c>
      <c r="F17" s="106">
        <v>29</v>
      </c>
      <c r="G17" s="106">
        <v>27</v>
      </c>
      <c r="H17" s="106">
        <v>29</v>
      </c>
      <c r="I17" s="106">
        <v>30</v>
      </c>
      <c r="J17" s="106">
        <v>30</v>
      </c>
      <c r="K17" s="106">
        <v>28</v>
      </c>
      <c r="L17" s="106">
        <v>30</v>
      </c>
      <c r="M17" s="106">
        <v>30</v>
      </c>
      <c r="N17" s="107">
        <v>27</v>
      </c>
      <c r="O17" s="107">
        <v>28</v>
      </c>
      <c r="Q17" s="105"/>
    </row>
    <row r="18" spans="1:17" x14ac:dyDescent="0.25">
      <c r="A18" t="s">
        <v>82</v>
      </c>
      <c r="B18" s="106">
        <v>9</v>
      </c>
      <c r="C18" s="106">
        <v>8</v>
      </c>
      <c r="D18" s="106">
        <v>9</v>
      </c>
      <c r="E18" s="106">
        <v>9</v>
      </c>
      <c r="F18" s="106">
        <v>9</v>
      </c>
      <c r="G18" s="106">
        <v>11</v>
      </c>
      <c r="H18" s="106">
        <v>12</v>
      </c>
      <c r="I18" s="106">
        <v>14</v>
      </c>
      <c r="J18" s="106">
        <v>14</v>
      </c>
      <c r="K18" s="106">
        <v>15</v>
      </c>
      <c r="L18" s="106">
        <v>16</v>
      </c>
      <c r="M18" s="106">
        <v>17</v>
      </c>
      <c r="N18" s="107">
        <v>18</v>
      </c>
      <c r="O18" s="107">
        <v>19</v>
      </c>
      <c r="Q18" s="105"/>
    </row>
    <row r="19" spans="1:17" x14ac:dyDescent="0.25">
      <c r="A19" t="s">
        <v>83</v>
      </c>
      <c r="B19" s="106">
        <v>12</v>
      </c>
      <c r="C19" s="106">
        <v>12</v>
      </c>
      <c r="D19" s="106">
        <v>12</v>
      </c>
      <c r="E19" s="106">
        <v>13</v>
      </c>
      <c r="F19" s="106">
        <v>13</v>
      </c>
      <c r="G19" s="106">
        <v>15</v>
      </c>
      <c r="H19" s="106">
        <v>16</v>
      </c>
      <c r="I19" s="106">
        <v>16</v>
      </c>
      <c r="J19" s="106">
        <v>16</v>
      </c>
      <c r="K19" s="106">
        <v>16</v>
      </c>
      <c r="L19" s="106">
        <v>17</v>
      </c>
      <c r="M19" s="106">
        <v>17</v>
      </c>
      <c r="N19" s="107">
        <v>17</v>
      </c>
      <c r="O19" s="107">
        <v>17</v>
      </c>
      <c r="Q19" s="105"/>
    </row>
    <row r="20" spans="1:17" x14ac:dyDescent="0.25">
      <c r="A20" t="s">
        <v>84</v>
      </c>
      <c r="B20" s="106">
        <v>15</v>
      </c>
      <c r="C20" s="106">
        <v>15</v>
      </c>
      <c r="D20" s="106">
        <v>14</v>
      </c>
      <c r="E20" s="106">
        <v>14</v>
      </c>
      <c r="F20" s="106">
        <v>14</v>
      </c>
      <c r="G20" s="106">
        <v>14</v>
      </c>
      <c r="H20" s="106">
        <v>14</v>
      </c>
      <c r="I20" s="106">
        <v>15</v>
      </c>
      <c r="J20" s="106">
        <v>15</v>
      </c>
      <c r="K20" s="106">
        <v>15</v>
      </c>
      <c r="L20" s="106">
        <v>15</v>
      </c>
      <c r="M20" s="106">
        <v>15</v>
      </c>
      <c r="N20" s="107">
        <v>15</v>
      </c>
      <c r="O20" s="107">
        <v>16</v>
      </c>
      <c r="Q20" s="105"/>
    </row>
    <row r="21" spans="1:17" x14ac:dyDescent="0.25">
      <c r="A21" t="s">
        <v>85</v>
      </c>
      <c r="B21" s="106">
        <v>22</v>
      </c>
      <c r="C21" s="106">
        <v>26</v>
      </c>
      <c r="D21" s="106">
        <v>26</v>
      </c>
      <c r="E21" s="106">
        <v>27</v>
      </c>
      <c r="F21" s="106">
        <v>29</v>
      </c>
      <c r="G21" s="106">
        <v>31</v>
      </c>
      <c r="H21" s="106">
        <v>32</v>
      </c>
      <c r="I21" s="106">
        <v>33</v>
      </c>
      <c r="J21" s="106">
        <v>31</v>
      </c>
      <c r="K21" s="106">
        <v>32</v>
      </c>
      <c r="L21" s="106">
        <v>32</v>
      </c>
      <c r="M21" s="106">
        <v>35</v>
      </c>
      <c r="N21" s="107">
        <v>38</v>
      </c>
      <c r="O21" s="107">
        <v>38</v>
      </c>
      <c r="Q21" s="105"/>
    </row>
    <row r="22" spans="1:17" x14ac:dyDescent="0.25">
      <c r="A22" s="108" t="s">
        <v>42</v>
      </c>
      <c r="B22" s="109">
        <v>278</v>
      </c>
      <c r="C22" s="109">
        <v>294</v>
      </c>
      <c r="D22" s="109">
        <v>315</v>
      </c>
      <c r="E22" s="109">
        <v>344</v>
      </c>
      <c r="F22" s="109">
        <v>369</v>
      </c>
      <c r="G22" s="109">
        <v>393</v>
      </c>
      <c r="H22" s="109">
        <v>416</v>
      </c>
      <c r="I22" s="109">
        <v>442</v>
      </c>
      <c r="J22" s="109">
        <v>458</v>
      </c>
      <c r="K22" s="109">
        <v>482</v>
      </c>
      <c r="L22" s="109">
        <v>502</v>
      </c>
      <c r="M22" s="109">
        <v>517</v>
      </c>
      <c r="N22" s="110">
        <v>529</v>
      </c>
      <c r="O22" s="110">
        <v>541</v>
      </c>
    </row>
    <row r="23" spans="1:17" x14ac:dyDescent="0.25">
      <c r="A23" t="s">
        <v>29</v>
      </c>
      <c r="B23" s="106">
        <v>198</v>
      </c>
      <c r="C23" s="106">
        <v>205</v>
      </c>
      <c r="D23" s="106">
        <v>217</v>
      </c>
      <c r="E23" s="106">
        <v>228</v>
      </c>
      <c r="F23" s="106">
        <v>230</v>
      </c>
      <c r="G23" s="106">
        <v>230</v>
      </c>
      <c r="H23" s="106">
        <v>233</v>
      </c>
      <c r="I23" s="106">
        <v>234</v>
      </c>
      <c r="J23" s="106">
        <v>233</v>
      </c>
      <c r="K23" s="106">
        <v>233</v>
      </c>
      <c r="L23" s="106">
        <v>233</v>
      </c>
      <c r="M23" s="106">
        <v>236</v>
      </c>
      <c r="N23" s="107">
        <v>233</v>
      </c>
      <c r="O23" s="107">
        <v>233</v>
      </c>
    </row>
    <row r="24" spans="1:17" x14ac:dyDescent="0.25">
      <c r="A24" t="s">
        <v>86</v>
      </c>
      <c r="B24" s="106">
        <v>203</v>
      </c>
      <c r="C24" s="106">
        <v>200</v>
      </c>
      <c r="D24" s="106">
        <v>205</v>
      </c>
      <c r="E24" s="106">
        <v>208</v>
      </c>
      <c r="F24" s="106">
        <v>206</v>
      </c>
      <c r="G24" s="106">
        <v>209</v>
      </c>
      <c r="H24" s="106">
        <v>206</v>
      </c>
      <c r="I24" s="106">
        <v>201</v>
      </c>
      <c r="J24" s="106">
        <v>200</v>
      </c>
      <c r="K24" s="106">
        <v>200</v>
      </c>
      <c r="L24" s="106">
        <v>200</v>
      </c>
      <c r="M24" s="106">
        <v>201</v>
      </c>
      <c r="N24" s="107">
        <v>198</v>
      </c>
      <c r="O24" s="107">
        <v>195</v>
      </c>
    </row>
    <row r="25" spans="1:17" x14ac:dyDescent="0.25">
      <c r="A25" t="s">
        <v>32</v>
      </c>
      <c r="B25" s="106">
        <v>159</v>
      </c>
      <c r="C25" s="106">
        <v>157</v>
      </c>
      <c r="D25" s="106">
        <v>157</v>
      </c>
      <c r="E25" s="106">
        <v>156</v>
      </c>
      <c r="F25" s="106">
        <v>154</v>
      </c>
      <c r="G25" s="106">
        <v>154</v>
      </c>
      <c r="H25" s="106">
        <v>153</v>
      </c>
      <c r="I25" s="106">
        <v>154</v>
      </c>
      <c r="J25" s="106">
        <v>152</v>
      </c>
      <c r="K25" s="106">
        <v>152</v>
      </c>
      <c r="L25" s="106">
        <v>154</v>
      </c>
      <c r="M25" s="106">
        <v>153</v>
      </c>
      <c r="N25" s="107">
        <v>152</v>
      </c>
      <c r="O25" s="107">
        <v>151</v>
      </c>
    </row>
    <row r="26" spans="1:17" x14ac:dyDescent="0.25">
      <c r="A26" t="s">
        <v>30</v>
      </c>
      <c r="B26" s="106">
        <v>53</v>
      </c>
      <c r="C26" s="106">
        <v>59</v>
      </c>
      <c r="D26" s="106">
        <v>66</v>
      </c>
      <c r="E26" s="106">
        <v>75</v>
      </c>
      <c r="F26" s="106">
        <v>82</v>
      </c>
      <c r="G26" s="106">
        <v>88</v>
      </c>
      <c r="H26" s="106">
        <v>98</v>
      </c>
      <c r="I26" s="106">
        <v>112</v>
      </c>
      <c r="J26" s="106">
        <v>116</v>
      </c>
      <c r="K26" s="106">
        <v>119</v>
      </c>
      <c r="L26" s="106">
        <v>126</v>
      </c>
      <c r="M26" s="106">
        <v>138</v>
      </c>
      <c r="N26" s="107">
        <v>143</v>
      </c>
      <c r="O26" s="107">
        <v>146</v>
      </c>
    </row>
    <row r="27" spans="1:17" x14ac:dyDescent="0.25">
      <c r="A27" t="s">
        <v>31</v>
      </c>
      <c r="B27" s="106">
        <v>58</v>
      </c>
      <c r="C27" s="106">
        <v>60</v>
      </c>
      <c r="D27" s="106">
        <v>60</v>
      </c>
      <c r="E27" s="106">
        <v>71</v>
      </c>
      <c r="F27" s="106">
        <v>73</v>
      </c>
      <c r="G27" s="106">
        <v>76</v>
      </c>
      <c r="H27" s="106">
        <v>80</v>
      </c>
      <c r="I27" s="106">
        <v>95</v>
      </c>
      <c r="J27" s="106">
        <v>98</v>
      </c>
      <c r="K27" s="106">
        <v>101</v>
      </c>
      <c r="L27" s="106">
        <v>109</v>
      </c>
      <c r="M27" s="106">
        <v>120</v>
      </c>
      <c r="N27" s="107">
        <v>120</v>
      </c>
      <c r="O27" s="107">
        <v>121</v>
      </c>
    </row>
    <row r="28" spans="1:17" x14ac:dyDescent="0.25">
      <c r="A28" t="s">
        <v>87</v>
      </c>
      <c r="B28" s="106">
        <v>38</v>
      </c>
      <c r="C28" s="106">
        <v>47</v>
      </c>
      <c r="D28" s="106">
        <v>50</v>
      </c>
      <c r="E28" s="106">
        <v>55</v>
      </c>
      <c r="F28" s="106">
        <v>55</v>
      </c>
      <c r="G28" s="106">
        <v>62</v>
      </c>
      <c r="H28" s="106">
        <v>63</v>
      </c>
      <c r="I28" s="106">
        <v>69</v>
      </c>
      <c r="J28" s="106">
        <v>72</v>
      </c>
      <c r="K28" s="106">
        <v>75</v>
      </c>
      <c r="L28" s="106">
        <v>77</v>
      </c>
      <c r="M28" s="106">
        <v>84</v>
      </c>
      <c r="N28" s="107">
        <v>83</v>
      </c>
      <c r="O28" s="107">
        <v>83</v>
      </c>
    </row>
    <row r="29" spans="1:17" x14ac:dyDescent="0.25">
      <c r="A29" t="s">
        <v>88</v>
      </c>
      <c r="B29" s="106">
        <v>40</v>
      </c>
      <c r="C29" s="106">
        <v>40</v>
      </c>
      <c r="D29" s="106">
        <v>41</v>
      </c>
      <c r="E29" s="106">
        <v>43</v>
      </c>
      <c r="F29" s="106">
        <v>45</v>
      </c>
      <c r="G29" s="106">
        <v>46</v>
      </c>
      <c r="H29" s="106">
        <v>45</v>
      </c>
      <c r="I29" s="106">
        <v>47</v>
      </c>
      <c r="J29" s="106">
        <v>47</v>
      </c>
      <c r="K29" s="106">
        <v>48</v>
      </c>
      <c r="L29" s="106">
        <v>49</v>
      </c>
      <c r="M29" s="106">
        <v>50</v>
      </c>
      <c r="N29" s="107">
        <v>49</v>
      </c>
      <c r="O29" s="107">
        <v>49</v>
      </c>
    </row>
    <row r="30" spans="1:17" x14ac:dyDescent="0.25">
      <c r="A30" t="s">
        <v>89</v>
      </c>
      <c r="B30" s="106">
        <v>29</v>
      </c>
      <c r="C30" s="106">
        <v>31</v>
      </c>
      <c r="D30" s="106">
        <v>30</v>
      </c>
      <c r="E30" s="106">
        <v>32</v>
      </c>
      <c r="F30" s="106">
        <v>35</v>
      </c>
      <c r="G30" s="106">
        <v>36</v>
      </c>
      <c r="H30" s="106">
        <v>29</v>
      </c>
      <c r="I30" s="106">
        <v>29</v>
      </c>
      <c r="J30" s="106">
        <v>29</v>
      </c>
      <c r="K30" s="106">
        <v>29</v>
      </c>
      <c r="L30" s="106">
        <v>30</v>
      </c>
      <c r="M30" s="106">
        <v>31</v>
      </c>
      <c r="N30" s="107">
        <v>31</v>
      </c>
      <c r="O30" s="107">
        <v>30</v>
      </c>
    </row>
    <row r="31" spans="1:17" x14ac:dyDescent="0.25">
      <c r="A31" t="s">
        <v>90</v>
      </c>
      <c r="B31" s="106">
        <v>13</v>
      </c>
      <c r="C31" s="106">
        <v>13</v>
      </c>
      <c r="D31" s="106">
        <v>13</v>
      </c>
      <c r="E31" s="106">
        <v>13</v>
      </c>
      <c r="F31" s="106">
        <v>14</v>
      </c>
      <c r="G31" s="106">
        <v>15</v>
      </c>
      <c r="H31" s="106">
        <v>15</v>
      </c>
      <c r="I31" s="106">
        <v>19</v>
      </c>
      <c r="J31" s="106">
        <v>19</v>
      </c>
      <c r="K31" s="106">
        <v>21</v>
      </c>
      <c r="L31" s="106">
        <v>22</v>
      </c>
      <c r="M31" s="106">
        <v>27</v>
      </c>
      <c r="N31" s="107">
        <v>27</v>
      </c>
      <c r="O31" s="107">
        <v>29</v>
      </c>
    </row>
    <row r="32" spans="1:17" x14ac:dyDescent="0.25">
      <c r="A32" t="s">
        <v>91</v>
      </c>
      <c r="B32" s="106">
        <v>22</v>
      </c>
      <c r="C32" s="106">
        <v>23</v>
      </c>
      <c r="D32" s="106">
        <v>27</v>
      </c>
      <c r="E32" s="106">
        <v>29</v>
      </c>
      <c r="F32" s="106">
        <v>29</v>
      </c>
      <c r="G32" s="106">
        <v>30</v>
      </c>
      <c r="H32" s="106">
        <v>30</v>
      </c>
      <c r="I32" s="106">
        <v>30</v>
      </c>
      <c r="J32" s="106">
        <v>29</v>
      </c>
      <c r="K32" s="106">
        <v>29</v>
      </c>
      <c r="L32" s="106">
        <v>29</v>
      </c>
      <c r="M32" s="106">
        <v>29</v>
      </c>
      <c r="N32" s="107">
        <v>29</v>
      </c>
      <c r="O32" s="107">
        <v>28</v>
      </c>
    </row>
    <row r="33" spans="1:15" x14ac:dyDescent="0.25">
      <c r="A33" t="s">
        <v>92</v>
      </c>
      <c r="B33" s="106">
        <v>19</v>
      </c>
      <c r="C33" s="106">
        <v>20</v>
      </c>
      <c r="D33" s="106">
        <v>21</v>
      </c>
      <c r="E33" s="106">
        <v>20</v>
      </c>
      <c r="F33" s="106">
        <v>22</v>
      </c>
      <c r="G33" s="106">
        <v>22</v>
      </c>
      <c r="H33" s="106">
        <v>23</v>
      </c>
      <c r="I33" s="106">
        <v>23</v>
      </c>
      <c r="J33" s="106">
        <v>23</v>
      </c>
      <c r="K33" s="106">
        <v>24</v>
      </c>
      <c r="L33" s="106">
        <v>25</v>
      </c>
      <c r="M33" s="106">
        <v>26</v>
      </c>
      <c r="N33" s="107">
        <v>26</v>
      </c>
      <c r="O33" s="107">
        <v>27</v>
      </c>
    </row>
    <row r="34" spans="1:15" x14ac:dyDescent="0.25">
      <c r="A34" t="s">
        <v>93</v>
      </c>
      <c r="B34" s="106">
        <v>20</v>
      </c>
      <c r="C34" s="106">
        <v>21</v>
      </c>
      <c r="D34" s="106">
        <v>22</v>
      </c>
      <c r="E34" s="106">
        <v>23</v>
      </c>
      <c r="F34" s="106">
        <v>23</v>
      </c>
      <c r="G34" s="106">
        <v>23</v>
      </c>
      <c r="H34" s="106">
        <v>23</v>
      </c>
      <c r="I34" s="106">
        <v>23</v>
      </c>
      <c r="J34" s="106">
        <v>23</v>
      </c>
      <c r="K34" s="106">
        <v>24</v>
      </c>
      <c r="L34" s="106">
        <v>24</v>
      </c>
      <c r="M34" s="106">
        <v>24</v>
      </c>
      <c r="N34" s="107">
        <v>26</v>
      </c>
      <c r="O34" s="107">
        <v>27</v>
      </c>
    </row>
    <row r="35" spans="1:15" x14ac:dyDescent="0.25">
      <c r="A35" t="s">
        <v>94</v>
      </c>
      <c r="B35" s="106">
        <v>17</v>
      </c>
      <c r="C35" s="106">
        <v>18</v>
      </c>
      <c r="D35" s="106">
        <v>20</v>
      </c>
      <c r="E35" s="106">
        <v>22</v>
      </c>
      <c r="F35" s="106">
        <v>22</v>
      </c>
      <c r="G35" s="106">
        <v>23</v>
      </c>
      <c r="H35" s="106">
        <v>23</v>
      </c>
      <c r="I35" s="106">
        <v>24</v>
      </c>
      <c r="J35" s="106">
        <v>24</v>
      </c>
      <c r="K35" s="106">
        <v>24</v>
      </c>
      <c r="L35" s="106">
        <v>24</v>
      </c>
      <c r="M35" s="106">
        <v>26</v>
      </c>
      <c r="N35" s="107">
        <v>26</v>
      </c>
      <c r="O35" s="107">
        <v>26</v>
      </c>
    </row>
    <row r="36" spans="1:15" x14ac:dyDescent="0.25">
      <c r="A36" t="s">
        <v>95</v>
      </c>
      <c r="B36" s="106">
        <v>24</v>
      </c>
      <c r="C36" s="106">
        <v>24</v>
      </c>
      <c r="D36" s="106">
        <v>24</v>
      </c>
      <c r="E36" s="106">
        <v>25</v>
      </c>
      <c r="F36" s="106">
        <v>25</v>
      </c>
      <c r="G36" s="106">
        <v>25</v>
      </c>
      <c r="H36" s="106">
        <v>25</v>
      </c>
      <c r="I36" s="106">
        <v>25</v>
      </c>
      <c r="J36" s="106">
        <v>25</v>
      </c>
      <c r="K36" s="106">
        <v>25</v>
      </c>
      <c r="L36" s="106">
        <v>25</v>
      </c>
      <c r="M36" s="106">
        <v>27</v>
      </c>
      <c r="N36" s="107">
        <v>25</v>
      </c>
      <c r="O36" s="107">
        <v>25</v>
      </c>
    </row>
    <row r="37" spans="1:15" x14ac:dyDescent="0.25">
      <c r="A37" t="s">
        <v>96</v>
      </c>
      <c r="B37" s="106">
        <v>10</v>
      </c>
      <c r="C37" s="106">
        <v>10</v>
      </c>
      <c r="D37" s="106">
        <v>13</v>
      </c>
      <c r="E37" s="106">
        <v>15</v>
      </c>
      <c r="F37" s="106">
        <v>15</v>
      </c>
      <c r="G37" s="106">
        <v>15</v>
      </c>
      <c r="H37" s="106">
        <v>16</v>
      </c>
      <c r="I37" s="106">
        <v>19</v>
      </c>
      <c r="J37" s="106">
        <v>20</v>
      </c>
      <c r="K37" s="106">
        <v>20</v>
      </c>
      <c r="L37" s="106">
        <v>21</v>
      </c>
      <c r="M37" s="106">
        <v>22</v>
      </c>
      <c r="N37" s="107">
        <v>22</v>
      </c>
      <c r="O37" s="107">
        <v>22</v>
      </c>
    </row>
    <row r="38" spans="1:15" x14ac:dyDescent="0.25">
      <c r="A38" t="s">
        <v>97</v>
      </c>
      <c r="B38" s="106">
        <v>15</v>
      </c>
      <c r="C38" s="106">
        <v>15</v>
      </c>
      <c r="D38" s="106">
        <v>19</v>
      </c>
      <c r="E38" s="106">
        <v>19</v>
      </c>
      <c r="F38" s="106">
        <v>19</v>
      </c>
      <c r="G38" s="106">
        <v>19</v>
      </c>
      <c r="H38" s="106">
        <v>20</v>
      </c>
      <c r="I38" s="106">
        <v>21</v>
      </c>
      <c r="J38" s="106">
        <v>21</v>
      </c>
      <c r="K38" s="106">
        <v>21</v>
      </c>
      <c r="L38" s="106">
        <v>21</v>
      </c>
      <c r="M38" s="106">
        <v>20</v>
      </c>
      <c r="N38" s="107">
        <v>20</v>
      </c>
      <c r="O38" s="107">
        <v>20</v>
      </c>
    </row>
    <row r="39" spans="1:15" x14ac:dyDescent="0.25">
      <c r="A39" t="s">
        <v>98</v>
      </c>
      <c r="B39" s="106">
        <v>14</v>
      </c>
      <c r="C39" s="106">
        <v>14</v>
      </c>
      <c r="D39" s="106">
        <v>14</v>
      </c>
      <c r="E39" s="106">
        <v>17</v>
      </c>
      <c r="F39" s="106">
        <v>17</v>
      </c>
      <c r="G39" s="106">
        <v>17</v>
      </c>
      <c r="H39" s="106">
        <v>19</v>
      </c>
      <c r="I39" s="106">
        <v>19</v>
      </c>
      <c r="J39" s="106">
        <v>19</v>
      </c>
      <c r="K39" s="106">
        <v>19</v>
      </c>
      <c r="L39" s="106">
        <v>19</v>
      </c>
      <c r="M39" s="106">
        <v>19</v>
      </c>
      <c r="N39" s="107">
        <v>19</v>
      </c>
      <c r="O39" s="107">
        <v>19</v>
      </c>
    </row>
    <row r="40" spans="1:15" x14ac:dyDescent="0.25">
      <c r="A40" t="s">
        <v>99</v>
      </c>
      <c r="B40" s="106">
        <v>16</v>
      </c>
      <c r="C40" s="106">
        <v>17</v>
      </c>
      <c r="D40" s="106">
        <v>14</v>
      </c>
      <c r="E40" s="106">
        <v>14</v>
      </c>
      <c r="F40" s="106">
        <v>16</v>
      </c>
      <c r="G40" s="106">
        <v>17</v>
      </c>
      <c r="H40" s="106">
        <v>17</v>
      </c>
      <c r="I40" s="106">
        <v>17</v>
      </c>
      <c r="J40" s="106">
        <v>17</v>
      </c>
      <c r="K40" s="106">
        <v>17</v>
      </c>
      <c r="L40" s="106">
        <v>17</v>
      </c>
      <c r="M40" s="106">
        <v>17</v>
      </c>
      <c r="N40" s="107">
        <v>17</v>
      </c>
      <c r="O40" s="107">
        <v>17</v>
      </c>
    </row>
    <row r="41" spans="1:15" x14ac:dyDescent="0.25">
      <c r="A41" t="s">
        <v>100</v>
      </c>
      <c r="B41" s="106">
        <v>12</v>
      </c>
      <c r="C41" s="106">
        <v>11</v>
      </c>
      <c r="D41" s="106">
        <v>12</v>
      </c>
      <c r="E41" s="106">
        <v>14</v>
      </c>
      <c r="F41" s="106">
        <v>13</v>
      </c>
      <c r="G41" s="106">
        <v>13</v>
      </c>
      <c r="H41" s="106">
        <v>14</v>
      </c>
      <c r="I41" s="106">
        <v>14</v>
      </c>
      <c r="J41" s="106">
        <v>14</v>
      </c>
      <c r="K41" s="106">
        <v>14</v>
      </c>
      <c r="L41" s="106">
        <v>15</v>
      </c>
      <c r="M41" s="106">
        <v>15</v>
      </c>
      <c r="N41" s="107">
        <v>15</v>
      </c>
      <c r="O41" s="107">
        <v>15</v>
      </c>
    </row>
    <row r="42" spans="1:15" x14ac:dyDescent="0.25">
      <c r="A42" t="s">
        <v>101</v>
      </c>
      <c r="B42" s="106">
        <v>11</v>
      </c>
      <c r="C42" s="106">
        <v>13</v>
      </c>
      <c r="D42" s="106">
        <v>13</v>
      </c>
      <c r="E42" s="106">
        <v>13</v>
      </c>
      <c r="F42" s="106">
        <v>13</v>
      </c>
      <c r="G42" s="106">
        <v>13</v>
      </c>
      <c r="H42" s="106">
        <v>13</v>
      </c>
      <c r="I42" s="106">
        <v>14</v>
      </c>
      <c r="J42" s="106">
        <v>14</v>
      </c>
      <c r="K42" s="106">
        <v>15</v>
      </c>
      <c r="L42" s="106">
        <v>15</v>
      </c>
      <c r="M42" s="106">
        <v>15</v>
      </c>
      <c r="N42" s="107">
        <v>15</v>
      </c>
      <c r="O42" s="107">
        <v>14</v>
      </c>
    </row>
    <row r="43" spans="1:15" x14ac:dyDescent="0.25">
      <c r="A43" t="s">
        <v>102</v>
      </c>
      <c r="B43" s="106">
        <v>11</v>
      </c>
      <c r="C43" s="106">
        <v>11</v>
      </c>
      <c r="D43" s="106">
        <v>11</v>
      </c>
      <c r="E43" s="106">
        <v>14</v>
      </c>
      <c r="F43" s="106">
        <v>14</v>
      </c>
      <c r="G43" s="106">
        <v>14</v>
      </c>
      <c r="H43" s="106">
        <v>14</v>
      </c>
      <c r="I43" s="106">
        <v>14</v>
      </c>
      <c r="J43" s="106">
        <v>14</v>
      </c>
      <c r="K43" s="106">
        <v>14</v>
      </c>
      <c r="L43" s="106">
        <v>14</v>
      </c>
      <c r="M43" s="106">
        <v>14</v>
      </c>
      <c r="N43" s="107">
        <v>14</v>
      </c>
      <c r="O43" s="107">
        <v>14</v>
      </c>
    </row>
    <row r="44" spans="1:15" x14ac:dyDescent="0.25">
      <c r="A44" t="s">
        <v>103</v>
      </c>
      <c r="B44" s="106">
        <v>2</v>
      </c>
      <c r="C44" s="106">
        <v>2</v>
      </c>
      <c r="D44" s="106">
        <v>3</v>
      </c>
      <c r="E44" s="106">
        <v>6</v>
      </c>
      <c r="F44" s="106">
        <v>7</v>
      </c>
      <c r="G44" s="106">
        <v>8</v>
      </c>
      <c r="H44" s="106">
        <v>9</v>
      </c>
      <c r="I44" s="106">
        <v>10</v>
      </c>
      <c r="J44" s="106">
        <v>10</v>
      </c>
      <c r="K44" s="106">
        <v>12</v>
      </c>
      <c r="L44" s="106">
        <v>12</v>
      </c>
      <c r="M44" s="106">
        <v>12</v>
      </c>
      <c r="N44" s="107">
        <v>12</v>
      </c>
      <c r="O44" s="107">
        <v>12</v>
      </c>
    </row>
    <row r="45" spans="1:15" x14ac:dyDescent="0.25">
      <c r="A45" t="s">
        <v>104</v>
      </c>
      <c r="B45" s="106">
        <v>4</v>
      </c>
      <c r="C45" s="106">
        <v>5</v>
      </c>
      <c r="D45" s="106">
        <v>7</v>
      </c>
      <c r="E45" s="106">
        <v>8</v>
      </c>
      <c r="F45" s="106">
        <v>8</v>
      </c>
      <c r="G45" s="106">
        <v>8</v>
      </c>
      <c r="H45" s="106">
        <v>8</v>
      </c>
      <c r="I45" s="106">
        <v>10</v>
      </c>
      <c r="J45" s="106">
        <v>10</v>
      </c>
      <c r="K45" s="106">
        <v>11</v>
      </c>
      <c r="L45" s="106">
        <v>11</v>
      </c>
      <c r="M45" s="106">
        <v>12</v>
      </c>
      <c r="N45" s="107">
        <v>11</v>
      </c>
      <c r="O45" s="107">
        <v>11</v>
      </c>
    </row>
    <row r="46" spans="1:15" x14ac:dyDescent="0.25">
      <c r="A46" t="s">
        <v>105</v>
      </c>
      <c r="B46" s="106">
        <v>6</v>
      </c>
      <c r="C46" s="106">
        <v>6</v>
      </c>
      <c r="D46" s="106">
        <v>6</v>
      </c>
      <c r="E46" s="106">
        <v>6</v>
      </c>
      <c r="F46" s="106">
        <v>6</v>
      </c>
      <c r="G46" s="106">
        <v>6</v>
      </c>
      <c r="H46" s="106">
        <v>6</v>
      </c>
      <c r="I46" s="106">
        <v>8</v>
      </c>
      <c r="J46" s="106">
        <v>8</v>
      </c>
      <c r="K46" s="106">
        <v>8</v>
      </c>
      <c r="L46" s="106">
        <v>8</v>
      </c>
      <c r="M46" s="106">
        <v>10</v>
      </c>
      <c r="N46" s="107">
        <v>10</v>
      </c>
      <c r="O46" s="107">
        <v>10</v>
      </c>
    </row>
    <row r="47" spans="1:15" x14ac:dyDescent="0.25">
      <c r="A47" t="s">
        <v>106</v>
      </c>
      <c r="B47" s="106">
        <v>61</v>
      </c>
      <c r="C47" s="106">
        <v>64</v>
      </c>
      <c r="D47" s="106">
        <v>71</v>
      </c>
      <c r="E47" s="106">
        <v>80</v>
      </c>
      <c r="F47" s="106">
        <v>92</v>
      </c>
      <c r="G47" s="106">
        <v>99</v>
      </c>
      <c r="H47" s="106">
        <v>112</v>
      </c>
      <c r="I47" s="106">
        <v>116</v>
      </c>
      <c r="J47" s="106">
        <v>120</v>
      </c>
      <c r="K47" s="106">
        <v>127</v>
      </c>
      <c r="L47" s="106">
        <v>128</v>
      </c>
      <c r="M47" s="106">
        <v>136</v>
      </c>
      <c r="N47" s="107">
        <v>133</v>
      </c>
      <c r="O47" s="107">
        <v>137</v>
      </c>
    </row>
    <row r="48" spans="1:15" x14ac:dyDescent="0.25">
      <c r="A48" s="108" t="s">
        <v>40</v>
      </c>
      <c r="B48" s="109">
        <v>1055</v>
      </c>
      <c r="C48" s="109">
        <v>1086</v>
      </c>
      <c r="D48" s="109">
        <v>1136</v>
      </c>
      <c r="E48" s="109">
        <v>1206</v>
      </c>
      <c r="F48" s="109">
        <v>1235</v>
      </c>
      <c r="G48" s="109">
        <v>1268</v>
      </c>
      <c r="H48" s="109">
        <v>1294</v>
      </c>
      <c r="I48" s="109">
        <v>1347</v>
      </c>
      <c r="J48" s="109">
        <v>1357</v>
      </c>
      <c r="K48" s="109">
        <v>1382</v>
      </c>
      <c r="L48" s="109">
        <v>1408</v>
      </c>
      <c r="M48" s="109">
        <v>1464</v>
      </c>
      <c r="N48" s="110">
        <v>1456</v>
      </c>
      <c r="O48" s="110">
        <v>1461</v>
      </c>
    </row>
    <row r="51" spans="1:15" x14ac:dyDescent="0.25">
      <c r="A51" s="3" t="s">
        <v>107</v>
      </c>
      <c r="B51" s="4"/>
      <c r="C51" s="4"/>
      <c r="D51" s="4"/>
      <c r="E51" s="4"/>
      <c r="F51" s="4"/>
      <c r="G51" s="4"/>
      <c r="H51" s="4"/>
      <c r="I51" s="4"/>
      <c r="J51" s="4"/>
      <c r="K51" s="4"/>
      <c r="L51" s="4"/>
      <c r="M51" s="4"/>
    </row>
    <row r="52" spans="1:15" x14ac:dyDescent="0.25">
      <c r="A52" s="31"/>
      <c r="B52" s="14" t="s">
        <v>2</v>
      </c>
      <c r="C52" s="14" t="s">
        <v>3</v>
      </c>
      <c r="D52" s="14" t="s">
        <v>4</v>
      </c>
      <c r="E52" s="14" t="s">
        <v>5</v>
      </c>
      <c r="F52" s="14" t="s">
        <v>6</v>
      </c>
      <c r="G52" s="14" t="s">
        <v>7</v>
      </c>
      <c r="H52" s="14" t="s">
        <v>8</v>
      </c>
      <c r="I52" s="14" t="s">
        <v>9</v>
      </c>
      <c r="J52" s="14" t="s">
        <v>10</v>
      </c>
      <c r="K52" s="14" t="s">
        <v>11</v>
      </c>
      <c r="L52" s="14" t="s">
        <v>12</v>
      </c>
      <c r="M52" s="14" t="s">
        <v>13</v>
      </c>
      <c r="N52" s="102" t="s">
        <v>14</v>
      </c>
      <c r="O52" s="102" t="s">
        <v>72</v>
      </c>
    </row>
    <row r="53" spans="1:15" x14ac:dyDescent="0.25">
      <c r="A53" s="3" t="s">
        <v>73</v>
      </c>
      <c r="B53" s="103">
        <v>511</v>
      </c>
      <c r="C53" s="103">
        <v>525</v>
      </c>
      <c r="D53" s="103">
        <v>563</v>
      </c>
      <c r="E53" s="103">
        <v>598</v>
      </c>
      <c r="F53" s="103">
        <v>660</v>
      </c>
      <c r="G53" s="103">
        <v>711</v>
      </c>
      <c r="H53" s="103">
        <v>865</v>
      </c>
      <c r="I53" s="103">
        <v>974</v>
      </c>
      <c r="J53" s="103">
        <v>1022</v>
      </c>
      <c r="K53" s="103">
        <v>1136</v>
      </c>
      <c r="L53" s="103">
        <v>1266</v>
      </c>
      <c r="M53" s="103">
        <v>1340</v>
      </c>
      <c r="N53" s="104">
        <v>1364</v>
      </c>
      <c r="O53" s="104">
        <v>1380</v>
      </c>
    </row>
    <row r="54" spans="1:15" x14ac:dyDescent="0.25">
      <c r="A54" s="41" t="s">
        <v>294</v>
      </c>
      <c r="B54" s="106">
        <v>42</v>
      </c>
      <c r="C54" s="106">
        <v>44</v>
      </c>
      <c r="D54" s="106">
        <v>46</v>
      </c>
      <c r="E54" s="106">
        <v>46</v>
      </c>
      <c r="F54" s="106">
        <v>64</v>
      </c>
      <c r="G54" s="106">
        <v>70</v>
      </c>
      <c r="H54" s="106">
        <v>99</v>
      </c>
      <c r="I54" s="106">
        <v>114</v>
      </c>
      <c r="J54" s="106">
        <v>117</v>
      </c>
      <c r="K54" s="106">
        <v>134</v>
      </c>
      <c r="L54" s="106">
        <v>149</v>
      </c>
      <c r="M54" s="106">
        <v>154</v>
      </c>
      <c r="N54" s="107">
        <v>154</v>
      </c>
      <c r="O54" s="107">
        <v>153</v>
      </c>
    </row>
    <row r="55" spans="1:15" x14ac:dyDescent="0.25">
      <c r="A55" s="41" t="s">
        <v>74</v>
      </c>
      <c r="B55" s="106">
        <v>43</v>
      </c>
      <c r="C55" s="106">
        <v>42</v>
      </c>
      <c r="D55" s="106">
        <v>46</v>
      </c>
      <c r="E55" s="106">
        <v>50</v>
      </c>
      <c r="F55" s="106">
        <v>52</v>
      </c>
      <c r="G55" s="106">
        <v>53</v>
      </c>
      <c r="H55" s="106">
        <v>56</v>
      </c>
      <c r="I55" s="106">
        <v>58</v>
      </c>
      <c r="J55" s="106">
        <v>58</v>
      </c>
      <c r="K55" s="106">
        <v>58</v>
      </c>
      <c r="L55" s="106">
        <v>59</v>
      </c>
      <c r="M55" s="106">
        <v>59</v>
      </c>
      <c r="N55" s="107">
        <v>59</v>
      </c>
      <c r="O55" s="107">
        <v>57</v>
      </c>
    </row>
    <row r="56" spans="1:15" x14ac:dyDescent="0.25">
      <c r="A56" s="41" t="s">
        <v>75</v>
      </c>
      <c r="B56" s="106">
        <v>2</v>
      </c>
      <c r="C56" s="106">
        <v>2</v>
      </c>
      <c r="D56" s="106">
        <v>2</v>
      </c>
      <c r="E56" s="106">
        <v>2</v>
      </c>
      <c r="F56" s="106">
        <v>6</v>
      </c>
      <c r="G56" s="106">
        <v>6</v>
      </c>
      <c r="H56" s="106">
        <v>10</v>
      </c>
      <c r="I56" s="106">
        <v>10</v>
      </c>
      <c r="J56" s="106">
        <v>14</v>
      </c>
      <c r="K56" s="106">
        <v>15</v>
      </c>
      <c r="L56" s="106">
        <v>23</v>
      </c>
      <c r="M56" s="106">
        <v>23</v>
      </c>
      <c r="N56" s="107">
        <v>23</v>
      </c>
      <c r="O56" s="107">
        <v>23</v>
      </c>
    </row>
    <row r="57" spans="1:15" x14ac:dyDescent="0.25">
      <c r="A57" s="41" t="s">
        <v>76</v>
      </c>
      <c r="B57" s="106">
        <v>0</v>
      </c>
      <c r="C57" s="106">
        <v>0</v>
      </c>
      <c r="D57" s="106">
        <v>0</v>
      </c>
      <c r="E57" s="106">
        <v>0</v>
      </c>
      <c r="F57" s="106">
        <v>0</v>
      </c>
      <c r="G57" s="106">
        <v>0</v>
      </c>
      <c r="H57" s="106">
        <v>2</v>
      </c>
      <c r="I57" s="106">
        <v>10</v>
      </c>
      <c r="J57" s="106">
        <v>19</v>
      </c>
      <c r="K57" s="106">
        <v>21</v>
      </c>
      <c r="L57" s="106">
        <v>27</v>
      </c>
      <c r="M57" s="106">
        <v>40</v>
      </c>
      <c r="N57" s="107">
        <v>39</v>
      </c>
      <c r="O57" s="107">
        <v>40</v>
      </c>
    </row>
    <row r="58" spans="1:15" x14ac:dyDescent="0.25">
      <c r="A58" s="41" t="s">
        <v>77</v>
      </c>
      <c r="B58" s="106">
        <v>0</v>
      </c>
      <c r="C58" s="106">
        <v>0</v>
      </c>
      <c r="D58" s="106">
        <v>0</v>
      </c>
      <c r="E58" s="106">
        <v>0</v>
      </c>
      <c r="F58" s="106">
        <v>0</v>
      </c>
      <c r="G58" s="106">
        <v>0</v>
      </c>
      <c r="H58" s="106">
        <v>0</v>
      </c>
      <c r="I58" s="106">
        <v>0</v>
      </c>
      <c r="J58" s="106">
        <v>0</v>
      </c>
      <c r="K58" s="106">
        <v>0</v>
      </c>
      <c r="L58" s="106">
        <v>0</v>
      </c>
      <c r="M58" s="106">
        <v>0</v>
      </c>
      <c r="N58" s="107">
        <v>0</v>
      </c>
      <c r="O58" s="107">
        <v>0</v>
      </c>
    </row>
    <row r="59" spans="1:15" s="3" customFormat="1" x14ac:dyDescent="0.25">
      <c r="A59" s="41" t="s">
        <v>78</v>
      </c>
      <c r="B59" s="106">
        <v>0</v>
      </c>
      <c r="C59" s="106">
        <v>0</v>
      </c>
      <c r="D59" s="106">
        <v>0</v>
      </c>
      <c r="E59" s="106">
        <v>0</v>
      </c>
      <c r="F59" s="106">
        <v>0</v>
      </c>
      <c r="G59" s="106">
        <v>0</v>
      </c>
      <c r="H59" s="106">
        <v>0</v>
      </c>
      <c r="I59" s="106">
        <v>3</v>
      </c>
      <c r="J59" s="106">
        <v>3</v>
      </c>
      <c r="K59" s="106">
        <v>3</v>
      </c>
      <c r="L59" s="106">
        <v>8</v>
      </c>
      <c r="M59" s="106">
        <v>9</v>
      </c>
      <c r="N59" s="107">
        <v>10</v>
      </c>
      <c r="O59" s="107">
        <v>13</v>
      </c>
    </row>
    <row r="60" spans="1:15" x14ac:dyDescent="0.25">
      <c r="A60" s="108" t="s">
        <v>41</v>
      </c>
      <c r="B60" s="109">
        <v>87</v>
      </c>
      <c r="C60" s="109">
        <v>88</v>
      </c>
      <c r="D60" s="109">
        <v>94</v>
      </c>
      <c r="E60" s="109">
        <v>98</v>
      </c>
      <c r="F60" s="109">
        <v>122</v>
      </c>
      <c r="G60" s="109">
        <v>129</v>
      </c>
      <c r="H60" s="109">
        <v>167</v>
      </c>
      <c r="I60" s="109">
        <v>195</v>
      </c>
      <c r="J60" s="109">
        <v>211</v>
      </c>
      <c r="K60" s="109">
        <v>231</v>
      </c>
      <c r="L60" s="109">
        <v>266</v>
      </c>
      <c r="M60" s="109">
        <v>285</v>
      </c>
      <c r="N60" s="110">
        <v>285</v>
      </c>
      <c r="O60" s="110">
        <v>286</v>
      </c>
    </row>
    <row r="61" spans="1:15" x14ac:dyDescent="0.25">
      <c r="A61" t="s">
        <v>35</v>
      </c>
      <c r="B61" s="106">
        <v>58</v>
      </c>
      <c r="C61" s="106">
        <v>67</v>
      </c>
      <c r="D61" s="106">
        <v>81</v>
      </c>
      <c r="E61" s="106">
        <v>97</v>
      </c>
      <c r="F61" s="106">
        <v>116</v>
      </c>
      <c r="G61" s="106">
        <v>133</v>
      </c>
      <c r="H61" s="106">
        <v>139</v>
      </c>
      <c r="I61" s="106">
        <v>151</v>
      </c>
      <c r="J61" s="106">
        <v>165</v>
      </c>
      <c r="K61" s="106">
        <v>183</v>
      </c>
      <c r="L61" s="106">
        <v>196</v>
      </c>
      <c r="M61" s="106">
        <v>203</v>
      </c>
      <c r="N61" s="107">
        <v>213</v>
      </c>
      <c r="O61" s="107">
        <v>218</v>
      </c>
    </row>
    <row r="62" spans="1:15" x14ac:dyDescent="0.25">
      <c r="A62" t="s">
        <v>34</v>
      </c>
      <c r="B62" s="106">
        <v>17</v>
      </c>
      <c r="C62" s="106">
        <v>17</v>
      </c>
      <c r="D62" s="106">
        <v>17</v>
      </c>
      <c r="E62" s="106">
        <v>17</v>
      </c>
      <c r="F62" s="106">
        <v>19</v>
      </c>
      <c r="G62" s="106">
        <v>19</v>
      </c>
      <c r="H62" s="106">
        <v>22</v>
      </c>
      <c r="I62" s="106">
        <v>26</v>
      </c>
      <c r="J62" s="106">
        <v>27</v>
      </c>
      <c r="K62" s="106">
        <v>27</v>
      </c>
      <c r="L62" s="106">
        <v>34</v>
      </c>
      <c r="M62" s="106">
        <v>36</v>
      </c>
      <c r="N62" s="107">
        <v>36</v>
      </c>
      <c r="O62" s="107">
        <v>39</v>
      </c>
    </row>
    <row r="63" spans="1:15" x14ac:dyDescent="0.25">
      <c r="A63" t="s">
        <v>79</v>
      </c>
      <c r="B63" s="106">
        <v>0</v>
      </c>
      <c r="C63" s="106">
        <v>0</v>
      </c>
      <c r="D63" s="106">
        <v>0</v>
      </c>
      <c r="E63" s="106">
        <v>0</v>
      </c>
      <c r="F63" s="106">
        <v>0</v>
      </c>
      <c r="G63" s="106">
        <v>0</v>
      </c>
      <c r="H63" s="106">
        <v>0</v>
      </c>
      <c r="I63" s="106">
        <v>0</v>
      </c>
      <c r="J63" s="106">
        <v>0</v>
      </c>
      <c r="K63" s="106">
        <v>0</v>
      </c>
      <c r="L63" s="106">
        <v>0</v>
      </c>
      <c r="M63" s="106">
        <v>0</v>
      </c>
      <c r="N63" s="107">
        <v>0</v>
      </c>
      <c r="O63" s="107">
        <v>0</v>
      </c>
    </row>
    <row r="64" spans="1:15" x14ac:dyDescent="0.25">
      <c r="A64" t="s">
        <v>80</v>
      </c>
      <c r="B64" s="106">
        <v>0</v>
      </c>
      <c r="C64" s="106">
        <v>0</v>
      </c>
      <c r="D64" s="106">
        <v>0</v>
      </c>
      <c r="E64" s="106">
        <v>0</v>
      </c>
      <c r="F64" s="106">
        <v>0</v>
      </c>
      <c r="G64" s="106">
        <v>0</v>
      </c>
      <c r="H64" s="106">
        <v>0</v>
      </c>
      <c r="I64" s="106">
        <v>0</v>
      </c>
      <c r="J64" s="106">
        <v>0</v>
      </c>
      <c r="K64" s="106">
        <v>0</v>
      </c>
      <c r="L64" s="106">
        <v>0</v>
      </c>
      <c r="M64" s="106">
        <v>0</v>
      </c>
      <c r="N64" s="107">
        <v>0</v>
      </c>
      <c r="O64" s="107">
        <v>0</v>
      </c>
    </row>
    <row r="65" spans="1:34" x14ac:dyDescent="0.25">
      <c r="A65" t="s">
        <v>81</v>
      </c>
      <c r="B65" s="106">
        <v>24</v>
      </c>
      <c r="C65" s="106">
        <v>24</v>
      </c>
      <c r="D65" s="106">
        <v>25</v>
      </c>
      <c r="E65" s="106">
        <v>25</v>
      </c>
      <c r="F65" s="106">
        <v>25</v>
      </c>
      <c r="G65" s="106">
        <v>23</v>
      </c>
      <c r="H65" s="106">
        <v>24</v>
      </c>
      <c r="I65" s="106">
        <v>25</v>
      </c>
      <c r="J65" s="106">
        <v>25</v>
      </c>
      <c r="K65" s="106">
        <v>23</v>
      </c>
      <c r="L65" s="106">
        <v>25</v>
      </c>
      <c r="M65" s="106">
        <v>25</v>
      </c>
      <c r="N65" s="107">
        <v>24</v>
      </c>
      <c r="O65" s="107">
        <v>25</v>
      </c>
    </row>
    <row r="66" spans="1:34" x14ac:dyDescent="0.25">
      <c r="A66" t="s">
        <v>82</v>
      </c>
      <c r="B66" s="106">
        <v>0</v>
      </c>
      <c r="C66" s="106">
        <v>0</v>
      </c>
      <c r="D66" s="106">
        <v>0</v>
      </c>
      <c r="E66" s="106">
        <v>0</v>
      </c>
      <c r="F66" s="106">
        <v>0</v>
      </c>
      <c r="G66" s="106">
        <v>0</v>
      </c>
      <c r="H66" s="106">
        <v>0</v>
      </c>
      <c r="I66" s="106">
        <v>0</v>
      </c>
      <c r="J66" s="106">
        <v>0</v>
      </c>
      <c r="K66" s="106">
        <v>0</v>
      </c>
      <c r="L66" s="106">
        <v>0</v>
      </c>
      <c r="M66" s="106">
        <v>0</v>
      </c>
      <c r="N66" s="107">
        <v>0</v>
      </c>
      <c r="O66" s="107">
        <v>0</v>
      </c>
    </row>
    <row r="67" spans="1:34" x14ac:dyDescent="0.25">
      <c r="A67" t="s">
        <v>83</v>
      </c>
      <c r="B67" s="106">
        <v>0</v>
      </c>
      <c r="C67" s="106">
        <v>0</v>
      </c>
      <c r="D67" s="106">
        <v>0</v>
      </c>
      <c r="E67" s="106">
        <v>0</v>
      </c>
      <c r="F67" s="106">
        <v>0</v>
      </c>
      <c r="G67" s="106">
        <v>5</v>
      </c>
      <c r="H67" s="106">
        <v>6</v>
      </c>
      <c r="I67" s="106">
        <v>6</v>
      </c>
      <c r="J67" s="106">
        <v>6</v>
      </c>
      <c r="K67" s="106">
        <v>6</v>
      </c>
      <c r="L67" s="106">
        <v>8</v>
      </c>
      <c r="M67" s="106">
        <v>8</v>
      </c>
      <c r="N67" s="107">
        <v>8</v>
      </c>
      <c r="O67" s="107">
        <v>8</v>
      </c>
    </row>
    <row r="68" spans="1:34" x14ac:dyDescent="0.25">
      <c r="A68" t="s">
        <v>84</v>
      </c>
      <c r="B68" s="106">
        <v>12</v>
      </c>
      <c r="C68" s="106">
        <v>12</v>
      </c>
      <c r="D68" s="106">
        <v>11</v>
      </c>
      <c r="E68" s="106">
        <v>11</v>
      </c>
      <c r="F68" s="106">
        <v>11</v>
      </c>
      <c r="G68" s="106">
        <v>11</v>
      </c>
      <c r="H68" s="106">
        <v>11</v>
      </c>
      <c r="I68" s="106">
        <v>11</v>
      </c>
      <c r="J68" s="106">
        <v>11</v>
      </c>
      <c r="K68" s="106">
        <v>11</v>
      </c>
      <c r="L68" s="106">
        <v>11</v>
      </c>
      <c r="M68" s="106">
        <v>11</v>
      </c>
      <c r="N68" s="107">
        <v>11</v>
      </c>
      <c r="O68" s="107">
        <v>12</v>
      </c>
    </row>
    <row r="69" spans="1:34" x14ac:dyDescent="0.25">
      <c r="A69" t="s">
        <v>85</v>
      </c>
      <c r="B69" s="106">
        <v>7</v>
      </c>
      <c r="C69" s="106">
        <v>8</v>
      </c>
      <c r="D69" s="106">
        <v>9</v>
      </c>
      <c r="E69" s="106">
        <v>9</v>
      </c>
      <c r="F69" s="106">
        <v>10</v>
      </c>
      <c r="G69" s="106">
        <v>10</v>
      </c>
      <c r="H69" s="106">
        <v>11</v>
      </c>
      <c r="I69" s="106">
        <v>11</v>
      </c>
      <c r="J69" s="106">
        <v>9</v>
      </c>
      <c r="K69" s="106">
        <v>10</v>
      </c>
      <c r="L69" s="106">
        <v>10</v>
      </c>
      <c r="M69" s="106">
        <v>10</v>
      </c>
      <c r="N69" s="107">
        <v>16</v>
      </c>
      <c r="O69" s="107">
        <v>16</v>
      </c>
    </row>
    <row r="70" spans="1:34" x14ac:dyDescent="0.25">
      <c r="A70" s="108" t="s">
        <v>42</v>
      </c>
      <c r="B70" s="109">
        <v>118</v>
      </c>
      <c r="C70" s="109">
        <v>128</v>
      </c>
      <c r="D70" s="109">
        <v>143</v>
      </c>
      <c r="E70" s="109">
        <v>159</v>
      </c>
      <c r="F70" s="109">
        <v>181</v>
      </c>
      <c r="G70" s="109">
        <v>201</v>
      </c>
      <c r="H70" s="109">
        <v>213</v>
      </c>
      <c r="I70" s="109">
        <v>230</v>
      </c>
      <c r="J70" s="109">
        <v>243</v>
      </c>
      <c r="K70" s="109">
        <v>260</v>
      </c>
      <c r="L70" s="109">
        <v>284</v>
      </c>
      <c r="M70" s="109">
        <v>293</v>
      </c>
      <c r="N70" s="110">
        <v>308</v>
      </c>
      <c r="O70" s="110">
        <v>318</v>
      </c>
    </row>
    <row r="71" spans="1:34" x14ac:dyDescent="0.25">
      <c r="A71" t="s">
        <v>29</v>
      </c>
      <c r="B71" s="106">
        <v>9</v>
      </c>
      <c r="C71" s="106">
        <v>9</v>
      </c>
      <c r="D71" s="106">
        <v>13</v>
      </c>
      <c r="E71" s="106">
        <v>13</v>
      </c>
      <c r="F71" s="106">
        <v>22</v>
      </c>
      <c r="G71" s="106">
        <v>22</v>
      </c>
      <c r="H71" s="106">
        <v>23</v>
      </c>
      <c r="I71" s="106">
        <v>37</v>
      </c>
      <c r="J71" s="106">
        <v>45</v>
      </c>
      <c r="K71" s="106">
        <v>78</v>
      </c>
      <c r="L71" s="106">
        <v>121</v>
      </c>
      <c r="M71" s="106">
        <v>126</v>
      </c>
      <c r="N71" s="107">
        <v>126</v>
      </c>
      <c r="O71" s="107">
        <v>127</v>
      </c>
      <c r="Q71" s="105"/>
      <c r="R71" s="105"/>
      <c r="T71"/>
      <c r="U71" s="106"/>
      <c r="V71" s="106"/>
      <c r="W71" s="106"/>
      <c r="X71" s="106"/>
      <c r="Y71" s="106"/>
      <c r="Z71" s="106"/>
      <c r="AA71" s="106"/>
      <c r="AB71" s="106"/>
      <c r="AC71" s="106"/>
      <c r="AD71" s="106"/>
      <c r="AE71" s="106"/>
      <c r="AF71" s="106"/>
      <c r="AG71" s="107"/>
      <c r="AH71" s="107"/>
    </row>
    <row r="72" spans="1:34" x14ac:dyDescent="0.25">
      <c r="A72" t="s">
        <v>86</v>
      </c>
      <c r="B72" s="106">
        <v>0</v>
      </c>
      <c r="C72" s="106">
        <v>0</v>
      </c>
      <c r="D72" s="106">
        <v>0</v>
      </c>
      <c r="E72" s="106">
        <v>0</v>
      </c>
      <c r="F72" s="106">
        <v>0</v>
      </c>
      <c r="G72" s="106">
        <v>0</v>
      </c>
      <c r="H72" s="106">
        <v>0</v>
      </c>
      <c r="I72" s="106">
        <v>0</v>
      </c>
      <c r="J72" s="106">
        <v>0</v>
      </c>
      <c r="K72" s="106">
        <v>0</v>
      </c>
      <c r="L72" s="106">
        <v>0</v>
      </c>
      <c r="M72" s="106">
        <v>0</v>
      </c>
      <c r="N72" s="107">
        <v>0</v>
      </c>
      <c r="O72" s="107">
        <v>0</v>
      </c>
      <c r="Q72" s="105"/>
      <c r="R72" s="105"/>
      <c r="T72"/>
      <c r="U72" s="106"/>
      <c r="V72" s="106"/>
      <c r="W72" s="106"/>
      <c r="X72" s="106"/>
      <c r="Y72" s="106"/>
      <c r="Z72" s="106"/>
      <c r="AA72" s="106"/>
      <c r="AB72" s="106"/>
      <c r="AC72" s="106"/>
      <c r="AD72" s="106"/>
      <c r="AE72" s="106"/>
      <c r="AF72" s="106"/>
      <c r="AG72" s="107"/>
      <c r="AH72" s="107"/>
    </row>
    <row r="73" spans="1:34" x14ac:dyDescent="0.25">
      <c r="A73" t="s">
        <v>32</v>
      </c>
      <c r="B73" s="106">
        <v>144</v>
      </c>
      <c r="C73" s="106">
        <v>144</v>
      </c>
      <c r="D73" s="106">
        <v>144</v>
      </c>
      <c r="E73" s="106">
        <v>142</v>
      </c>
      <c r="F73" s="106">
        <v>140</v>
      </c>
      <c r="G73" s="106">
        <v>141</v>
      </c>
      <c r="H73" s="106">
        <v>140</v>
      </c>
      <c r="I73" s="106">
        <v>145</v>
      </c>
      <c r="J73" s="106">
        <v>143</v>
      </c>
      <c r="K73" s="106">
        <v>143</v>
      </c>
      <c r="L73" s="106">
        <v>145</v>
      </c>
      <c r="M73" s="106">
        <v>145</v>
      </c>
      <c r="N73" s="107">
        <v>146</v>
      </c>
      <c r="O73" s="107">
        <v>145</v>
      </c>
      <c r="Q73" s="105"/>
      <c r="R73" s="105"/>
      <c r="T73"/>
      <c r="U73" s="106"/>
      <c r="V73" s="106"/>
      <c r="W73" s="106"/>
      <c r="X73" s="106"/>
      <c r="Y73" s="106"/>
      <c r="Z73" s="106"/>
      <c r="AA73" s="106"/>
      <c r="AB73" s="106"/>
      <c r="AC73" s="106"/>
      <c r="AD73" s="106"/>
      <c r="AE73" s="106"/>
      <c r="AF73" s="106"/>
      <c r="AG73" s="107"/>
      <c r="AH73" s="107"/>
    </row>
    <row r="74" spans="1:34" x14ac:dyDescent="0.25">
      <c r="A74" t="s">
        <v>30</v>
      </c>
      <c r="B74" s="106">
        <v>19</v>
      </c>
      <c r="C74" s="106">
        <v>20</v>
      </c>
      <c r="D74" s="106">
        <v>22</v>
      </c>
      <c r="E74" s="106">
        <v>27</v>
      </c>
      <c r="F74" s="106">
        <v>32</v>
      </c>
      <c r="G74" s="106">
        <v>39</v>
      </c>
      <c r="H74" s="106">
        <v>53</v>
      </c>
      <c r="I74" s="106">
        <v>66</v>
      </c>
      <c r="J74" s="106">
        <v>70</v>
      </c>
      <c r="K74" s="106">
        <v>73</v>
      </c>
      <c r="L74" s="106">
        <v>81</v>
      </c>
      <c r="M74" s="106">
        <v>93</v>
      </c>
      <c r="N74" s="107">
        <v>102</v>
      </c>
      <c r="O74" s="107">
        <v>105</v>
      </c>
      <c r="Q74" s="105"/>
      <c r="R74" s="105"/>
      <c r="T74"/>
      <c r="U74" s="106"/>
      <c r="V74" s="106"/>
      <c r="W74" s="106"/>
      <c r="X74" s="106"/>
      <c r="Y74" s="106"/>
      <c r="Z74" s="106"/>
      <c r="AA74" s="106"/>
      <c r="AB74" s="106"/>
      <c r="AC74" s="106"/>
      <c r="AD74" s="106"/>
      <c r="AE74" s="106"/>
      <c r="AF74" s="106"/>
      <c r="AG74" s="107"/>
      <c r="AH74" s="107"/>
    </row>
    <row r="75" spans="1:34" x14ac:dyDescent="0.25">
      <c r="A75" t="s">
        <v>31</v>
      </c>
      <c r="B75" s="106">
        <v>23</v>
      </c>
      <c r="C75" s="106">
        <v>23</v>
      </c>
      <c r="D75" s="106">
        <v>23</v>
      </c>
      <c r="E75" s="106">
        <v>27</v>
      </c>
      <c r="F75" s="106">
        <v>27</v>
      </c>
      <c r="G75" s="106">
        <v>27</v>
      </c>
      <c r="H75" s="106">
        <v>30</v>
      </c>
      <c r="I75" s="106">
        <v>44</v>
      </c>
      <c r="J75" s="106">
        <v>47</v>
      </c>
      <c r="K75" s="106">
        <v>50</v>
      </c>
      <c r="L75" s="106">
        <v>61</v>
      </c>
      <c r="M75" s="106">
        <v>73</v>
      </c>
      <c r="N75" s="107">
        <v>74</v>
      </c>
      <c r="O75" s="107">
        <v>75</v>
      </c>
      <c r="Q75" s="105"/>
      <c r="R75" s="105"/>
      <c r="T75"/>
      <c r="U75" s="106"/>
      <c r="V75" s="106"/>
      <c r="W75" s="106"/>
      <c r="X75" s="106"/>
      <c r="Y75" s="106"/>
      <c r="Z75" s="106"/>
      <c r="AA75" s="106"/>
      <c r="AB75" s="106"/>
      <c r="AC75" s="106"/>
      <c r="AD75" s="106"/>
      <c r="AE75" s="106"/>
      <c r="AF75" s="106"/>
      <c r="AG75" s="107"/>
      <c r="AH75" s="107"/>
    </row>
    <row r="76" spans="1:34" x14ac:dyDescent="0.25">
      <c r="A76" t="s">
        <v>87</v>
      </c>
      <c r="B76" s="106">
        <v>0</v>
      </c>
      <c r="C76" s="106">
        <v>0</v>
      </c>
      <c r="D76" s="106">
        <v>0</v>
      </c>
      <c r="E76" s="106">
        <v>0</v>
      </c>
      <c r="F76" s="106">
        <v>0</v>
      </c>
      <c r="G76" s="106">
        <v>0</v>
      </c>
      <c r="H76" s="106">
        <v>50</v>
      </c>
      <c r="I76" s="106">
        <v>54</v>
      </c>
      <c r="J76" s="106">
        <v>57</v>
      </c>
      <c r="K76" s="106">
        <v>60</v>
      </c>
      <c r="L76" s="106">
        <v>62</v>
      </c>
      <c r="M76" s="106">
        <v>69</v>
      </c>
      <c r="N76" s="107">
        <v>68</v>
      </c>
      <c r="O76" s="107">
        <v>68</v>
      </c>
      <c r="Q76" s="105"/>
      <c r="R76" s="105"/>
      <c r="T76"/>
      <c r="U76" s="106"/>
      <c r="V76" s="106"/>
      <c r="W76" s="106"/>
      <c r="X76" s="106"/>
      <c r="Y76" s="106"/>
      <c r="Z76" s="106"/>
      <c r="AA76" s="106"/>
      <c r="AB76" s="106"/>
      <c r="AC76" s="106"/>
      <c r="AD76" s="106"/>
      <c r="AE76" s="106"/>
      <c r="AF76" s="106"/>
      <c r="AG76" s="107"/>
      <c r="AH76" s="107"/>
    </row>
    <row r="77" spans="1:34" x14ac:dyDescent="0.25">
      <c r="A77" t="s">
        <v>88</v>
      </c>
      <c r="B77" s="106">
        <v>17</v>
      </c>
      <c r="C77" s="106">
        <v>17</v>
      </c>
      <c r="D77" s="106">
        <v>18</v>
      </c>
      <c r="E77" s="106">
        <v>20</v>
      </c>
      <c r="F77" s="106">
        <v>19</v>
      </c>
      <c r="G77" s="106">
        <v>20</v>
      </c>
      <c r="H77" s="106">
        <v>34</v>
      </c>
      <c r="I77" s="106">
        <v>36</v>
      </c>
      <c r="J77" s="106">
        <v>36</v>
      </c>
      <c r="K77" s="106">
        <v>37</v>
      </c>
      <c r="L77" s="106">
        <v>38</v>
      </c>
      <c r="M77" s="106">
        <v>39</v>
      </c>
      <c r="N77" s="107">
        <v>39</v>
      </c>
      <c r="O77" s="107">
        <v>38</v>
      </c>
      <c r="Q77" s="105"/>
      <c r="R77" s="105"/>
      <c r="T77"/>
      <c r="U77" s="106"/>
      <c r="V77" s="106"/>
      <c r="W77" s="106"/>
      <c r="X77" s="106"/>
      <c r="Y77" s="106"/>
      <c r="Z77" s="106"/>
      <c r="AA77" s="106"/>
      <c r="AB77" s="106"/>
      <c r="AC77" s="106"/>
      <c r="AD77" s="106"/>
      <c r="AE77" s="106"/>
      <c r="AF77" s="106"/>
      <c r="AG77" s="107"/>
      <c r="AH77" s="107"/>
    </row>
    <row r="78" spans="1:34" x14ac:dyDescent="0.25">
      <c r="A78" t="s">
        <v>89</v>
      </c>
      <c r="B78" s="106">
        <v>0</v>
      </c>
      <c r="C78" s="106">
        <v>0</v>
      </c>
      <c r="D78" s="106">
        <v>0</v>
      </c>
      <c r="E78" s="106">
        <v>0</v>
      </c>
      <c r="F78" s="106">
        <v>0</v>
      </c>
      <c r="G78" s="106">
        <v>0</v>
      </c>
      <c r="H78" s="106">
        <v>19</v>
      </c>
      <c r="I78" s="106">
        <v>22</v>
      </c>
      <c r="J78" s="106">
        <v>22</v>
      </c>
      <c r="K78" s="106">
        <v>27</v>
      </c>
      <c r="L78" s="106">
        <v>28</v>
      </c>
      <c r="M78" s="106">
        <v>29</v>
      </c>
      <c r="N78" s="107">
        <v>29</v>
      </c>
      <c r="O78" s="107">
        <v>28</v>
      </c>
      <c r="Q78" s="105"/>
      <c r="R78" s="105"/>
      <c r="T78"/>
      <c r="U78" s="106"/>
      <c r="V78" s="106"/>
      <c r="W78" s="106"/>
      <c r="X78" s="106"/>
      <c r="Y78" s="106"/>
      <c r="Z78" s="106"/>
      <c r="AA78" s="106"/>
      <c r="AB78" s="106"/>
      <c r="AC78" s="106"/>
      <c r="AD78" s="106"/>
      <c r="AE78" s="106"/>
      <c r="AF78" s="106"/>
      <c r="AG78" s="107"/>
      <c r="AH78" s="107"/>
    </row>
    <row r="79" spans="1:34" x14ac:dyDescent="0.25">
      <c r="A79" t="s">
        <v>90</v>
      </c>
      <c r="B79" s="106">
        <v>13</v>
      </c>
      <c r="C79" s="106">
        <v>13</v>
      </c>
      <c r="D79" s="106">
        <v>13</v>
      </c>
      <c r="E79" s="106">
        <v>13</v>
      </c>
      <c r="F79" s="106">
        <v>14</v>
      </c>
      <c r="G79" s="106">
        <v>15</v>
      </c>
      <c r="H79" s="106">
        <v>15</v>
      </c>
      <c r="I79" s="106">
        <v>19</v>
      </c>
      <c r="J79" s="106">
        <v>19</v>
      </c>
      <c r="K79" s="106">
        <v>21</v>
      </c>
      <c r="L79" s="106">
        <v>22</v>
      </c>
      <c r="M79" s="106">
        <v>27</v>
      </c>
      <c r="N79" s="107">
        <v>27</v>
      </c>
      <c r="O79" s="107">
        <v>29</v>
      </c>
      <c r="Q79" s="105"/>
      <c r="R79" s="105"/>
      <c r="T79"/>
      <c r="U79" s="106"/>
      <c r="V79" s="106"/>
      <c r="W79" s="106"/>
      <c r="X79" s="106"/>
      <c r="Y79" s="106"/>
      <c r="Z79" s="106"/>
      <c r="AA79" s="106"/>
      <c r="AB79" s="106"/>
      <c r="AC79" s="106"/>
      <c r="AD79" s="106"/>
      <c r="AE79" s="106"/>
      <c r="AF79" s="106"/>
      <c r="AG79" s="107"/>
      <c r="AH79" s="107"/>
    </row>
    <row r="80" spans="1:34" x14ac:dyDescent="0.25">
      <c r="A80" t="s">
        <v>91</v>
      </c>
      <c r="B80" s="106">
        <v>0</v>
      </c>
      <c r="C80" s="106">
        <v>0</v>
      </c>
      <c r="D80" s="106">
        <v>0</v>
      </c>
      <c r="E80" s="106">
        <v>0</v>
      </c>
      <c r="F80" s="106">
        <v>0</v>
      </c>
      <c r="G80" s="106">
        <v>0</v>
      </c>
      <c r="H80" s="106">
        <v>0</v>
      </c>
      <c r="I80" s="106">
        <v>0</v>
      </c>
      <c r="J80" s="106">
        <v>0</v>
      </c>
      <c r="K80" s="106">
        <v>24</v>
      </c>
      <c r="L80" s="106">
        <v>24</v>
      </c>
      <c r="M80" s="106">
        <v>24</v>
      </c>
      <c r="N80" s="107">
        <v>24</v>
      </c>
      <c r="O80" s="107">
        <v>23</v>
      </c>
      <c r="Q80" s="105"/>
      <c r="R80" s="105"/>
      <c r="T80"/>
      <c r="U80" s="106"/>
      <c r="V80" s="106"/>
      <c r="W80" s="106"/>
      <c r="X80" s="106"/>
      <c r="Y80" s="106"/>
      <c r="Z80" s="106"/>
      <c r="AA80" s="106"/>
      <c r="AB80" s="106"/>
      <c r="AC80" s="106"/>
      <c r="AD80" s="106"/>
      <c r="AE80" s="106"/>
      <c r="AF80" s="106"/>
      <c r="AG80" s="107"/>
      <c r="AH80" s="107"/>
    </row>
    <row r="81" spans="1:34" x14ac:dyDescent="0.25">
      <c r="A81" t="s">
        <v>92</v>
      </c>
      <c r="B81" s="106">
        <v>19</v>
      </c>
      <c r="C81" s="106">
        <v>20</v>
      </c>
      <c r="D81" s="106">
        <v>21</v>
      </c>
      <c r="E81" s="106">
        <v>20</v>
      </c>
      <c r="F81" s="106">
        <v>22</v>
      </c>
      <c r="G81" s="106">
        <v>22</v>
      </c>
      <c r="H81" s="106">
        <v>23</v>
      </c>
      <c r="I81" s="106">
        <v>23</v>
      </c>
      <c r="J81" s="106">
        <v>23</v>
      </c>
      <c r="K81" s="106">
        <v>24</v>
      </c>
      <c r="L81" s="106">
        <v>25</v>
      </c>
      <c r="M81" s="106">
        <v>26</v>
      </c>
      <c r="N81" s="107">
        <v>26</v>
      </c>
      <c r="O81" s="107">
        <v>27</v>
      </c>
      <c r="Q81" s="105"/>
      <c r="R81" s="105"/>
      <c r="T81"/>
      <c r="U81" s="106"/>
      <c r="V81" s="106"/>
      <c r="W81" s="106"/>
      <c r="X81" s="106"/>
      <c r="Y81" s="106"/>
      <c r="Z81" s="106"/>
      <c r="AA81" s="106"/>
      <c r="AB81" s="106"/>
      <c r="AC81" s="106"/>
      <c r="AD81" s="106"/>
      <c r="AE81" s="106"/>
      <c r="AF81" s="106"/>
      <c r="AG81" s="107"/>
      <c r="AH81" s="107"/>
    </row>
    <row r="82" spans="1:34" x14ac:dyDescent="0.25">
      <c r="A82" t="s">
        <v>93</v>
      </c>
      <c r="B82" s="106">
        <v>0</v>
      </c>
      <c r="C82" s="106">
        <v>0</v>
      </c>
      <c r="D82" s="106">
        <v>0</v>
      </c>
      <c r="E82" s="106">
        <v>0</v>
      </c>
      <c r="F82" s="106">
        <v>0</v>
      </c>
      <c r="G82" s="106">
        <v>0</v>
      </c>
      <c r="H82" s="106">
        <v>0</v>
      </c>
      <c r="I82" s="106">
        <v>0</v>
      </c>
      <c r="J82" s="106">
        <v>0</v>
      </c>
      <c r="K82" s="106">
        <v>0</v>
      </c>
      <c r="L82" s="106">
        <v>0</v>
      </c>
      <c r="M82" s="106">
        <v>0</v>
      </c>
      <c r="N82" s="107">
        <v>0</v>
      </c>
      <c r="O82" s="107">
        <v>0</v>
      </c>
      <c r="Q82" s="105"/>
      <c r="R82" s="105"/>
      <c r="T82"/>
      <c r="U82" s="106"/>
      <c r="V82" s="106"/>
      <c r="W82" s="106"/>
      <c r="X82" s="106"/>
      <c r="Y82" s="106"/>
      <c r="Z82" s="106"/>
      <c r="AA82" s="106"/>
      <c r="AB82" s="106"/>
      <c r="AC82" s="106"/>
      <c r="AD82" s="106"/>
      <c r="AE82" s="106"/>
      <c r="AF82" s="106"/>
      <c r="AG82" s="107"/>
      <c r="AH82" s="107"/>
    </row>
    <row r="83" spans="1:34" x14ac:dyDescent="0.25">
      <c r="A83" t="s">
        <v>94</v>
      </c>
      <c r="B83" s="106">
        <v>0</v>
      </c>
      <c r="C83" s="106">
        <v>0</v>
      </c>
      <c r="D83" s="106">
        <v>0</v>
      </c>
      <c r="E83" s="106">
        <v>0</v>
      </c>
      <c r="F83" s="106">
        <v>0</v>
      </c>
      <c r="G83" s="106">
        <v>0</v>
      </c>
      <c r="H83" s="106">
        <v>0</v>
      </c>
      <c r="I83" s="106">
        <v>0</v>
      </c>
      <c r="J83" s="106">
        <v>0</v>
      </c>
      <c r="K83" s="106">
        <v>0</v>
      </c>
      <c r="L83" s="106">
        <v>0</v>
      </c>
      <c r="M83" s="106">
        <v>0</v>
      </c>
      <c r="N83" s="107">
        <v>0</v>
      </c>
      <c r="O83" s="107">
        <v>0</v>
      </c>
      <c r="Q83" s="105"/>
      <c r="R83" s="105"/>
      <c r="T83"/>
      <c r="U83" s="106"/>
      <c r="V83" s="106"/>
      <c r="W83" s="106"/>
      <c r="X83" s="106"/>
      <c r="Y83" s="106"/>
      <c r="Z83" s="106"/>
      <c r="AA83" s="106"/>
      <c r="AB83" s="106"/>
      <c r="AC83" s="106"/>
      <c r="AD83" s="106"/>
      <c r="AE83" s="106"/>
      <c r="AF83" s="106"/>
      <c r="AG83" s="107"/>
      <c r="AH83" s="107"/>
    </row>
    <row r="84" spans="1:34" x14ac:dyDescent="0.25">
      <c r="A84" t="s">
        <v>95</v>
      </c>
      <c r="B84" s="106">
        <v>0</v>
      </c>
      <c r="C84" s="106">
        <v>0</v>
      </c>
      <c r="D84" s="106">
        <v>0</v>
      </c>
      <c r="E84" s="106">
        <v>0</v>
      </c>
      <c r="F84" s="106">
        <v>0</v>
      </c>
      <c r="G84" s="106">
        <v>13</v>
      </c>
      <c r="H84" s="106">
        <v>13</v>
      </c>
      <c r="I84" s="106">
        <v>13</v>
      </c>
      <c r="J84" s="106">
        <v>13</v>
      </c>
      <c r="K84" s="106">
        <v>13</v>
      </c>
      <c r="L84" s="106">
        <v>13</v>
      </c>
      <c r="M84" s="106">
        <v>15</v>
      </c>
      <c r="N84" s="107">
        <v>15</v>
      </c>
      <c r="O84" s="107">
        <v>15</v>
      </c>
      <c r="Q84" s="105"/>
      <c r="R84" s="105"/>
      <c r="T84"/>
      <c r="U84" s="106"/>
      <c r="V84" s="106"/>
      <c r="W84" s="106"/>
      <c r="X84" s="106"/>
      <c r="Y84" s="106"/>
      <c r="Z84" s="106"/>
      <c r="AA84" s="106"/>
      <c r="AB84" s="106"/>
      <c r="AC84" s="106"/>
      <c r="AD84" s="106"/>
      <c r="AE84" s="106"/>
      <c r="AF84" s="106"/>
      <c r="AG84" s="107"/>
      <c r="AH84" s="107"/>
    </row>
    <row r="85" spans="1:34" x14ac:dyDescent="0.25">
      <c r="A85" t="s">
        <v>96</v>
      </c>
      <c r="B85" s="106">
        <v>7</v>
      </c>
      <c r="C85" s="106">
        <v>7</v>
      </c>
      <c r="D85" s="106">
        <v>9</v>
      </c>
      <c r="E85" s="106">
        <v>9</v>
      </c>
      <c r="F85" s="106">
        <v>9</v>
      </c>
      <c r="G85" s="106">
        <v>9</v>
      </c>
      <c r="H85" s="106">
        <v>10</v>
      </c>
      <c r="I85" s="106">
        <v>11</v>
      </c>
      <c r="J85" s="106">
        <v>12</v>
      </c>
      <c r="K85" s="106">
        <v>12</v>
      </c>
      <c r="L85" s="106">
        <v>12</v>
      </c>
      <c r="M85" s="106">
        <v>12</v>
      </c>
      <c r="N85" s="107">
        <v>12</v>
      </c>
      <c r="O85" s="107">
        <v>12</v>
      </c>
      <c r="Q85" s="105"/>
      <c r="R85" s="105"/>
      <c r="T85"/>
      <c r="U85" s="106"/>
      <c r="V85" s="106"/>
      <c r="W85" s="106"/>
      <c r="X85" s="106"/>
      <c r="Y85" s="106"/>
      <c r="Z85" s="106"/>
      <c r="AA85" s="106"/>
      <c r="AB85" s="106"/>
      <c r="AC85" s="106"/>
      <c r="AD85" s="106"/>
      <c r="AE85" s="106"/>
      <c r="AF85" s="106"/>
      <c r="AG85" s="107"/>
      <c r="AH85" s="107"/>
    </row>
    <row r="86" spans="1:34" x14ac:dyDescent="0.25">
      <c r="A86" t="s">
        <v>97</v>
      </c>
      <c r="B86" s="106">
        <v>15</v>
      </c>
      <c r="C86" s="106">
        <v>15</v>
      </c>
      <c r="D86" s="106">
        <v>19</v>
      </c>
      <c r="E86" s="106">
        <v>19</v>
      </c>
      <c r="F86" s="106">
        <v>19</v>
      </c>
      <c r="G86" s="106">
        <v>19</v>
      </c>
      <c r="H86" s="106">
        <v>20</v>
      </c>
      <c r="I86" s="106">
        <v>21</v>
      </c>
      <c r="J86" s="106">
        <v>21</v>
      </c>
      <c r="K86" s="106">
        <v>21</v>
      </c>
      <c r="L86" s="106">
        <v>21</v>
      </c>
      <c r="M86" s="106">
        <v>20</v>
      </c>
      <c r="N86" s="107">
        <v>20</v>
      </c>
      <c r="O86" s="107">
        <v>20</v>
      </c>
      <c r="Q86" s="105"/>
      <c r="R86" s="105"/>
      <c r="T86"/>
      <c r="U86" s="106"/>
      <c r="V86" s="106"/>
      <c r="W86" s="106"/>
      <c r="X86" s="106"/>
      <c r="Y86" s="106"/>
      <c r="Z86" s="106"/>
      <c r="AA86" s="106"/>
      <c r="AB86" s="106"/>
      <c r="AC86" s="106"/>
      <c r="AD86" s="106"/>
      <c r="AE86" s="106"/>
      <c r="AF86" s="106"/>
      <c r="AG86" s="107"/>
      <c r="AH86" s="107"/>
    </row>
    <row r="87" spans="1:34" x14ac:dyDescent="0.25">
      <c r="A87" t="s">
        <v>98</v>
      </c>
      <c r="B87" s="106">
        <v>10</v>
      </c>
      <c r="C87" s="106">
        <v>10</v>
      </c>
      <c r="D87" s="106">
        <v>10</v>
      </c>
      <c r="E87" s="106">
        <v>10</v>
      </c>
      <c r="F87" s="106">
        <v>10</v>
      </c>
      <c r="G87" s="106">
        <v>10</v>
      </c>
      <c r="H87" s="106">
        <v>10</v>
      </c>
      <c r="I87" s="106">
        <v>10</v>
      </c>
      <c r="J87" s="106">
        <v>10</v>
      </c>
      <c r="K87" s="106">
        <v>10</v>
      </c>
      <c r="L87" s="106">
        <v>10</v>
      </c>
      <c r="M87" s="106">
        <v>10</v>
      </c>
      <c r="N87" s="107">
        <v>10</v>
      </c>
      <c r="O87" s="107">
        <v>10</v>
      </c>
      <c r="Q87" s="105"/>
      <c r="R87" s="105"/>
      <c r="T87"/>
      <c r="U87" s="106"/>
      <c r="V87" s="106"/>
      <c r="W87" s="106"/>
      <c r="X87" s="106"/>
      <c r="Y87" s="106"/>
      <c r="Z87" s="106"/>
      <c r="AA87" s="106"/>
      <c r="AB87" s="106"/>
      <c r="AC87" s="106"/>
      <c r="AD87" s="106"/>
      <c r="AE87" s="106"/>
      <c r="AF87" s="106"/>
      <c r="AG87" s="107"/>
      <c r="AH87" s="107"/>
    </row>
    <row r="88" spans="1:34" x14ac:dyDescent="0.25">
      <c r="A88" t="s">
        <v>99</v>
      </c>
      <c r="B88" s="106">
        <v>0</v>
      </c>
      <c r="C88" s="106">
        <v>0</v>
      </c>
      <c r="D88" s="106">
        <v>0</v>
      </c>
      <c r="E88" s="106">
        <v>0</v>
      </c>
      <c r="F88" s="106">
        <v>0</v>
      </c>
      <c r="G88" s="106">
        <v>0</v>
      </c>
      <c r="H88" s="106">
        <v>0</v>
      </c>
      <c r="I88" s="106">
        <v>0</v>
      </c>
      <c r="J88" s="106">
        <v>0</v>
      </c>
      <c r="K88" s="106">
        <v>0</v>
      </c>
      <c r="L88" s="106">
        <v>0</v>
      </c>
      <c r="M88" s="106">
        <v>0</v>
      </c>
      <c r="N88" s="107">
        <v>0</v>
      </c>
      <c r="O88" s="107">
        <v>0</v>
      </c>
      <c r="Q88" s="105"/>
      <c r="R88" s="105"/>
      <c r="T88"/>
      <c r="U88" s="106"/>
      <c r="V88" s="106"/>
      <c r="W88" s="106"/>
      <c r="X88" s="106"/>
      <c r="Y88" s="106"/>
      <c r="Z88" s="106"/>
      <c r="AA88" s="106"/>
      <c r="AB88" s="106"/>
      <c r="AC88" s="106"/>
      <c r="AD88" s="106"/>
      <c r="AE88" s="106"/>
      <c r="AF88" s="106"/>
      <c r="AG88" s="107"/>
      <c r="AH88" s="107"/>
    </row>
    <row r="89" spans="1:34" x14ac:dyDescent="0.25">
      <c r="A89" t="s">
        <v>100</v>
      </c>
      <c r="B89" s="106">
        <v>4</v>
      </c>
      <c r="C89" s="106">
        <v>4</v>
      </c>
      <c r="D89" s="106">
        <v>5</v>
      </c>
      <c r="E89" s="106">
        <v>7</v>
      </c>
      <c r="F89" s="106">
        <v>7</v>
      </c>
      <c r="G89" s="106">
        <v>7</v>
      </c>
      <c r="H89" s="106">
        <v>8</v>
      </c>
      <c r="I89" s="106">
        <v>8</v>
      </c>
      <c r="J89" s="106">
        <v>9</v>
      </c>
      <c r="K89" s="106">
        <v>9</v>
      </c>
      <c r="L89" s="106">
        <v>10</v>
      </c>
      <c r="M89" s="106">
        <v>10</v>
      </c>
      <c r="N89" s="107">
        <v>10</v>
      </c>
      <c r="O89" s="107">
        <v>10</v>
      </c>
      <c r="Q89" s="105"/>
      <c r="R89" s="105"/>
      <c r="T89"/>
      <c r="U89" s="106"/>
      <c r="V89" s="106"/>
      <c r="W89" s="106"/>
      <c r="X89" s="106"/>
      <c r="Y89" s="106"/>
      <c r="Z89" s="106"/>
      <c r="AA89" s="106"/>
      <c r="AB89" s="106"/>
      <c r="AC89" s="106"/>
      <c r="AD89" s="106"/>
      <c r="AE89" s="106"/>
      <c r="AF89" s="106"/>
      <c r="AG89" s="107"/>
      <c r="AH89" s="107"/>
    </row>
    <row r="90" spans="1:34" x14ac:dyDescent="0.25">
      <c r="A90" t="s">
        <v>101</v>
      </c>
      <c r="B90" s="106">
        <v>0</v>
      </c>
      <c r="C90" s="106">
        <v>0</v>
      </c>
      <c r="D90" s="106">
        <v>0</v>
      </c>
      <c r="E90" s="106">
        <v>0</v>
      </c>
      <c r="F90" s="106">
        <v>0</v>
      </c>
      <c r="G90" s="106">
        <v>0</v>
      </c>
      <c r="H90" s="106">
        <v>0</v>
      </c>
      <c r="I90" s="106">
        <v>0</v>
      </c>
      <c r="J90" s="106">
        <v>0</v>
      </c>
      <c r="K90" s="106">
        <v>0</v>
      </c>
      <c r="L90" s="106">
        <v>0</v>
      </c>
      <c r="M90" s="106">
        <v>0</v>
      </c>
      <c r="N90" s="107">
        <v>0</v>
      </c>
      <c r="O90" s="107">
        <v>0</v>
      </c>
      <c r="Q90" s="105"/>
      <c r="R90" s="105"/>
      <c r="T90"/>
      <c r="U90" s="106"/>
      <c r="V90" s="106"/>
      <c r="W90" s="106"/>
      <c r="X90" s="106"/>
      <c r="Y90" s="106"/>
      <c r="Z90" s="106"/>
      <c r="AA90" s="106"/>
      <c r="AB90" s="106"/>
      <c r="AC90" s="106"/>
      <c r="AD90" s="106"/>
      <c r="AE90" s="106"/>
      <c r="AF90" s="106"/>
      <c r="AG90" s="107"/>
      <c r="AH90" s="107"/>
    </row>
    <row r="91" spans="1:34" x14ac:dyDescent="0.25">
      <c r="A91" t="s">
        <v>102</v>
      </c>
      <c r="B91" s="106">
        <v>11</v>
      </c>
      <c r="C91" s="106">
        <v>11</v>
      </c>
      <c r="D91" s="106">
        <v>11</v>
      </c>
      <c r="E91" s="106">
        <v>14</v>
      </c>
      <c r="F91" s="106">
        <v>14</v>
      </c>
      <c r="G91" s="106">
        <v>14</v>
      </c>
      <c r="H91" s="106">
        <v>14</v>
      </c>
      <c r="I91" s="106">
        <v>14</v>
      </c>
      <c r="J91" s="106">
        <v>14</v>
      </c>
      <c r="K91" s="106">
        <v>14</v>
      </c>
      <c r="L91" s="106">
        <v>14</v>
      </c>
      <c r="M91" s="106">
        <v>14</v>
      </c>
      <c r="N91" s="107">
        <v>14</v>
      </c>
      <c r="O91" s="107">
        <v>14</v>
      </c>
      <c r="Q91" s="105"/>
      <c r="R91" s="105"/>
      <c r="T91"/>
      <c r="U91" s="106"/>
      <c r="V91" s="106"/>
      <c r="W91" s="106"/>
      <c r="X91" s="106"/>
      <c r="Y91" s="106"/>
      <c r="Z91" s="106"/>
      <c r="AA91" s="106"/>
      <c r="AB91" s="106"/>
      <c r="AC91" s="106"/>
      <c r="AD91" s="106"/>
      <c r="AE91" s="106"/>
      <c r="AF91" s="106"/>
      <c r="AG91" s="107"/>
      <c r="AH91" s="107"/>
    </row>
    <row r="92" spans="1:34" x14ac:dyDescent="0.25">
      <c r="A92" t="s">
        <v>103</v>
      </c>
      <c r="B92" s="106">
        <v>0</v>
      </c>
      <c r="C92" s="106">
        <v>0</v>
      </c>
      <c r="D92" s="106">
        <v>0</v>
      </c>
      <c r="E92" s="106">
        <v>0</v>
      </c>
      <c r="F92" s="106">
        <v>0</v>
      </c>
      <c r="G92" s="106">
        <v>0</v>
      </c>
      <c r="H92" s="106">
        <v>0</v>
      </c>
      <c r="I92" s="106">
        <v>0</v>
      </c>
      <c r="J92" s="106">
        <v>0</v>
      </c>
      <c r="K92" s="106">
        <v>0</v>
      </c>
      <c r="L92" s="106">
        <v>0</v>
      </c>
      <c r="M92" s="106">
        <v>0</v>
      </c>
      <c r="N92" s="107">
        <v>0</v>
      </c>
      <c r="O92" s="107">
        <v>0</v>
      </c>
      <c r="Q92" s="105"/>
      <c r="R92" s="105"/>
      <c r="T92"/>
      <c r="U92" s="106"/>
      <c r="V92" s="106"/>
      <c r="W92" s="106"/>
      <c r="X92" s="106"/>
      <c r="Y92" s="106"/>
      <c r="Z92" s="106"/>
      <c r="AA92" s="106"/>
      <c r="AB92" s="106"/>
      <c r="AC92" s="106"/>
      <c r="AD92" s="106"/>
      <c r="AE92" s="106"/>
      <c r="AF92" s="106"/>
      <c r="AG92" s="107"/>
      <c r="AH92" s="107"/>
    </row>
    <row r="93" spans="1:34" x14ac:dyDescent="0.25">
      <c r="A93" t="s">
        <v>104</v>
      </c>
      <c r="B93" s="106">
        <v>4</v>
      </c>
      <c r="C93" s="106">
        <v>5</v>
      </c>
      <c r="D93" s="106">
        <v>7</v>
      </c>
      <c r="E93" s="106">
        <v>8</v>
      </c>
      <c r="F93" s="106">
        <v>8</v>
      </c>
      <c r="G93" s="106">
        <v>8</v>
      </c>
      <c r="H93" s="106">
        <v>8</v>
      </c>
      <c r="I93" s="106">
        <v>10</v>
      </c>
      <c r="J93" s="106">
        <v>10</v>
      </c>
      <c r="K93" s="106">
        <v>11</v>
      </c>
      <c r="L93" s="106">
        <v>11</v>
      </c>
      <c r="M93" s="106">
        <v>12</v>
      </c>
      <c r="N93" s="107">
        <v>11</v>
      </c>
      <c r="O93" s="107">
        <v>11</v>
      </c>
      <c r="Q93" s="105"/>
      <c r="R93" s="105"/>
      <c r="T93"/>
      <c r="U93" s="106"/>
      <c r="V93" s="106"/>
      <c r="W93" s="106"/>
      <c r="X93" s="106"/>
      <c r="Y93" s="106"/>
      <c r="Z93" s="106"/>
      <c r="AA93" s="106"/>
      <c r="AB93" s="106"/>
      <c r="AC93" s="106"/>
      <c r="AD93" s="106"/>
      <c r="AE93" s="106"/>
      <c r="AF93" s="106"/>
      <c r="AG93" s="107"/>
      <c r="AH93" s="107"/>
    </row>
    <row r="94" spans="1:34" x14ac:dyDescent="0.25">
      <c r="A94" t="s">
        <v>105</v>
      </c>
      <c r="B94" s="106">
        <v>0</v>
      </c>
      <c r="C94" s="106">
        <v>0</v>
      </c>
      <c r="D94" s="106">
        <v>0</v>
      </c>
      <c r="E94" s="106">
        <v>0</v>
      </c>
      <c r="F94" s="106">
        <v>0</v>
      </c>
      <c r="G94" s="106">
        <v>0</v>
      </c>
      <c r="H94" s="106">
        <v>0</v>
      </c>
      <c r="I94" s="106">
        <v>0</v>
      </c>
      <c r="J94" s="106">
        <v>0</v>
      </c>
      <c r="K94" s="106">
        <v>0</v>
      </c>
      <c r="L94" s="106">
        <v>0</v>
      </c>
      <c r="M94" s="106">
        <v>0</v>
      </c>
      <c r="N94" s="107">
        <v>0</v>
      </c>
      <c r="O94" s="107">
        <v>0</v>
      </c>
      <c r="Q94" s="105"/>
      <c r="R94" s="105"/>
      <c r="T94"/>
      <c r="U94" s="106"/>
      <c r="V94" s="106"/>
      <c r="W94" s="106"/>
      <c r="X94" s="106"/>
      <c r="Y94" s="106"/>
      <c r="Z94" s="106"/>
      <c r="AA94" s="106"/>
      <c r="AB94" s="106"/>
      <c r="AC94" s="106"/>
      <c r="AD94" s="106"/>
      <c r="AE94" s="106"/>
      <c r="AF94" s="106"/>
      <c r="AG94" s="107"/>
      <c r="AH94" s="107"/>
    </row>
    <row r="95" spans="1:34" x14ac:dyDescent="0.25">
      <c r="A95" t="s">
        <v>106</v>
      </c>
      <c r="B95" s="106">
        <v>11</v>
      </c>
      <c r="C95" s="106">
        <v>11</v>
      </c>
      <c r="D95" s="106">
        <v>11</v>
      </c>
      <c r="E95" s="106">
        <v>12</v>
      </c>
      <c r="F95" s="106">
        <v>14</v>
      </c>
      <c r="G95" s="106">
        <v>15</v>
      </c>
      <c r="H95" s="106">
        <v>15</v>
      </c>
      <c r="I95" s="106">
        <v>16</v>
      </c>
      <c r="J95" s="106">
        <v>17</v>
      </c>
      <c r="K95" s="106">
        <v>18</v>
      </c>
      <c r="L95" s="106">
        <v>18</v>
      </c>
      <c r="M95" s="106">
        <v>18</v>
      </c>
      <c r="N95" s="107">
        <v>18</v>
      </c>
      <c r="O95" s="107">
        <v>19</v>
      </c>
      <c r="Q95" s="105"/>
      <c r="R95" s="105"/>
      <c r="T95"/>
      <c r="U95" s="106"/>
      <c r="V95" s="106"/>
      <c r="W95" s="106"/>
      <c r="X95" s="106"/>
      <c r="Y95" s="106"/>
      <c r="Z95" s="106"/>
      <c r="AA95" s="106"/>
      <c r="AB95" s="106"/>
      <c r="AC95" s="106"/>
      <c r="AD95" s="106"/>
      <c r="AE95" s="106"/>
      <c r="AF95" s="106"/>
      <c r="AG95" s="107"/>
      <c r="AH95" s="107"/>
    </row>
    <row r="96" spans="1:34" x14ac:dyDescent="0.25">
      <c r="A96" s="108" t="s">
        <v>40</v>
      </c>
      <c r="B96" s="109">
        <v>306</v>
      </c>
      <c r="C96" s="109">
        <v>309</v>
      </c>
      <c r="D96" s="109">
        <v>326</v>
      </c>
      <c r="E96" s="109">
        <v>341</v>
      </c>
      <c r="F96" s="109">
        <v>357</v>
      </c>
      <c r="G96" s="109">
        <v>381</v>
      </c>
      <c r="H96" s="109">
        <v>485</v>
      </c>
      <c r="I96" s="109">
        <v>549</v>
      </c>
      <c r="J96" s="109">
        <v>568</v>
      </c>
      <c r="K96" s="109">
        <v>645</v>
      </c>
      <c r="L96" s="109">
        <v>716</v>
      </c>
      <c r="M96" s="109">
        <v>762</v>
      </c>
      <c r="N96" s="110">
        <v>771</v>
      </c>
      <c r="O96" s="110">
        <v>776</v>
      </c>
    </row>
  </sheetData>
  <pageMargins left="0.7" right="0.7" top="0.75" bottom="0.75" header="0.3" footer="0.3"/>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02F85-79E0-4DAE-98FD-92E83C08037F}">
  <sheetPr codeName="Sheet133">
    <tabColor theme="8" tint="0.59999389629810485"/>
    <pageSetUpPr fitToPage="1"/>
  </sheetPr>
  <dimension ref="A1:S79"/>
  <sheetViews>
    <sheetView showGridLines="0" zoomScale="80" zoomScaleNormal="80" workbookViewId="0"/>
  </sheetViews>
  <sheetFormatPr defaultColWidth="9.140625" defaultRowHeight="15" outlineLevelCol="1" x14ac:dyDescent="0.25"/>
  <cols>
    <col min="1" max="1" width="44.140625" style="1" customWidth="1"/>
    <col min="2" max="9" width="14.42578125" style="1" hidden="1" customWidth="1" outlineLevel="1"/>
    <col min="10" max="10" width="14.42578125" style="1" customWidth="1" collapsed="1"/>
    <col min="11" max="19" width="14.42578125" style="1" customWidth="1"/>
    <col min="20" max="22" width="9.140625" style="1" customWidth="1"/>
    <col min="23" max="16384" width="9.140625" style="1"/>
  </cols>
  <sheetData>
    <row r="1" spans="1:19" x14ac:dyDescent="0.25">
      <c r="A1" s="3" t="s">
        <v>108</v>
      </c>
    </row>
    <row r="2" spans="1:19" ht="15.75" x14ac:dyDescent="0.25">
      <c r="A2" s="112" t="s">
        <v>109</v>
      </c>
    </row>
    <row r="3" spans="1:19" ht="15.75" x14ac:dyDescent="0.25">
      <c r="A3" s="112"/>
    </row>
    <row r="4" spans="1:19" s="22" customFormat="1" x14ac:dyDescent="0.25">
      <c r="A4" s="114"/>
      <c r="B4" s="100"/>
      <c r="C4" s="100"/>
      <c r="D4" s="100"/>
      <c r="E4" s="100"/>
      <c r="F4" s="100"/>
      <c r="G4" s="100"/>
      <c r="H4" s="100"/>
      <c r="I4" s="100"/>
      <c r="J4" s="100"/>
      <c r="K4" s="100"/>
      <c r="L4" s="100"/>
      <c r="M4" s="100"/>
      <c r="N4" s="100"/>
      <c r="O4" s="100"/>
      <c r="P4" s="100"/>
      <c r="Q4" s="100"/>
      <c r="R4" s="100"/>
      <c r="S4" s="100"/>
    </row>
    <row r="5" spans="1:19" x14ac:dyDescent="0.25">
      <c r="A5" s="39" t="s">
        <v>110</v>
      </c>
      <c r="B5" s="40"/>
      <c r="C5" s="40"/>
      <c r="D5" s="40"/>
      <c r="E5" s="40"/>
      <c r="F5" s="40"/>
      <c r="G5" s="40"/>
      <c r="H5" s="40"/>
      <c r="I5" s="40"/>
      <c r="J5" s="40"/>
      <c r="K5" s="40"/>
      <c r="L5" s="40"/>
      <c r="M5" s="40"/>
      <c r="N5" s="40"/>
      <c r="O5" s="40"/>
      <c r="P5" s="40"/>
      <c r="Q5" s="40"/>
      <c r="R5" s="40"/>
      <c r="S5" s="40"/>
    </row>
    <row r="6" spans="1:19" x14ac:dyDescent="0.25">
      <c r="A6" s="12" t="s">
        <v>1</v>
      </c>
      <c r="B6" s="15" t="s">
        <v>46</v>
      </c>
      <c r="C6" s="15" t="s">
        <v>47</v>
      </c>
      <c r="D6" s="15" t="s">
        <v>48</v>
      </c>
      <c r="E6" s="15" t="s">
        <v>49</v>
      </c>
      <c r="F6" s="15" t="s">
        <v>2</v>
      </c>
      <c r="G6" s="15" t="s">
        <v>3</v>
      </c>
      <c r="H6" s="15" t="s">
        <v>4</v>
      </c>
      <c r="I6" s="15" t="s">
        <v>5</v>
      </c>
      <c r="J6" s="15" t="s">
        <v>6</v>
      </c>
      <c r="K6" s="15" t="s">
        <v>7</v>
      </c>
      <c r="L6" s="15" t="s">
        <v>8</v>
      </c>
      <c r="M6" s="15" t="s">
        <v>9</v>
      </c>
      <c r="N6" s="15" t="s">
        <v>10</v>
      </c>
      <c r="O6" s="15" t="s">
        <v>11</v>
      </c>
      <c r="P6" s="15" t="s">
        <v>12</v>
      </c>
      <c r="Q6" s="15" t="s">
        <v>13</v>
      </c>
      <c r="R6" s="15" t="s">
        <v>14</v>
      </c>
      <c r="S6" s="15" t="s">
        <v>72</v>
      </c>
    </row>
    <row r="7" spans="1:19" x14ac:dyDescent="0.25">
      <c r="A7" s="76" t="s">
        <v>111</v>
      </c>
      <c r="B7" s="115">
        <v>3547</v>
      </c>
      <c r="C7" s="115">
        <v>3598</v>
      </c>
      <c r="D7" s="115">
        <v>3911</v>
      </c>
      <c r="E7" s="115">
        <v>5681</v>
      </c>
      <c r="F7" s="115">
        <v>4740</v>
      </c>
      <c r="G7" s="115">
        <v>4327</v>
      </c>
      <c r="H7" s="115">
        <v>4612</v>
      </c>
      <c r="I7" s="115">
        <v>6602</v>
      </c>
      <c r="J7" s="115">
        <v>5159</v>
      </c>
      <c r="K7" s="115">
        <v>4825</v>
      </c>
      <c r="L7" s="115">
        <v>5194</v>
      </c>
      <c r="M7" s="115">
        <v>7603</v>
      </c>
      <c r="N7" s="115">
        <v>5115</v>
      </c>
      <c r="O7" s="115">
        <v>4819</v>
      </c>
      <c r="P7" s="115">
        <v>4982</v>
      </c>
      <c r="Q7" s="115">
        <v>7890</v>
      </c>
      <c r="R7" s="116">
        <v>4803.9689928656499</v>
      </c>
      <c r="S7" s="116">
        <v>4693.1514551584796</v>
      </c>
    </row>
    <row r="8" spans="1:19" x14ac:dyDescent="0.25">
      <c r="A8" s="41" t="s">
        <v>112</v>
      </c>
      <c r="B8" s="115">
        <v>-1025</v>
      </c>
      <c r="C8" s="115">
        <v>-1025</v>
      </c>
      <c r="D8" s="115">
        <v>-1018</v>
      </c>
      <c r="E8" s="115">
        <v>-1476</v>
      </c>
      <c r="F8" s="115">
        <v>-1204</v>
      </c>
      <c r="G8" s="115">
        <v>-1067</v>
      </c>
      <c r="H8" s="115">
        <v>-1148</v>
      </c>
      <c r="I8" s="115">
        <v>-1639</v>
      </c>
      <c r="J8" s="115">
        <v>-1378</v>
      </c>
      <c r="K8" s="115">
        <v>-1258</v>
      </c>
      <c r="L8" s="115">
        <v>-1341</v>
      </c>
      <c r="M8" s="115">
        <v>-1838</v>
      </c>
      <c r="N8" s="115">
        <v>-1239</v>
      </c>
      <c r="O8" s="115">
        <v>-1181</v>
      </c>
      <c r="P8" s="115">
        <v>-1380</v>
      </c>
      <c r="Q8" s="115">
        <v>-2064</v>
      </c>
      <c r="R8" s="113">
        <v>-1158.7183760599798</v>
      </c>
      <c r="S8" s="113">
        <v>-1123.4936231357001</v>
      </c>
    </row>
    <row r="9" spans="1:19" x14ac:dyDescent="0.25">
      <c r="A9" s="117" t="s">
        <v>113</v>
      </c>
      <c r="B9" s="118">
        <v>2522</v>
      </c>
      <c r="C9" s="118">
        <v>2573</v>
      </c>
      <c r="D9" s="118">
        <v>2893</v>
      </c>
      <c r="E9" s="118">
        <v>4205</v>
      </c>
      <c r="F9" s="118">
        <v>3536</v>
      </c>
      <c r="G9" s="118">
        <v>3260</v>
      </c>
      <c r="H9" s="118">
        <v>3464</v>
      </c>
      <c r="I9" s="118">
        <v>4963</v>
      </c>
      <c r="J9" s="118">
        <v>3781</v>
      </c>
      <c r="K9" s="118">
        <v>3567</v>
      </c>
      <c r="L9" s="118">
        <v>3853</v>
      </c>
      <c r="M9" s="118">
        <v>5765</v>
      </c>
      <c r="N9" s="118">
        <v>3876</v>
      </c>
      <c r="O9" s="118">
        <v>3638</v>
      </c>
      <c r="P9" s="118">
        <v>3602</v>
      </c>
      <c r="Q9" s="118">
        <v>5826</v>
      </c>
      <c r="R9" s="118">
        <v>3645.2506168056502</v>
      </c>
      <c r="S9" s="118">
        <v>3569.6578320229</v>
      </c>
    </row>
    <row r="10" spans="1:19" x14ac:dyDescent="0.25">
      <c r="A10" s="1" t="s">
        <v>114</v>
      </c>
      <c r="B10" s="119">
        <v>0</v>
      </c>
      <c r="C10" s="119">
        <v>0</v>
      </c>
      <c r="D10" s="119">
        <v>0</v>
      </c>
      <c r="E10" s="119">
        <v>0</v>
      </c>
      <c r="F10" s="119">
        <v>0</v>
      </c>
      <c r="G10" s="119">
        <v>0</v>
      </c>
      <c r="H10" s="119">
        <v>0</v>
      </c>
      <c r="I10" s="119">
        <v>0</v>
      </c>
      <c r="J10" s="119">
        <v>0</v>
      </c>
      <c r="K10" s="119">
        <v>0</v>
      </c>
      <c r="L10" s="119">
        <v>0</v>
      </c>
      <c r="M10" s="119">
        <v>0</v>
      </c>
      <c r="N10" s="119">
        <v>0</v>
      </c>
      <c r="O10" s="119">
        <v>0</v>
      </c>
      <c r="P10" s="119">
        <v>0</v>
      </c>
      <c r="Q10" s="119">
        <v>0</v>
      </c>
      <c r="R10" s="119">
        <v>-25.007150600000003</v>
      </c>
      <c r="S10" s="119">
        <v>-66.703487802765508</v>
      </c>
    </row>
    <row r="11" spans="1:19" x14ac:dyDescent="0.25">
      <c r="A11" s="108" t="s">
        <v>115</v>
      </c>
      <c r="B11" s="120">
        <v>2522</v>
      </c>
      <c r="C11" s="120">
        <v>2573</v>
      </c>
      <c r="D11" s="120">
        <v>2893</v>
      </c>
      <c r="E11" s="120">
        <v>4205</v>
      </c>
      <c r="F11" s="120">
        <v>3536</v>
      </c>
      <c r="G11" s="120">
        <v>3260</v>
      </c>
      <c r="H11" s="120">
        <v>3464</v>
      </c>
      <c r="I11" s="120">
        <v>4963</v>
      </c>
      <c r="J11" s="120">
        <v>3781</v>
      </c>
      <c r="K11" s="120">
        <v>3567</v>
      </c>
      <c r="L11" s="120">
        <v>3853</v>
      </c>
      <c r="M11" s="120">
        <v>5765</v>
      </c>
      <c r="N11" s="120">
        <v>3876</v>
      </c>
      <c r="O11" s="120">
        <v>3638</v>
      </c>
      <c r="P11" s="120">
        <v>3602</v>
      </c>
      <c r="Q11" s="120">
        <v>5826</v>
      </c>
      <c r="R11" s="121">
        <v>3620.2434662056498</v>
      </c>
      <c r="S11" s="121">
        <v>3502.9543442201298</v>
      </c>
    </row>
    <row r="12" spans="1:19" x14ac:dyDescent="0.25">
      <c r="A12" s="175"/>
      <c r="B12" s="176"/>
      <c r="C12" s="176"/>
      <c r="D12" s="176"/>
      <c r="E12" s="176"/>
      <c r="F12" s="176"/>
      <c r="G12" s="176"/>
      <c r="H12" s="176"/>
      <c r="I12" s="176"/>
      <c r="J12" s="176"/>
      <c r="K12" s="176"/>
      <c r="L12" s="176"/>
      <c r="M12" s="176"/>
      <c r="N12" s="176"/>
      <c r="O12" s="176"/>
      <c r="P12" s="176"/>
      <c r="Q12" s="176"/>
      <c r="R12" s="177"/>
      <c r="S12" s="177"/>
    </row>
    <row r="13" spans="1:19" x14ac:dyDescent="0.25">
      <c r="A13" s="33"/>
      <c r="B13" s="95"/>
      <c r="C13" s="95"/>
      <c r="D13" s="95"/>
      <c r="E13" s="95"/>
      <c r="F13" s="95"/>
      <c r="G13" s="95"/>
      <c r="H13" s="95"/>
      <c r="I13" s="95"/>
      <c r="J13" s="95"/>
      <c r="K13" s="95"/>
      <c r="L13" s="95"/>
      <c r="M13" s="95"/>
      <c r="N13" s="95"/>
      <c r="O13" s="95"/>
      <c r="P13" s="95"/>
      <c r="Q13" s="95"/>
      <c r="R13" s="95"/>
      <c r="S13" s="95"/>
    </row>
    <row r="14" spans="1:19" x14ac:dyDescent="0.25">
      <c r="A14" s="39" t="s">
        <v>116</v>
      </c>
      <c r="B14" s="40"/>
      <c r="C14" s="40"/>
      <c r="D14" s="40"/>
      <c r="E14" s="40"/>
      <c r="F14" s="40"/>
      <c r="G14" s="40"/>
      <c r="H14" s="40"/>
      <c r="I14" s="40"/>
      <c r="J14" s="40"/>
      <c r="K14" s="40"/>
      <c r="L14" s="40"/>
      <c r="M14" s="40"/>
      <c r="N14" s="40"/>
      <c r="O14" s="40"/>
      <c r="P14" s="40"/>
      <c r="Q14" s="40"/>
      <c r="R14" s="40"/>
      <c r="S14" s="40"/>
    </row>
    <row r="15" spans="1:19" x14ac:dyDescent="0.25">
      <c r="A15" s="12" t="s">
        <v>1</v>
      </c>
      <c r="B15" s="15" t="s">
        <v>46</v>
      </c>
      <c r="C15" s="15" t="s">
        <v>47</v>
      </c>
      <c r="D15" s="15" t="s">
        <v>48</v>
      </c>
      <c r="E15" s="15" t="s">
        <v>49</v>
      </c>
      <c r="F15" s="15" t="s">
        <v>2</v>
      </c>
      <c r="G15" s="15" t="s">
        <v>3</v>
      </c>
      <c r="H15" s="15" t="s">
        <v>4</v>
      </c>
      <c r="I15" s="15" t="s">
        <v>5</v>
      </c>
      <c r="J15" s="15" t="s">
        <v>6</v>
      </c>
      <c r="K15" s="15" t="s">
        <v>7</v>
      </c>
      <c r="L15" s="15" t="s">
        <v>8</v>
      </c>
      <c r="M15" s="15" t="s">
        <v>9</v>
      </c>
      <c r="N15" s="15" t="s">
        <v>10</v>
      </c>
      <c r="O15" s="15" t="s">
        <v>11</v>
      </c>
      <c r="P15" s="15" t="s">
        <v>12</v>
      </c>
      <c r="Q15" s="15" t="s">
        <v>13</v>
      </c>
      <c r="R15" s="15" t="s">
        <v>14</v>
      </c>
      <c r="S15" s="15" t="s">
        <v>72</v>
      </c>
    </row>
    <row r="16" spans="1:19" x14ac:dyDescent="0.25">
      <c r="A16" s="76" t="s">
        <v>111</v>
      </c>
      <c r="B16" s="122">
        <f t="shared" ref="B16:Q16" si="0">B7/B$7</f>
        <v>1</v>
      </c>
      <c r="C16" s="122">
        <f t="shared" si="0"/>
        <v>1</v>
      </c>
      <c r="D16" s="122">
        <f t="shared" si="0"/>
        <v>1</v>
      </c>
      <c r="E16" s="122">
        <f t="shared" si="0"/>
        <v>1</v>
      </c>
      <c r="F16" s="122">
        <f t="shared" si="0"/>
        <v>1</v>
      </c>
      <c r="G16" s="122">
        <f t="shared" si="0"/>
        <v>1</v>
      </c>
      <c r="H16" s="122">
        <f t="shared" si="0"/>
        <v>1</v>
      </c>
      <c r="I16" s="122">
        <f t="shared" si="0"/>
        <v>1</v>
      </c>
      <c r="J16" s="122">
        <f t="shared" si="0"/>
        <v>1</v>
      </c>
      <c r="K16" s="122">
        <f t="shared" si="0"/>
        <v>1</v>
      </c>
      <c r="L16" s="122">
        <f t="shared" si="0"/>
        <v>1</v>
      </c>
      <c r="M16" s="122">
        <f t="shared" si="0"/>
        <v>1</v>
      </c>
      <c r="N16" s="122">
        <f t="shared" si="0"/>
        <v>1</v>
      </c>
      <c r="O16" s="122">
        <f t="shared" si="0"/>
        <v>1</v>
      </c>
      <c r="P16" s="122">
        <f t="shared" si="0"/>
        <v>1</v>
      </c>
      <c r="Q16" s="122">
        <f t="shared" si="0"/>
        <v>1</v>
      </c>
      <c r="R16" s="122">
        <v>1</v>
      </c>
      <c r="S16" s="122">
        <v>1</v>
      </c>
    </row>
    <row r="17" spans="1:19" x14ac:dyDescent="0.25">
      <c r="A17" s="41" t="s">
        <v>112</v>
      </c>
      <c r="B17" s="122">
        <f t="shared" ref="B17:Q17" si="1">B8/B$7</f>
        <v>-0.2889765999436143</v>
      </c>
      <c r="C17" s="122">
        <f t="shared" si="1"/>
        <v>-0.28488048916064479</v>
      </c>
      <c r="D17" s="122">
        <f t="shared" si="1"/>
        <v>-0.26029148555356685</v>
      </c>
      <c r="E17" s="122">
        <f t="shared" si="1"/>
        <v>-0.25981341313149092</v>
      </c>
      <c r="F17" s="122">
        <f t="shared" si="1"/>
        <v>-0.25400843881856539</v>
      </c>
      <c r="G17" s="122">
        <f t="shared" si="1"/>
        <v>-0.24659117171250289</v>
      </c>
      <c r="H17" s="122">
        <f t="shared" si="1"/>
        <v>-0.24891587163920209</v>
      </c>
      <c r="I17" s="122">
        <f t="shared" si="1"/>
        <v>-0.24825810360496819</v>
      </c>
      <c r="J17" s="122">
        <f t="shared" si="1"/>
        <v>-0.26710602830005814</v>
      </c>
      <c r="K17" s="122">
        <f t="shared" si="1"/>
        <v>-0.26072538860103628</v>
      </c>
      <c r="L17" s="122">
        <f t="shared" si="1"/>
        <v>-0.25818251829033501</v>
      </c>
      <c r="M17" s="122">
        <f t="shared" si="1"/>
        <v>-0.24174667894252269</v>
      </c>
      <c r="N17" s="122">
        <f t="shared" si="1"/>
        <v>-0.24222873900293254</v>
      </c>
      <c r="O17" s="122">
        <f t="shared" si="1"/>
        <v>-0.24507159161651795</v>
      </c>
      <c r="P17" s="122">
        <f t="shared" si="1"/>
        <v>-0.27699718988358091</v>
      </c>
      <c r="Q17" s="122">
        <f t="shared" si="1"/>
        <v>-0.26159695817490497</v>
      </c>
      <c r="R17" s="122">
        <v>-0.24120021960607713</v>
      </c>
      <c r="S17" s="122">
        <v>-0.23939002051613134</v>
      </c>
    </row>
    <row r="18" spans="1:19" x14ac:dyDescent="0.25">
      <c r="A18" s="117" t="s">
        <v>113</v>
      </c>
      <c r="B18" s="123">
        <f t="shared" ref="B18:Q18" si="2">B9/B$7</f>
        <v>0.71102340005638565</v>
      </c>
      <c r="C18" s="123">
        <f t="shared" si="2"/>
        <v>0.71511951083935521</v>
      </c>
      <c r="D18" s="123">
        <f t="shared" si="2"/>
        <v>0.73970851444643315</v>
      </c>
      <c r="E18" s="123">
        <f t="shared" si="2"/>
        <v>0.74018658686850902</v>
      </c>
      <c r="F18" s="123">
        <f t="shared" si="2"/>
        <v>0.74599156118143461</v>
      </c>
      <c r="G18" s="123">
        <f t="shared" si="2"/>
        <v>0.75340882828749711</v>
      </c>
      <c r="H18" s="123">
        <f t="shared" si="2"/>
        <v>0.75108412836079796</v>
      </c>
      <c r="I18" s="123">
        <f t="shared" si="2"/>
        <v>0.75174189639503186</v>
      </c>
      <c r="J18" s="123">
        <f t="shared" si="2"/>
        <v>0.73289397169994186</v>
      </c>
      <c r="K18" s="123">
        <f t="shared" si="2"/>
        <v>0.73927461139896378</v>
      </c>
      <c r="L18" s="123">
        <f t="shared" si="2"/>
        <v>0.74181748170966499</v>
      </c>
      <c r="M18" s="123">
        <f t="shared" si="2"/>
        <v>0.75825332105747734</v>
      </c>
      <c r="N18" s="123">
        <f t="shared" si="2"/>
        <v>0.75777126099706749</v>
      </c>
      <c r="O18" s="123">
        <f t="shared" si="2"/>
        <v>0.75492840838348207</v>
      </c>
      <c r="P18" s="123">
        <f t="shared" si="2"/>
        <v>0.72300281011641909</v>
      </c>
      <c r="Q18" s="123">
        <f t="shared" si="2"/>
        <v>0.73840304182509509</v>
      </c>
      <c r="R18" s="123">
        <v>0.75879978039391882</v>
      </c>
      <c r="S18" s="123">
        <v>0.76060997948389431</v>
      </c>
    </row>
    <row r="19" spans="1:19" x14ac:dyDescent="0.25">
      <c r="A19" s="1" t="s">
        <v>114</v>
      </c>
      <c r="B19" s="124"/>
      <c r="C19" s="124"/>
      <c r="D19" s="124"/>
      <c r="E19" s="124"/>
      <c r="F19" s="124"/>
      <c r="G19" s="124"/>
      <c r="H19" s="124"/>
      <c r="I19" s="124"/>
      <c r="J19" s="124"/>
      <c r="K19" s="124"/>
      <c r="L19" s="124"/>
      <c r="M19" s="124"/>
      <c r="N19" s="124"/>
      <c r="O19" s="124"/>
      <c r="P19" s="124"/>
      <c r="Q19" s="124"/>
      <c r="R19" s="125">
        <v>-5.2055187360988374E-3</v>
      </c>
      <c r="S19" s="125">
        <v>-1.4212941653406122E-2</v>
      </c>
    </row>
    <row r="20" spans="1:19" x14ac:dyDescent="0.25">
      <c r="A20" s="108" t="s">
        <v>115</v>
      </c>
      <c r="B20" s="126">
        <f t="shared" ref="B20:Q20" si="3">B11/B$7</f>
        <v>0.71102340005638565</v>
      </c>
      <c r="C20" s="126">
        <f t="shared" si="3"/>
        <v>0.71511951083935521</v>
      </c>
      <c r="D20" s="126">
        <f t="shared" si="3"/>
        <v>0.73970851444643315</v>
      </c>
      <c r="E20" s="126">
        <f t="shared" si="3"/>
        <v>0.74018658686850902</v>
      </c>
      <c r="F20" s="126">
        <f t="shared" si="3"/>
        <v>0.74599156118143461</v>
      </c>
      <c r="G20" s="126">
        <f t="shared" si="3"/>
        <v>0.75340882828749711</v>
      </c>
      <c r="H20" s="126">
        <f t="shared" si="3"/>
        <v>0.75108412836079796</v>
      </c>
      <c r="I20" s="126">
        <f t="shared" si="3"/>
        <v>0.75174189639503186</v>
      </c>
      <c r="J20" s="126">
        <f t="shared" si="3"/>
        <v>0.73289397169994186</v>
      </c>
      <c r="K20" s="126">
        <f t="shared" si="3"/>
        <v>0.73927461139896378</v>
      </c>
      <c r="L20" s="126">
        <f t="shared" si="3"/>
        <v>0.74181748170966499</v>
      </c>
      <c r="M20" s="126">
        <f t="shared" si="3"/>
        <v>0.75825332105747734</v>
      </c>
      <c r="N20" s="126">
        <f t="shared" si="3"/>
        <v>0.75777126099706749</v>
      </c>
      <c r="O20" s="126">
        <f t="shared" si="3"/>
        <v>0.75492840838348207</v>
      </c>
      <c r="P20" s="126">
        <f t="shared" si="3"/>
        <v>0.72300281011641909</v>
      </c>
      <c r="Q20" s="126">
        <f t="shared" si="3"/>
        <v>0.73840304182509509</v>
      </c>
      <c r="R20" s="126">
        <v>0.75359426165781984</v>
      </c>
      <c r="S20" s="126">
        <v>0.74639703783048716</v>
      </c>
    </row>
    <row r="21" spans="1:19" ht="15.75" customHeight="1" x14ac:dyDescent="0.25">
      <c r="A21" s="33"/>
      <c r="B21" s="95"/>
      <c r="C21" s="95"/>
      <c r="D21" s="95"/>
      <c r="E21" s="95"/>
      <c r="F21" s="95"/>
      <c r="G21" s="95"/>
      <c r="H21" s="95"/>
      <c r="I21" s="95"/>
      <c r="J21" s="95"/>
      <c r="K21" s="95"/>
      <c r="L21" s="95"/>
      <c r="M21" s="95"/>
      <c r="N21" s="95"/>
      <c r="O21" s="95"/>
      <c r="P21" s="95"/>
      <c r="Q21" s="95"/>
      <c r="R21" s="127"/>
      <c r="S21" s="127"/>
    </row>
    <row r="22" spans="1:19" x14ac:dyDescent="0.25">
      <c r="A22" s="34"/>
      <c r="B22" s="34"/>
      <c r="C22" s="34"/>
      <c r="D22" s="34"/>
      <c r="E22" s="34"/>
      <c r="F22" s="34"/>
      <c r="G22" s="34"/>
      <c r="H22" s="34"/>
      <c r="I22" s="34"/>
      <c r="J22" s="34"/>
      <c r="K22" s="34"/>
      <c r="L22" s="34"/>
      <c r="M22" s="34"/>
      <c r="N22" s="34"/>
      <c r="O22" s="34"/>
      <c r="P22" s="34"/>
      <c r="Q22" s="34"/>
      <c r="R22" s="34"/>
      <c r="S22" s="34"/>
    </row>
    <row r="23" spans="1:19" x14ac:dyDescent="0.25">
      <c r="A23" s="39" t="s">
        <v>117</v>
      </c>
      <c r="B23" s="40"/>
      <c r="C23" s="40"/>
      <c r="D23" s="40"/>
      <c r="E23" s="40"/>
      <c r="F23" s="40"/>
      <c r="G23" s="40"/>
      <c r="H23" s="40"/>
      <c r="I23" s="40"/>
      <c r="J23" s="40"/>
      <c r="K23" s="40"/>
      <c r="L23" s="40"/>
      <c r="M23" s="40"/>
      <c r="N23" s="40"/>
      <c r="O23" s="40"/>
      <c r="P23" s="40"/>
      <c r="Q23" s="40"/>
      <c r="R23" s="40"/>
      <c r="S23" s="40"/>
    </row>
    <row r="24" spans="1:19" x14ac:dyDescent="0.25">
      <c r="A24" s="12" t="s">
        <v>1</v>
      </c>
      <c r="B24" s="15" t="s">
        <v>46</v>
      </c>
      <c r="C24" s="15" t="s">
        <v>47</v>
      </c>
      <c r="D24" s="15" t="s">
        <v>48</v>
      </c>
      <c r="E24" s="15" t="s">
        <v>49</v>
      </c>
      <c r="F24" s="15" t="s">
        <v>2</v>
      </c>
      <c r="G24" s="15" t="s">
        <v>3</v>
      </c>
      <c r="H24" s="15" t="s">
        <v>4</v>
      </c>
      <c r="I24" s="15" t="s">
        <v>5</v>
      </c>
      <c r="J24" s="15" t="str">
        <f t="shared" ref="J24:Q24" si="4">J$6</f>
        <v>Q1 2017</v>
      </c>
      <c r="K24" s="15" t="str">
        <f t="shared" si="4"/>
        <v>Q2 2017</v>
      </c>
      <c r="L24" s="15" t="str">
        <f t="shared" si="4"/>
        <v>Q3 2017</v>
      </c>
      <c r="M24" s="15" t="str">
        <f t="shared" si="4"/>
        <v>Q4 2017</v>
      </c>
      <c r="N24" s="15" t="str">
        <f t="shared" si="4"/>
        <v>Q1 2018</v>
      </c>
      <c r="O24" s="15" t="str">
        <f t="shared" si="4"/>
        <v>Q2 2018</v>
      </c>
      <c r="P24" s="15" t="str">
        <f t="shared" si="4"/>
        <v>Q3 2018</v>
      </c>
      <c r="Q24" s="15" t="str">
        <f t="shared" si="4"/>
        <v>Q4 2018</v>
      </c>
      <c r="R24" s="15" t="s">
        <v>14</v>
      </c>
      <c r="S24" s="15" t="s">
        <v>72</v>
      </c>
    </row>
    <row r="25" spans="1:19" x14ac:dyDescent="0.25">
      <c r="A25" s="76" t="s">
        <v>118</v>
      </c>
      <c r="B25" s="115">
        <v>-599</v>
      </c>
      <c r="C25" s="115">
        <v>-662</v>
      </c>
      <c r="D25" s="115">
        <v>-807</v>
      </c>
      <c r="E25" s="115">
        <v>-1052</v>
      </c>
      <c r="F25" s="115">
        <v>-998</v>
      </c>
      <c r="G25" s="115">
        <v>-894</v>
      </c>
      <c r="H25" s="115">
        <v>-934</v>
      </c>
      <c r="I25" s="115">
        <v>-1185</v>
      </c>
      <c r="J25" s="115">
        <v>-1084</v>
      </c>
      <c r="K25" s="115">
        <v>-1057</v>
      </c>
      <c r="L25" s="115">
        <v>-1077</v>
      </c>
      <c r="M25" s="115">
        <v>-1592</v>
      </c>
      <c r="N25" s="115">
        <v>-1373</v>
      </c>
      <c r="O25" s="115">
        <v>-1376</v>
      </c>
      <c r="P25" s="115">
        <v>-1485</v>
      </c>
      <c r="Q25" s="115">
        <v>-1846</v>
      </c>
      <c r="R25" s="115">
        <v>-1550.7619776092899</v>
      </c>
      <c r="S25" s="115">
        <v>-1468.1402587432799</v>
      </c>
    </row>
    <row r="26" spans="1:19" x14ac:dyDescent="0.25">
      <c r="A26" s="1" t="s">
        <v>119</v>
      </c>
      <c r="B26" s="115">
        <v>-327</v>
      </c>
      <c r="C26" s="115">
        <v>-319</v>
      </c>
      <c r="D26" s="115">
        <v>-360</v>
      </c>
      <c r="E26" s="115">
        <v>-596</v>
      </c>
      <c r="F26" s="115">
        <v>-346</v>
      </c>
      <c r="G26" s="115">
        <v>-405</v>
      </c>
      <c r="H26" s="115">
        <v>-360</v>
      </c>
      <c r="I26" s="115">
        <v>-716</v>
      </c>
      <c r="J26" s="115">
        <v>-447</v>
      </c>
      <c r="K26" s="115">
        <v>-480</v>
      </c>
      <c r="L26" s="115">
        <v>-470</v>
      </c>
      <c r="M26" s="115">
        <v>-838</v>
      </c>
      <c r="N26" s="115">
        <v>-485</v>
      </c>
      <c r="O26" s="115">
        <v>-454</v>
      </c>
      <c r="P26" s="115">
        <v>-431</v>
      </c>
      <c r="Q26" s="115">
        <v>-772</v>
      </c>
      <c r="R26" s="115">
        <v>-483.40007669860199</v>
      </c>
      <c r="S26" s="115">
        <v>-537.31533654919508</v>
      </c>
    </row>
    <row r="27" spans="1:19" x14ac:dyDescent="0.25">
      <c r="A27" s="41" t="s">
        <v>120</v>
      </c>
      <c r="B27" s="115">
        <v>-358</v>
      </c>
      <c r="C27" s="115">
        <v>-357</v>
      </c>
      <c r="D27" s="115">
        <v>-387</v>
      </c>
      <c r="E27" s="115">
        <v>-555</v>
      </c>
      <c r="F27" s="115">
        <v>-547</v>
      </c>
      <c r="G27" s="115">
        <v>-473</v>
      </c>
      <c r="H27" s="115">
        <v>-451</v>
      </c>
      <c r="I27" s="115">
        <v>-510</v>
      </c>
      <c r="J27" s="115">
        <v>-534</v>
      </c>
      <c r="K27" s="115">
        <v>-580</v>
      </c>
      <c r="L27" s="115">
        <v>-506</v>
      </c>
      <c r="M27" s="115">
        <v>-517</v>
      </c>
      <c r="N27" s="115">
        <v>-577</v>
      </c>
      <c r="O27" s="115">
        <v>-542</v>
      </c>
      <c r="P27" s="115">
        <v>-490</v>
      </c>
      <c r="Q27" s="115">
        <v>-680</v>
      </c>
      <c r="R27" s="115">
        <v>-528.57562993568604</v>
      </c>
      <c r="S27" s="115">
        <v>-489.57848907934101</v>
      </c>
    </row>
    <row r="28" spans="1:19" x14ac:dyDescent="0.25">
      <c r="A28" s="117" t="s">
        <v>121</v>
      </c>
      <c r="B28" s="128">
        <v>-1284</v>
      </c>
      <c r="C28" s="128">
        <v>-1338</v>
      </c>
      <c r="D28" s="128">
        <v>-1554</v>
      </c>
      <c r="E28" s="128">
        <v>-2203</v>
      </c>
      <c r="F28" s="128">
        <v>-1891</v>
      </c>
      <c r="G28" s="128">
        <v>-1772</v>
      </c>
      <c r="H28" s="128">
        <v>-1745</v>
      </c>
      <c r="I28" s="128">
        <v>-2411</v>
      </c>
      <c r="J28" s="128">
        <v>-2065</v>
      </c>
      <c r="K28" s="128">
        <v>-2117</v>
      </c>
      <c r="L28" s="128">
        <v>-2053</v>
      </c>
      <c r="M28" s="128">
        <v>-2947</v>
      </c>
      <c r="N28" s="128">
        <v>-2435</v>
      </c>
      <c r="O28" s="128">
        <v>-2372</v>
      </c>
      <c r="P28" s="128">
        <v>-2406</v>
      </c>
      <c r="Q28" s="128">
        <v>-3298</v>
      </c>
      <c r="R28" s="128">
        <v>-2562.7376842435697</v>
      </c>
      <c r="S28" s="128">
        <v>-2495.03408437182</v>
      </c>
    </row>
    <row r="29" spans="1:19" x14ac:dyDescent="0.25">
      <c r="A29" s="1" t="s">
        <v>114</v>
      </c>
      <c r="B29" s="129">
        <v>0</v>
      </c>
      <c r="C29" s="129">
        <v>0</v>
      </c>
      <c r="D29" s="129">
        <v>0</v>
      </c>
      <c r="E29" s="129">
        <v>0</v>
      </c>
      <c r="F29" s="129">
        <v>0</v>
      </c>
      <c r="G29" s="129">
        <v>0</v>
      </c>
      <c r="H29" s="129">
        <v>0</v>
      </c>
      <c r="I29" s="129">
        <v>0</v>
      </c>
      <c r="J29" s="129">
        <v>0</v>
      </c>
      <c r="K29" s="129">
        <v>0</v>
      </c>
      <c r="L29" s="129">
        <v>0</v>
      </c>
      <c r="M29" s="129">
        <v>0</v>
      </c>
      <c r="N29" s="129">
        <v>0</v>
      </c>
      <c r="O29" s="129">
        <v>0</v>
      </c>
      <c r="P29" s="129">
        <v>0</v>
      </c>
      <c r="Q29" s="129">
        <v>0</v>
      </c>
      <c r="R29" s="129">
        <v>-97.461261426020002</v>
      </c>
      <c r="S29" s="129">
        <v>-243.773492184726</v>
      </c>
    </row>
    <row r="30" spans="1:19" x14ac:dyDescent="0.25">
      <c r="A30" s="108" t="s">
        <v>122</v>
      </c>
      <c r="B30" s="130">
        <f t="shared" ref="B30:P30" si="5">B28</f>
        <v>-1284</v>
      </c>
      <c r="C30" s="130">
        <f t="shared" si="5"/>
        <v>-1338</v>
      </c>
      <c r="D30" s="130">
        <f t="shared" si="5"/>
        <v>-1554</v>
      </c>
      <c r="E30" s="130">
        <f t="shared" si="5"/>
        <v>-2203</v>
      </c>
      <c r="F30" s="130">
        <f t="shared" si="5"/>
        <v>-1891</v>
      </c>
      <c r="G30" s="130">
        <f t="shared" si="5"/>
        <v>-1772</v>
      </c>
      <c r="H30" s="130">
        <f t="shared" si="5"/>
        <v>-1745</v>
      </c>
      <c r="I30" s="130">
        <f t="shared" si="5"/>
        <v>-2411</v>
      </c>
      <c r="J30" s="130">
        <f t="shared" si="5"/>
        <v>-2065</v>
      </c>
      <c r="K30" s="130">
        <f t="shared" si="5"/>
        <v>-2117</v>
      </c>
      <c r="L30" s="130">
        <f t="shared" si="5"/>
        <v>-2053</v>
      </c>
      <c r="M30" s="130">
        <f t="shared" si="5"/>
        <v>-2947</v>
      </c>
      <c r="N30" s="130">
        <f t="shared" si="5"/>
        <v>-2435</v>
      </c>
      <c r="O30" s="130">
        <f t="shared" si="5"/>
        <v>-2372</v>
      </c>
      <c r="P30" s="130">
        <f t="shared" si="5"/>
        <v>-2406</v>
      </c>
      <c r="Q30" s="130">
        <f>Q28</f>
        <v>-3298</v>
      </c>
      <c r="R30" s="131">
        <v>-2660.1989456695901</v>
      </c>
      <c r="S30" s="131">
        <v>-2738.80757655656</v>
      </c>
    </row>
    <row r="31" spans="1:19" x14ac:dyDescent="0.25">
      <c r="A31" s="34"/>
      <c r="B31" s="34"/>
      <c r="C31" s="34"/>
      <c r="D31" s="34"/>
      <c r="E31" s="34"/>
      <c r="F31" s="34"/>
      <c r="G31" s="34"/>
      <c r="H31" s="34"/>
      <c r="I31" s="34"/>
      <c r="J31" s="34"/>
      <c r="K31" s="34"/>
      <c r="L31" s="34"/>
      <c r="M31" s="34"/>
      <c r="N31" s="34"/>
      <c r="O31" s="34"/>
      <c r="P31" s="34"/>
      <c r="Q31" s="34"/>
      <c r="R31" s="34"/>
      <c r="S31" s="34"/>
    </row>
    <row r="32" spans="1:19" x14ac:dyDescent="0.25">
      <c r="A32" s="34"/>
      <c r="B32" s="34"/>
      <c r="C32" s="34"/>
      <c r="D32" s="34"/>
      <c r="E32" s="34"/>
      <c r="F32" s="34"/>
      <c r="G32" s="34"/>
      <c r="H32" s="34"/>
      <c r="I32" s="34"/>
      <c r="J32" s="34"/>
      <c r="K32" s="34"/>
      <c r="L32" s="34"/>
      <c r="M32" s="34"/>
      <c r="N32" s="34"/>
      <c r="O32" s="34"/>
      <c r="P32" s="34"/>
      <c r="Q32" s="34"/>
      <c r="R32" s="34"/>
      <c r="S32" s="34"/>
    </row>
    <row r="33" spans="1:19" x14ac:dyDescent="0.25">
      <c r="A33" s="39" t="s">
        <v>123</v>
      </c>
      <c r="B33" s="40"/>
      <c r="C33" s="40"/>
      <c r="D33" s="40"/>
      <c r="E33" s="40"/>
      <c r="F33" s="40"/>
      <c r="G33" s="40"/>
      <c r="H33" s="40"/>
      <c r="I33" s="40"/>
      <c r="J33" s="40"/>
      <c r="K33" s="40"/>
      <c r="L33" s="40"/>
      <c r="M33" s="40"/>
      <c r="N33" s="40"/>
      <c r="O33" s="40"/>
      <c r="P33" s="40"/>
      <c r="Q33" s="40"/>
      <c r="R33" s="40"/>
      <c r="S33" s="40"/>
    </row>
    <row r="34" spans="1:19" x14ac:dyDescent="0.25">
      <c r="A34" s="12" t="s">
        <v>1</v>
      </c>
      <c r="B34" s="15" t="s">
        <v>46</v>
      </c>
      <c r="C34" s="15" t="s">
        <v>47</v>
      </c>
      <c r="D34" s="15" t="s">
        <v>48</v>
      </c>
      <c r="E34" s="15" t="s">
        <v>49</v>
      </c>
      <c r="F34" s="15" t="s">
        <v>2</v>
      </c>
      <c r="G34" s="15" t="s">
        <v>3</v>
      </c>
      <c r="H34" s="15" t="s">
        <v>4</v>
      </c>
      <c r="I34" s="15" t="s">
        <v>5</v>
      </c>
      <c r="J34" s="15" t="str">
        <f t="shared" ref="J34:Q34" si="6">J$6</f>
        <v>Q1 2017</v>
      </c>
      <c r="K34" s="15" t="str">
        <f t="shared" si="6"/>
        <v>Q2 2017</v>
      </c>
      <c r="L34" s="15" t="str">
        <f t="shared" si="6"/>
        <v>Q3 2017</v>
      </c>
      <c r="M34" s="15" t="str">
        <f t="shared" si="6"/>
        <v>Q4 2017</v>
      </c>
      <c r="N34" s="15" t="str">
        <f t="shared" si="6"/>
        <v>Q1 2018</v>
      </c>
      <c r="O34" s="15" t="str">
        <f t="shared" si="6"/>
        <v>Q2 2018</v>
      </c>
      <c r="P34" s="15" t="str">
        <f t="shared" si="6"/>
        <v>Q3 2018</v>
      </c>
      <c r="Q34" s="15" t="str">
        <f t="shared" si="6"/>
        <v>Q4 2018</v>
      </c>
      <c r="R34" s="15" t="s">
        <v>14</v>
      </c>
      <c r="S34" s="15" t="s">
        <v>72</v>
      </c>
    </row>
    <row r="35" spans="1:19" x14ac:dyDescent="0.25">
      <c r="A35" s="76" t="s">
        <v>118</v>
      </c>
      <c r="B35" s="122">
        <f t="shared" ref="B35:Q35" si="7">B25/B$7</f>
        <v>-0.16887510572314632</v>
      </c>
      <c r="C35" s="122">
        <f t="shared" si="7"/>
        <v>-0.18399110617009451</v>
      </c>
      <c r="D35" s="122">
        <f t="shared" si="7"/>
        <v>-0.20634108923548963</v>
      </c>
      <c r="E35" s="122">
        <f t="shared" si="7"/>
        <v>-0.18517866572786482</v>
      </c>
      <c r="F35" s="122">
        <f t="shared" si="7"/>
        <v>-0.21054852320675105</v>
      </c>
      <c r="G35" s="122">
        <f t="shared" si="7"/>
        <v>-0.20660966027270627</v>
      </c>
      <c r="H35" s="122">
        <f t="shared" si="7"/>
        <v>-0.20251517779705117</v>
      </c>
      <c r="I35" s="122">
        <f t="shared" si="7"/>
        <v>-0.17949106331414721</v>
      </c>
      <c r="J35" s="122">
        <f t="shared" si="7"/>
        <v>-0.21011823996898624</v>
      </c>
      <c r="K35" s="122">
        <f t="shared" si="7"/>
        <v>-0.21906735751295336</v>
      </c>
      <c r="L35" s="122">
        <f t="shared" si="7"/>
        <v>-0.20735463996919523</v>
      </c>
      <c r="M35" s="122">
        <f t="shared" si="7"/>
        <v>-0.20939102985663555</v>
      </c>
      <c r="N35" s="122">
        <f t="shared" si="7"/>
        <v>-0.26842619745845553</v>
      </c>
      <c r="O35" s="122">
        <f t="shared" si="7"/>
        <v>-0.2855364183440548</v>
      </c>
      <c r="P35" s="122">
        <f t="shared" si="7"/>
        <v>-0.29807306302689685</v>
      </c>
      <c r="Q35" s="122">
        <f t="shared" si="7"/>
        <v>-0.23396704689480355</v>
      </c>
      <c r="R35" s="122">
        <v>-0.32280849021138952</v>
      </c>
      <c r="S35" s="122">
        <v>-0.31282609836287573</v>
      </c>
    </row>
    <row r="36" spans="1:19" x14ac:dyDescent="0.25">
      <c r="A36" s="1" t="s">
        <v>119</v>
      </c>
      <c r="B36" s="122">
        <f t="shared" ref="B36:Q36" si="8">B26/B$7</f>
        <v>-9.2190583591767697E-2</v>
      </c>
      <c r="C36" s="122">
        <f t="shared" si="8"/>
        <v>-8.8660366870483606E-2</v>
      </c>
      <c r="D36" s="122">
        <f t="shared" si="8"/>
        <v>-9.204806954743032E-2</v>
      </c>
      <c r="E36" s="122">
        <f t="shared" si="8"/>
        <v>-0.10491110719943672</v>
      </c>
      <c r="F36" s="122">
        <f t="shared" si="8"/>
        <v>-7.2995780590717305E-2</v>
      </c>
      <c r="G36" s="122">
        <f t="shared" si="8"/>
        <v>-9.3598336029581702E-2</v>
      </c>
      <c r="H36" s="122">
        <f t="shared" si="8"/>
        <v>-7.8057241977450134E-2</v>
      </c>
      <c r="I36" s="122">
        <f t="shared" si="8"/>
        <v>-0.10845198424719782</v>
      </c>
      <c r="J36" s="122">
        <f t="shared" si="8"/>
        <v>-8.6644698584997099E-2</v>
      </c>
      <c r="K36" s="122">
        <f t="shared" si="8"/>
        <v>-9.9481865284974089E-2</v>
      </c>
      <c r="L36" s="122">
        <f t="shared" si="8"/>
        <v>-9.048902579899884E-2</v>
      </c>
      <c r="M36" s="122">
        <f t="shared" si="8"/>
        <v>-0.11021965013810338</v>
      </c>
      <c r="N36" s="122">
        <f t="shared" si="8"/>
        <v>-9.4819159335288367E-2</v>
      </c>
      <c r="O36" s="122">
        <f t="shared" si="8"/>
        <v>-9.4210417098983187E-2</v>
      </c>
      <c r="P36" s="122">
        <f t="shared" si="8"/>
        <v>-8.6511441188277804E-2</v>
      </c>
      <c r="Q36" s="122">
        <f t="shared" si="8"/>
        <v>-9.7845373891001272E-2</v>
      </c>
      <c r="R36" s="122">
        <v>-0.10062514504496116</v>
      </c>
      <c r="S36" s="122">
        <v>-0.11448923856028653</v>
      </c>
    </row>
    <row r="37" spans="1:19" x14ac:dyDescent="0.25">
      <c r="A37" s="41" t="s">
        <v>120</v>
      </c>
      <c r="B37" s="122">
        <f t="shared" ref="B37:Q37" si="9">B27/B$7</f>
        <v>-0.10093036368762334</v>
      </c>
      <c r="C37" s="122">
        <f t="shared" si="9"/>
        <v>-9.9221789883268477E-2</v>
      </c>
      <c r="D37" s="122">
        <f t="shared" si="9"/>
        <v>-9.8951674763487596E-2</v>
      </c>
      <c r="E37" s="122">
        <f t="shared" si="9"/>
        <v>-9.7694067945784197E-2</v>
      </c>
      <c r="F37" s="122">
        <f t="shared" si="9"/>
        <v>-0.11540084388185654</v>
      </c>
      <c r="G37" s="122">
        <f t="shared" si="9"/>
        <v>-0.10931361220244973</v>
      </c>
      <c r="H37" s="122">
        <f t="shared" si="9"/>
        <v>-9.7788378143972246E-2</v>
      </c>
      <c r="I37" s="122">
        <f t="shared" si="9"/>
        <v>-7.7249318388367155E-2</v>
      </c>
      <c r="J37" s="122">
        <f t="shared" si="9"/>
        <v>-0.10350843186664083</v>
      </c>
      <c r="K37" s="122">
        <f t="shared" si="9"/>
        <v>-0.12020725388601036</v>
      </c>
      <c r="L37" s="122">
        <f t="shared" si="9"/>
        <v>-9.742010011551791E-2</v>
      </c>
      <c r="M37" s="122">
        <f t="shared" si="9"/>
        <v>-6.7999473891884779E-2</v>
      </c>
      <c r="N37" s="122">
        <f t="shared" si="9"/>
        <v>-0.11280547409579668</v>
      </c>
      <c r="O37" s="122">
        <f t="shared" si="9"/>
        <v>-0.11247146710935879</v>
      </c>
      <c r="P37" s="122">
        <f t="shared" si="9"/>
        <v>-9.8354074668807703E-2</v>
      </c>
      <c r="Q37" s="122">
        <f t="shared" si="9"/>
        <v>-8.6185044359949309E-2</v>
      </c>
      <c r="R37" s="122">
        <v>-0.11002894288465871</v>
      </c>
      <c r="S37" s="122">
        <v>-0.10431764108980983</v>
      </c>
    </row>
    <row r="38" spans="1:19" x14ac:dyDescent="0.25">
      <c r="A38" s="117" t="s">
        <v>121</v>
      </c>
      <c r="B38" s="123">
        <f t="shared" ref="B38:Q38" si="10">B28/B$7</f>
        <v>-0.36199605300253734</v>
      </c>
      <c r="C38" s="123">
        <f t="shared" si="10"/>
        <v>-0.37187326292384659</v>
      </c>
      <c r="D38" s="123">
        <f t="shared" si="10"/>
        <v>-0.39734083354640759</v>
      </c>
      <c r="E38" s="123">
        <f t="shared" si="10"/>
        <v>-0.38778384087308571</v>
      </c>
      <c r="F38" s="123">
        <f t="shared" si="10"/>
        <v>-0.39894514767932487</v>
      </c>
      <c r="G38" s="123">
        <f t="shared" si="10"/>
        <v>-0.40952160850473768</v>
      </c>
      <c r="H38" s="123">
        <f t="shared" si="10"/>
        <v>-0.37836079791847355</v>
      </c>
      <c r="I38" s="123">
        <f t="shared" si="10"/>
        <v>-0.36519236594971222</v>
      </c>
      <c r="J38" s="123">
        <f t="shared" si="10"/>
        <v>-0.40027137042062416</v>
      </c>
      <c r="K38" s="123">
        <f t="shared" si="10"/>
        <v>-0.4387564766839378</v>
      </c>
      <c r="L38" s="123">
        <f t="shared" si="10"/>
        <v>-0.39526376588371198</v>
      </c>
      <c r="M38" s="123">
        <f t="shared" si="10"/>
        <v>-0.38761015388662368</v>
      </c>
      <c r="N38" s="123">
        <f t="shared" si="10"/>
        <v>-0.47605083088954059</v>
      </c>
      <c r="O38" s="123">
        <f t="shared" si="10"/>
        <v>-0.49221830255239674</v>
      </c>
      <c r="P38" s="123">
        <f t="shared" si="10"/>
        <v>-0.48293857888398234</v>
      </c>
      <c r="Q38" s="123">
        <f t="shared" si="10"/>
        <v>-0.41799746514575414</v>
      </c>
      <c r="R38" s="123">
        <v>-0.53346257814100773</v>
      </c>
      <c r="S38" s="123">
        <v>-0.53163297801297293</v>
      </c>
    </row>
    <row r="39" spans="1:19" x14ac:dyDescent="0.25">
      <c r="A39" s="1" t="s">
        <v>114</v>
      </c>
      <c r="B39" s="132"/>
      <c r="C39" s="132"/>
      <c r="D39" s="132"/>
      <c r="E39" s="132"/>
      <c r="F39" s="132"/>
      <c r="G39" s="132"/>
      <c r="H39" s="132"/>
      <c r="I39" s="132"/>
      <c r="J39" s="132"/>
      <c r="K39" s="132"/>
      <c r="L39" s="132"/>
      <c r="M39" s="132"/>
      <c r="N39" s="132"/>
      <c r="O39" s="132"/>
      <c r="P39" s="132"/>
      <c r="Q39" s="132"/>
      <c r="R39" s="132">
        <v>-2.028765413989125E-2</v>
      </c>
      <c r="S39" s="132">
        <v>-5.1942387650153979E-2</v>
      </c>
    </row>
    <row r="40" spans="1:19" x14ac:dyDescent="0.25">
      <c r="A40" s="108" t="s">
        <v>122</v>
      </c>
      <c r="B40" s="133">
        <f t="shared" ref="B40:Q40" si="11">B30/B$7</f>
        <v>-0.36199605300253734</v>
      </c>
      <c r="C40" s="133">
        <f t="shared" si="11"/>
        <v>-0.37187326292384659</v>
      </c>
      <c r="D40" s="133">
        <f t="shared" si="11"/>
        <v>-0.39734083354640759</v>
      </c>
      <c r="E40" s="133">
        <f t="shared" si="11"/>
        <v>-0.38778384087308571</v>
      </c>
      <c r="F40" s="133">
        <f t="shared" si="11"/>
        <v>-0.39894514767932487</v>
      </c>
      <c r="G40" s="133">
        <f t="shared" si="11"/>
        <v>-0.40952160850473768</v>
      </c>
      <c r="H40" s="133">
        <f t="shared" si="11"/>
        <v>-0.37836079791847355</v>
      </c>
      <c r="I40" s="133">
        <f t="shared" si="11"/>
        <v>-0.36519236594971222</v>
      </c>
      <c r="J40" s="133">
        <f t="shared" si="11"/>
        <v>-0.40027137042062416</v>
      </c>
      <c r="K40" s="133">
        <f t="shared" si="11"/>
        <v>-0.4387564766839378</v>
      </c>
      <c r="L40" s="133">
        <f t="shared" si="11"/>
        <v>-0.39526376588371198</v>
      </c>
      <c r="M40" s="133">
        <f t="shared" si="11"/>
        <v>-0.38761015388662368</v>
      </c>
      <c r="N40" s="133">
        <f t="shared" si="11"/>
        <v>-0.47605083088954059</v>
      </c>
      <c r="O40" s="133">
        <f t="shared" si="11"/>
        <v>-0.49221830255239674</v>
      </c>
      <c r="P40" s="133">
        <f t="shared" si="11"/>
        <v>-0.48293857888398234</v>
      </c>
      <c r="Q40" s="133">
        <f t="shared" si="11"/>
        <v>-0.41799746514575414</v>
      </c>
      <c r="R40" s="133">
        <v>-0.55375023228089904</v>
      </c>
      <c r="S40" s="133">
        <v>-0.58357536566312995</v>
      </c>
    </row>
    <row r="41" spans="1:19" x14ac:dyDescent="0.25">
      <c r="B41" s="134"/>
      <c r="C41" s="134"/>
      <c r="D41" s="134"/>
      <c r="E41" s="134"/>
      <c r="F41" s="134"/>
      <c r="G41" s="134"/>
      <c r="H41" s="134"/>
      <c r="I41" s="134"/>
      <c r="J41" s="134"/>
      <c r="K41" s="134"/>
      <c r="L41" s="134"/>
      <c r="M41" s="134"/>
      <c r="N41" s="134"/>
      <c r="O41" s="134"/>
      <c r="P41" s="134"/>
      <c r="Q41" s="134"/>
    </row>
    <row r="42" spans="1:19" x14ac:dyDescent="0.25">
      <c r="B42" s="134"/>
      <c r="C42" s="134"/>
      <c r="D42" s="134"/>
      <c r="E42" s="134"/>
      <c r="F42" s="134"/>
      <c r="G42" s="134"/>
      <c r="H42" s="134"/>
      <c r="I42" s="134"/>
      <c r="J42" s="134"/>
      <c r="K42" s="134"/>
      <c r="L42" s="134"/>
      <c r="M42" s="134"/>
      <c r="N42" s="134"/>
      <c r="O42" s="134"/>
      <c r="P42" s="134"/>
      <c r="Q42" s="134"/>
    </row>
    <row r="43" spans="1:19" x14ac:dyDescent="0.25">
      <c r="A43" s="39" t="s">
        <v>124</v>
      </c>
      <c r="B43" s="135"/>
      <c r="C43" s="135"/>
      <c r="D43" s="135"/>
      <c r="E43" s="135"/>
      <c r="F43" s="135"/>
      <c r="G43" s="135"/>
      <c r="H43" s="135"/>
      <c r="I43" s="135"/>
      <c r="J43" s="135"/>
      <c r="K43" s="135"/>
      <c r="L43" s="135"/>
      <c r="M43" s="135"/>
      <c r="N43" s="135"/>
      <c r="O43" s="135"/>
      <c r="P43" s="135"/>
      <c r="Q43" s="135"/>
      <c r="R43" s="39"/>
      <c r="S43" s="39"/>
    </row>
    <row r="44" spans="1:19" x14ac:dyDescent="0.25">
      <c r="A44" s="39" t="s">
        <v>1</v>
      </c>
      <c r="B44" s="15" t="s">
        <v>46</v>
      </c>
      <c r="C44" s="15" t="s">
        <v>47</v>
      </c>
      <c r="D44" s="15" t="s">
        <v>48</v>
      </c>
      <c r="E44" s="15" t="s">
        <v>49</v>
      </c>
      <c r="F44" s="15" t="s">
        <v>2</v>
      </c>
      <c r="G44" s="15" t="s">
        <v>3</v>
      </c>
      <c r="H44" s="15" t="s">
        <v>4</v>
      </c>
      <c r="I44" s="15" t="s">
        <v>5</v>
      </c>
      <c r="J44" s="136" t="s">
        <v>6</v>
      </c>
      <c r="K44" s="136" t="s">
        <v>7</v>
      </c>
      <c r="L44" s="136" t="s">
        <v>8</v>
      </c>
      <c r="M44" s="136" t="s">
        <v>9</v>
      </c>
      <c r="N44" s="136" t="s">
        <v>10</v>
      </c>
      <c r="O44" s="136" t="s">
        <v>11</v>
      </c>
      <c r="P44" s="136" t="s">
        <v>12</v>
      </c>
      <c r="Q44" s="136" t="s">
        <v>13</v>
      </c>
      <c r="R44" s="15" t="s">
        <v>14</v>
      </c>
      <c r="S44" s="15" t="s">
        <v>72</v>
      </c>
    </row>
    <row r="45" spans="1:19" x14ac:dyDescent="0.25">
      <c r="A45" s="1" t="s">
        <v>40</v>
      </c>
      <c r="B45" s="106"/>
      <c r="C45" s="106"/>
      <c r="D45" s="106"/>
      <c r="E45" s="106"/>
      <c r="F45" s="106"/>
      <c r="G45" s="106"/>
      <c r="H45" s="106"/>
      <c r="I45" s="106"/>
      <c r="J45" s="106">
        <v>742.42511033987796</v>
      </c>
      <c r="K45" s="106">
        <v>609.01844591220924</v>
      </c>
      <c r="L45" s="106">
        <v>984.06207729270102</v>
      </c>
      <c r="M45" s="106">
        <v>1583.7609757905302</v>
      </c>
      <c r="N45" s="106">
        <v>712.38882940480187</v>
      </c>
      <c r="O45" s="106">
        <v>477.70845826689487</v>
      </c>
      <c r="P45" s="106">
        <v>605.76147306820303</v>
      </c>
      <c r="Q45" s="106">
        <v>1439.1182361648841</v>
      </c>
      <c r="R45" s="106">
        <v>494.53140009802001</v>
      </c>
      <c r="S45" s="106">
        <v>475.64155812627001</v>
      </c>
    </row>
    <row r="46" spans="1:19" x14ac:dyDescent="0.25">
      <c r="A46" s="1" t="s">
        <v>41</v>
      </c>
      <c r="B46" s="106"/>
      <c r="C46" s="106"/>
      <c r="D46" s="106"/>
      <c r="E46" s="106"/>
      <c r="F46" s="106"/>
      <c r="G46" s="106"/>
      <c r="H46" s="106"/>
      <c r="I46" s="106"/>
      <c r="J46" s="106">
        <v>474.93516651152191</v>
      </c>
      <c r="K46" s="106">
        <v>499.57645259558365</v>
      </c>
      <c r="L46" s="106">
        <v>432.71259530787478</v>
      </c>
      <c r="M46" s="106">
        <v>719.57355198879009</v>
      </c>
      <c r="N46" s="106">
        <v>328.97212758057191</v>
      </c>
      <c r="O46" s="106">
        <v>448.92522793522005</v>
      </c>
      <c r="P46" s="106">
        <v>302.90187644013298</v>
      </c>
      <c r="Q46" s="106">
        <v>703.5386623999857</v>
      </c>
      <c r="R46" s="106">
        <v>334.32273323191203</v>
      </c>
      <c r="S46" s="106">
        <v>389.50848908879999</v>
      </c>
    </row>
    <row r="47" spans="1:19" x14ac:dyDescent="0.25">
      <c r="A47" s="1" t="s">
        <v>42</v>
      </c>
      <c r="B47" s="106"/>
      <c r="C47" s="106"/>
      <c r="D47" s="106"/>
      <c r="E47" s="106"/>
      <c r="F47" s="106"/>
      <c r="G47" s="106"/>
      <c r="H47" s="106"/>
      <c r="I47" s="106"/>
      <c r="J47" s="106">
        <v>498.04630024293118</v>
      </c>
      <c r="K47" s="106">
        <v>341.41861527042505</v>
      </c>
      <c r="L47" s="106">
        <v>383.69260257398872</v>
      </c>
      <c r="M47" s="106">
        <v>513.6049280026009</v>
      </c>
      <c r="N47" s="106">
        <v>399.54738729204502</v>
      </c>
      <c r="O47" s="106">
        <v>339.19104662974456</v>
      </c>
      <c r="P47" s="106">
        <v>286.69707686262166</v>
      </c>
      <c r="Q47" s="106">
        <v>385.4820272132248</v>
      </c>
      <c r="R47" s="106">
        <v>253.659829223175</v>
      </c>
      <c r="S47" s="106">
        <v>209.473209479182</v>
      </c>
    </row>
    <row r="48" spans="1:19" x14ac:dyDescent="0.25">
      <c r="A48" s="117" t="s">
        <v>125</v>
      </c>
      <c r="B48" s="137">
        <v>1238</v>
      </c>
      <c r="C48" s="137">
        <v>1235</v>
      </c>
      <c r="D48" s="137">
        <v>1339</v>
      </c>
      <c r="E48" s="137">
        <v>2002</v>
      </c>
      <c r="F48" s="137">
        <v>1645</v>
      </c>
      <c r="G48" s="137">
        <v>1488</v>
      </c>
      <c r="H48" s="137">
        <v>1719</v>
      </c>
      <c r="I48" s="137">
        <v>2552</v>
      </c>
      <c r="J48" s="137">
        <v>1716</v>
      </c>
      <c r="K48" s="137">
        <v>1450</v>
      </c>
      <c r="L48" s="137">
        <v>1800</v>
      </c>
      <c r="M48" s="137">
        <v>2818</v>
      </c>
      <c r="N48" s="137">
        <v>1441</v>
      </c>
      <c r="O48" s="137">
        <v>1266</v>
      </c>
      <c r="P48" s="137">
        <v>1196</v>
      </c>
      <c r="Q48" s="137">
        <v>2528</v>
      </c>
      <c r="R48" s="137">
        <v>1082.5129325621599</v>
      </c>
      <c r="S48" s="137">
        <v>1074.62374765084</v>
      </c>
    </row>
    <row r="49" spans="1:19" x14ac:dyDescent="0.25">
      <c r="A49" s="1" t="s">
        <v>114</v>
      </c>
      <c r="B49" s="138">
        <v>0</v>
      </c>
      <c r="C49" s="138">
        <v>0</v>
      </c>
      <c r="D49" s="138">
        <v>0</v>
      </c>
      <c r="E49" s="138">
        <v>0</v>
      </c>
      <c r="F49" s="138">
        <v>0</v>
      </c>
      <c r="G49" s="138">
        <v>0</v>
      </c>
      <c r="H49" s="138">
        <v>0</v>
      </c>
      <c r="I49" s="138">
        <v>0</v>
      </c>
      <c r="J49" s="138">
        <v>0</v>
      </c>
      <c r="K49" s="138">
        <v>0</v>
      </c>
      <c r="L49" s="138">
        <v>0</v>
      </c>
      <c r="M49" s="138">
        <v>0</v>
      </c>
      <c r="N49" s="138">
        <v>0</v>
      </c>
      <c r="O49" s="138">
        <v>0</v>
      </c>
      <c r="P49" s="138">
        <v>0</v>
      </c>
      <c r="Q49" s="138">
        <v>0</v>
      </c>
      <c r="R49" s="138">
        <v>-122.46841202602</v>
      </c>
      <c r="S49" s="138">
        <v>-310.47697998749101</v>
      </c>
    </row>
    <row r="50" spans="1:19" x14ac:dyDescent="0.25">
      <c r="A50" s="108" t="s">
        <v>126</v>
      </c>
      <c r="B50" s="139">
        <v>1238</v>
      </c>
      <c r="C50" s="139">
        <v>1235</v>
      </c>
      <c r="D50" s="139">
        <v>1339</v>
      </c>
      <c r="E50" s="139">
        <v>2002</v>
      </c>
      <c r="F50" s="139">
        <v>1645</v>
      </c>
      <c r="G50" s="139">
        <v>1488</v>
      </c>
      <c r="H50" s="139">
        <v>1719</v>
      </c>
      <c r="I50" s="139">
        <v>2552</v>
      </c>
      <c r="J50" s="139">
        <v>1716</v>
      </c>
      <c r="K50" s="139">
        <v>1450</v>
      </c>
      <c r="L50" s="139">
        <v>1800</v>
      </c>
      <c r="M50" s="139">
        <v>2818</v>
      </c>
      <c r="N50" s="139">
        <v>1441</v>
      </c>
      <c r="O50" s="139">
        <v>1266</v>
      </c>
      <c r="P50" s="139">
        <v>1196</v>
      </c>
      <c r="Q50" s="139">
        <v>2528</v>
      </c>
      <c r="R50" s="139">
        <v>960.04452053617797</v>
      </c>
      <c r="S50" s="139">
        <v>764.14676766323601</v>
      </c>
    </row>
    <row r="51" spans="1:19" s="3" customFormat="1" x14ac:dyDescent="0.25">
      <c r="A51" s="1"/>
      <c r="B51" s="134"/>
      <c r="C51" s="134"/>
      <c r="D51" s="134"/>
      <c r="E51" s="134"/>
      <c r="F51" s="134"/>
      <c r="G51" s="134"/>
      <c r="H51" s="134"/>
      <c r="I51" s="134"/>
      <c r="J51" s="134"/>
      <c r="K51" s="134"/>
      <c r="L51" s="134"/>
      <c r="M51" s="134"/>
      <c r="N51" s="134"/>
      <c r="O51" s="134"/>
      <c r="P51" s="134"/>
      <c r="Q51" s="134"/>
      <c r="R51" s="1"/>
      <c r="S51" s="1"/>
    </row>
    <row r="52" spans="1:19" x14ac:dyDescent="0.25">
      <c r="B52" s="134"/>
      <c r="C52" s="134"/>
      <c r="D52" s="134"/>
      <c r="E52" s="134"/>
      <c r="F52" s="134"/>
      <c r="G52" s="134"/>
      <c r="H52" s="134"/>
      <c r="I52" s="134"/>
      <c r="J52" s="134"/>
      <c r="K52" s="134"/>
      <c r="L52" s="134"/>
      <c r="M52" s="134"/>
      <c r="N52" s="134"/>
      <c r="O52" s="134"/>
      <c r="P52" s="134"/>
      <c r="Q52" s="134"/>
    </row>
    <row r="53" spans="1:19" customFormat="1" x14ac:dyDescent="0.25">
      <c r="A53" s="39" t="s">
        <v>127</v>
      </c>
      <c r="B53" s="135"/>
      <c r="C53" s="135"/>
      <c r="D53" s="135"/>
      <c r="E53" s="135"/>
      <c r="F53" s="135"/>
      <c r="G53" s="135"/>
      <c r="H53" s="135"/>
      <c r="I53" s="135"/>
      <c r="J53" s="135"/>
      <c r="K53" s="135"/>
      <c r="L53" s="135"/>
      <c r="M53" s="135"/>
      <c r="N53" s="135"/>
      <c r="O53" s="135"/>
      <c r="P53" s="135"/>
      <c r="Q53" s="135"/>
      <c r="R53" s="39"/>
      <c r="S53" s="39"/>
    </row>
    <row r="54" spans="1:19" customFormat="1" x14ac:dyDescent="0.25">
      <c r="A54" s="140"/>
      <c r="B54" s="15" t="s">
        <v>46</v>
      </c>
      <c r="C54" s="15" t="s">
        <v>47</v>
      </c>
      <c r="D54" s="15" t="s">
        <v>48</v>
      </c>
      <c r="E54" s="15" t="s">
        <v>49</v>
      </c>
      <c r="F54" s="15" t="s">
        <v>2</v>
      </c>
      <c r="G54" s="15" t="s">
        <v>3</v>
      </c>
      <c r="H54" s="15" t="s">
        <v>4</v>
      </c>
      <c r="I54" s="15" t="s">
        <v>5</v>
      </c>
      <c r="J54" s="136" t="s">
        <v>6</v>
      </c>
      <c r="K54" s="136" t="s">
        <v>7</v>
      </c>
      <c r="L54" s="136" t="s">
        <v>8</v>
      </c>
      <c r="M54" s="136" t="s">
        <v>9</v>
      </c>
      <c r="N54" s="136" t="s">
        <v>10</v>
      </c>
      <c r="O54" s="136" t="s">
        <v>11</v>
      </c>
      <c r="P54" s="136" t="s">
        <v>12</v>
      </c>
      <c r="Q54" s="136" t="s">
        <v>13</v>
      </c>
      <c r="R54" s="15" t="s">
        <v>14</v>
      </c>
      <c r="S54" s="15" t="s">
        <v>72</v>
      </c>
    </row>
    <row r="55" spans="1:19" customFormat="1" x14ac:dyDescent="0.25">
      <c r="A55" s="1" t="s">
        <v>40</v>
      </c>
      <c r="B55" s="106"/>
      <c r="C55" s="106"/>
      <c r="D55" s="106"/>
      <c r="E55" s="106"/>
      <c r="F55" s="106"/>
      <c r="G55" s="106"/>
      <c r="H55" s="106"/>
      <c r="I55" s="106"/>
      <c r="J55" s="141">
        <v>0.33777302563233758</v>
      </c>
      <c r="K55" s="141">
        <v>0.2946388224055197</v>
      </c>
      <c r="L55" s="141">
        <v>0.38515149796191822</v>
      </c>
      <c r="M55" s="141">
        <v>0.39475597601957385</v>
      </c>
      <c r="N55" s="141">
        <v>0.28113213472959819</v>
      </c>
      <c r="O55" s="141">
        <v>0.21586464449475593</v>
      </c>
      <c r="P55" s="141">
        <v>0.25198064603502623</v>
      </c>
      <c r="Q55" s="141">
        <v>0.35630557963973364</v>
      </c>
      <c r="R55" s="141">
        <v>0.220284473810823</v>
      </c>
      <c r="S55" s="141">
        <v>0.221090259401622</v>
      </c>
    </row>
    <row r="56" spans="1:19" customFormat="1" x14ac:dyDescent="0.25">
      <c r="A56" s="1" t="s">
        <v>41</v>
      </c>
      <c r="B56" s="106"/>
      <c r="C56" s="106"/>
      <c r="D56" s="106"/>
      <c r="E56" s="106"/>
      <c r="F56" s="106"/>
      <c r="G56" s="106"/>
      <c r="H56" s="106"/>
      <c r="I56" s="106"/>
      <c r="J56" s="141">
        <v>0.28052874572446657</v>
      </c>
      <c r="K56" s="141">
        <v>0.29630869074471156</v>
      </c>
      <c r="L56" s="141">
        <v>0.28337432567640786</v>
      </c>
      <c r="M56" s="141">
        <v>0.32633721178629937</v>
      </c>
      <c r="N56" s="141">
        <v>0.23134467481052876</v>
      </c>
      <c r="O56" s="141">
        <v>0.30664291525629783</v>
      </c>
      <c r="P56" s="141">
        <v>0.21167147200568351</v>
      </c>
      <c r="Q56" s="141">
        <v>0.28254564755019507</v>
      </c>
      <c r="R56" s="141">
        <v>0.23235407250781101</v>
      </c>
      <c r="S56" s="141">
        <v>0.26414976939051599</v>
      </c>
    </row>
    <row r="57" spans="1:19" customFormat="1" x14ac:dyDescent="0.25">
      <c r="A57" s="1" t="s">
        <v>42</v>
      </c>
      <c r="B57" s="106"/>
      <c r="C57" s="106"/>
      <c r="D57" s="106"/>
      <c r="E57" s="106"/>
      <c r="F57" s="106"/>
      <c r="G57" s="106"/>
      <c r="H57" s="106"/>
      <c r="I57" s="106"/>
      <c r="J57" s="141">
        <v>0.39278099388243787</v>
      </c>
      <c r="K57" s="141">
        <v>0.31848751424479949</v>
      </c>
      <c r="L57" s="141">
        <v>0.34504730447301146</v>
      </c>
      <c r="M57" s="141">
        <v>0.37056632612020268</v>
      </c>
      <c r="N57" s="141">
        <v>0.34464830655051309</v>
      </c>
      <c r="O57" s="141">
        <v>0.29701492699627369</v>
      </c>
      <c r="P57" s="141">
        <v>0.24995385951405549</v>
      </c>
      <c r="Q57" s="141">
        <v>0.28323440647555093</v>
      </c>
      <c r="R57" s="141">
        <v>0.226458253376318</v>
      </c>
      <c r="S57" s="141">
        <v>0.19628287502942199</v>
      </c>
    </row>
    <row r="58" spans="1:19" customFormat="1" x14ac:dyDescent="0.25">
      <c r="A58" s="117" t="s">
        <v>125</v>
      </c>
      <c r="B58" s="142">
        <v>0.34899999999999998</v>
      </c>
      <c r="C58" s="142">
        <v>0.34300000000000003</v>
      </c>
      <c r="D58" s="142">
        <v>0.34200000000000003</v>
      </c>
      <c r="E58" s="142">
        <v>0.35199999999999998</v>
      </c>
      <c r="F58" s="142">
        <v>0.34699999999999998</v>
      </c>
      <c r="G58" s="142">
        <v>0.34399999999999997</v>
      </c>
      <c r="H58" s="142">
        <v>0.373</v>
      </c>
      <c r="I58" s="142">
        <v>0.38700000000000001</v>
      </c>
      <c r="J58" s="142">
        <v>0.33300000000000002</v>
      </c>
      <c r="K58" s="142">
        <v>0.30099999999999999</v>
      </c>
      <c r="L58" s="142">
        <v>0.34699999999999998</v>
      </c>
      <c r="M58" s="142">
        <v>0.371</v>
      </c>
      <c r="N58" s="142">
        <v>0.28199999999999997</v>
      </c>
      <c r="O58" s="142">
        <v>0.26300000000000001</v>
      </c>
      <c r="P58" s="142">
        <v>0.24</v>
      </c>
      <c r="Q58" s="142">
        <v>0.32</v>
      </c>
      <c r="R58" s="142">
        <v>0.225337202252928</v>
      </c>
      <c r="S58" s="142">
        <v>0.22897700147087099</v>
      </c>
    </row>
    <row r="59" spans="1:19" customFormat="1" x14ac:dyDescent="0.25">
      <c r="A59" s="1" t="s">
        <v>114</v>
      </c>
      <c r="B59" s="141"/>
      <c r="C59" s="141"/>
      <c r="D59" s="141"/>
      <c r="E59" s="141"/>
      <c r="F59" s="141"/>
      <c r="G59" s="141"/>
      <c r="H59" s="141"/>
      <c r="I59" s="141"/>
      <c r="J59" s="141"/>
      <c r="K59" s="141"/>
      <c r="L59" s="141"/>
      <c r="M59" s="141"/>
      <c r="N59" s="141"/>
      <c r="O59" s="141"/>
      <c r="P59" s="141"/>
      <c r="Q59" s="141"/>
      <c r="R59" s="141">
        <v>-2.5493172875990087E-2</v>
      </c>
      <c r="S59" s="141">
        <v>-6.6155329303559995E-2</v>
      </c>
    </row>
    <row r="60" spans="1:19" x14ac:dyDescent="0.25">
      <c r="A60" s="108" t="s">
        <v>126</v>
      </c>
      <c r="B60" s="133">
        <v>0.34899999999999998</v>
      </c>
      <c r="C60" s="133">
        <v>0.34300000000000003</v>
      </c>
      <c r="D60" s="133">
        <v>0.34200000000000003</v>
      </c>
      <c r="E60" s="133">
        <v>0.35199999999999998</v>
      </c>
      <c r="F60" s="133">
        <v>0.34699999999999998</v>
      </c>
      <c r="G60" s="133">
        <v>0.34399999999999997</v>
      </c>
      <c r="H60" s="133">
        <v>0.373</v>
      </c>
      <c r="I60" s="133">
        <v>0.38700000000000001</v>
      </c>
      <c r="J60" s="133">
        <v>0.33300000000000002</v>
      </c>
      <c r="K60" s="133">
        <v>0.30099999999999999</v>
      </c>
      <c r="L60" s="133">
        <v>0.34699999999999998</v>
      </c>
      <c r="M60" s="133">
        <v>0.371</v>
      </c>
      <c r="N60" s="133">
        <v>0.28199999999999997</v>
      </c>
      <c r="O60" s="133">
        <v>0.26300000000000001</v>
      </c>
      <c r="P60" s="133">
        <v>0.24</v>
      </c>
      <c r="Q60" s="133">
        <v>0.32</v>
      </c>
      <c r="R60" s="133">
        <v>0.19984402937694501</v>
      </c>
      <c r="S60" s="133">
        <v>0.16282167216728599</v>
      </c>
    </row>
    <row r="61" spans="1:19" x14ac:dyDescent="0.25">
      <c r="B61" s="134"/>
      <c r="C61" s="134"/>
      <c r="D61" s="134"/>
      <c r="E61" s="134"/>
      <c r="F61" s="134"/>
      <c r="G61" s="134"/>
      <c r="H61" s="134"/>
      <c r="I61" s="134"/>
      <c r="J61" s="134"/>
      <c r="K61" s="134"/>
      <c r="L61" s="134"/>
      <c r="M61" s="134"/>
      <c r="N61" s="134"/>
      <c r="O61" s="134"/>
      <c r="P61" s="134"/>
      <c r="Q61" s="134"/>
      <c r="R61" s="143"/>
      <c r="S61" s="143"/>
    </row>
    <row r="62" spans="1:19" x14ac:dyDescent="0.25">
      <c r="A62" s="54"/>
      <c r="B62" s="54"/>
      <c r="C62" s="54"/>
      <c r="D62" s="54"/>
      <c r="E62" s="54"/>
      <c r="F62" s="54"/>
      <c r="G62" s="54"/>
      <c r="H62" s="54"/>
      <c r="I62" s="54"/>
      <c r="J62" s="54"/>
      <c r="K62" s="54"/>
      <c r="L62" s="54"/>
      <c r="M62" s="54"/>
      <c r="N62" s="54"/>
      <c r="O62" s="54"/>
      <c r="P62" s="54"/>
      <c r="Q62" s="54"/>
      <c r="R62" s="54"/>
      <c r="S62" s="54"/>
    </row>
    <row r="63" spans="1:19" x14ac:dyDescent="0.25">
      <c r="A63" s="9" t="s">
        <v>128</v>
      </c>
      <c r="B63" s="10"/>
      <c r="C63" s="10"/>
      <c r="D63" s="10"/>
      <c r="E63" s="10"/>
      <c r="F63" s="10"/>
      <c r="G63" s="10"/>
      <c r="H63" s="10"/>
      <c r="I63" s="10"/>
      <c r="J63" s="10"/>
      <c r="K63" s="10"/>
      <c r="L63" s="10"/>
      <c r="M63" s="10"/>
      <c r="N63" s="10"/>
      <c r="O63" s="10"/>
      <c r="P63" s="10"/>
      <c r="Q63" s="10"/>
      <c r="R63" s="8"/>
      <c r="S63" s="8"/>
    </row>
    <row r="64" spans="1:19" x14ac:dyDescent="0.25">
      <c r="A64" s="144" t="s">
        <v>1</v>
      </c>
      <c r="B64" s="79" t="str">
        <f>B$6</f>
        <v>Q1 2015</v>
      </c>
      <c r="C64" s="79" t="str">
        <f t="shared" ref="C64:Q64" si="12">C$6</f>
        <v>Q2 2015</v>
      </c>
      <c r="D64" s="79" t="str">
        <f t="shared" si="12"/>
        <v>Q3 2015</v>
      </c>
      <c r="E64" s="79" t="str">
        <f t="shared" si="12"/>
        <v>Q4 2015</v>
      </c>
      <c r="F64" s="79" t="str">
        <f t="shared" si="12"/>
        <v>Q1 2016</v>
      </c>
      <c r="G64" s="79" t="str">
        <f t="shared" si="12"/>
        <v>Q2 2016</v>
      </c>
      <c r="H64" s="79" t="str">
        <f t="shared" si="12"/>
        <v>Q3 2016</v>
      </c>
      <c r="I64" s="79" t="str">
        <f t="shared" si="12"/>
        <v>Q4 2016</v>
      </c>
      <c r="J64" s="79" t="str">
        <f t="shared" si="12"/>
        <v>Q1 2017</v>
      </c>
      <c r="K64" s="79" t="str">
        <f t="shared" si="12"/>
        <v>Q2 2017</v>
      </c>
      <c r="L64" s="79" t="str">
        <f t="shared" si="12"/>
        <v>Q3 2017</v>
      </c>
      <c r="M64" s="79" t="str">
        <f t="shared" si="12"/>
        <v>Q4 2017</v>
      </c>
      <c r="N64" s="79" t="str">
        <f t="shared" si="12"/>
        <v>Q1 2018</v>
      </c>
      <c r="O64" s="79" t="str">
        <f t="shared" si="12"/>
        <v>Q2 2018</v>
      </c>
      <c r="P64" s="79" t="str">
        <f t="shared" si="12"/>
        <v>Q3 2018</v>
      </c>
      <c r="Q64" s="79" t="str">
        <f t="shared" si="12"/>
        <v>Q4 2018</v>
      </c>
      <c r="R64" s="145" t="s">
        <v>14</v>
      </c>
      <c r="S64" s="145" t="s">
        <v>72</v>
      </c>
    </row>
    <row r="65" spans="1:19" x14ac:dyDescent="0.25">
      <c r="A65" s="146" t="s">
        <v>40</v>
      </c>
      <c r="B65" s="147">
        <v>525</v>
      </c>
      <c r="C65" s="147">
        <v>459</v>
      </c>
      <c r="D65" s="147">
        <v>777</v>
      </c>
      <c r="E65" s="147">
        <v>1166</v>
      </c>
      <c r="F65" s="147">
        <v>769</v>
      </c>
      <c r="G65" s="147">
        <v>683</v>
      </c>
      <c r="H65" s="147">
        <v>974</v>
      </c>
      <c r="I65" s="147">
        <v>1570</v>
      </c>
      <c r="J65" s="147">
        <v>820</v>
      </c>
      <c r="K65" s="147">
        <v>683</v>
      </c>
      <c r="L65" s="147">
        <v>1067</v>
      </c>
      <c r="M65" s="147">
        <v>1718</v>
      </c>
      <c r="N65" s="147">
        <v>842</v>
      </c>
      <c r="O65" s="147">
        <v>600</v>
      </c>
      <c r="P65" s="147">
        <v>741</v>
      </c>
      <c r="Q65" s="147">
        <v>1595</v>
      </c>
      <c r="R65" s="147">
        <v>693.05392156016001</v>
      </c>
      <c r="S65" s="147">
        <v>579.06474358129799</v>
      </c>
    </row>
    <row r="66" spans="1:19" x14ac:dyDescent="0.25">
      <c r="A66" s="146" t="s">
        <v>41</v>
      </c>
      <c r="B66" s="67">
        <v>537</v>
      </c>
      <c r="C66" s="67">
        <v>604</v>
      </c>
      <c r="D66" s="67">
        <v>497</v>
      </c>
      <c r="E66" s="67">
        <v>601</v>
      </c>
      <c r="F66" s="67">
        <v>680</v>
      </c>
      <c r="G66" s="67">
        <v>670</v>
      </c>
      <c r="H66" s="67">
        <v>539</v>
      </c>
      <c r="I66" s="67">
        <v>614</v>
      </c>
      <c r="J66" s="67">
        <v>521</v>
      </c>
      <c r="K66" s="67">
        <v>546</v>
      </c>
      <c r="L66" s="67">
        <v>474</v>
      </c>
      <c r="M66" s="67">
        <v>772</v>
      </c>
      <c r="N66" s="67">
        <v>378</v>
      </c>
      <c r="O66" s="67">
        <v>505</v>
      </c>
      <c r="P66" s="67">
        <v>365</v>
      </c>
      <c r="Q66" s="67">
        <v>774</v>
      </c>
      <c r="R66" s="67">
        <v>408.90427787689902</v>
      </c>
      <c r="S66" s="67">
        <v>416.97633173902602</v>
      </c>
    </row>
    <row r="67" spans="1:19" x14ac:dyDescent="0.25">
      <c r="A67" s="148" t="s">
        <v>42</v>
      </c>
      <c r="B67" s="149">
        <v>243</v>
      </c>
      <c r="C67" s="149">
        <v>248</v>
      </c>
      <c r="D67" s="149">
        <v>180</v>
      </c>
      <c r="E67" s="149">
        <v>377</v>
      </c>
      <c r="F67" s="149">
        <v>311</v>
      </c>
      <c r="G67" s="149">
        <v>256</v>
      </c>
      <c r="H67" s="149">
        <v>329</v>
      </c>
      <c r="I67" s="149">
        <v>527</v>
      </c>
      <c r="J67" s="149">
        <v>538</v>
      </c>
      <c r="K67" s="149">
        <v>382</v>
      </c>
      <c r="L67" s="149">
        <v>424</v>
      </c>
      <c r="M67" s="149">
        <v>560</v>
      </c>
      <c r="N67" s="149">
        <v>447</v>
      </c>
      <c r="O67" s="149">
        <v>391</v>
      </c>
      <c r="P67" s="149">
        <v>339</v>
      </c>
      <c r="Q67" s="149">
        <v>444</v>
      </c>
      <c r="R67" s="149">
        <v>372.34293776140896</v>
      </c>
      <c r="S67" s="149">
        <v>294.45519937332898</v>
      </c>
    </row>
    <row r="68" spans="1:19" x14ac:dyDescent="0.25">
      <c r="A68" s="30" t="s">
        <v>129</v>
      </c>
      <c r="B68" s="150">
        <v>1305</v>
      </c>
      <c r="C68" s="150">
        <v>1311</v>
      </c>
      <c r="D68" s="150">
        <v>1454</v>
      </c>
      <c r="E68" s="150">
        <v>2144</v>
      </c>
      <c r="F68" s="150">
        <v>1760</v>
      </c>
      <c r="G68" s="150">
        <v>1609</v>
      </c>
      <c r="H68" s="150">
        <v>1842</v>
      </c>
      <c r="I68" s="150">
        <v>2711</v>
      </c>
      <c r="J68" s="150">
        <v>1879</v>
      </c>
      <c r="K68" s="150">
        <v>1611</v>
      </c>
      <c r="L68" s="150">
        <v>1965</v>
      </c>
      <c r="M68" s="150">
        <v>3050</v>
      </c>
      <c r="N68" s="150">
        <v>1667</v>
      </c>
      <c r="O68" s="150">
        <v>1496</v>
      </c>
      <c r="P68" s="150">
        <v>1445</v>
      </c>
      <c r="Q68" s="150">
        <v>2813</v>
      </c>
      <c r="R68" s="150">
        <v>1474.3017637013199</v>
      </c>
      <c r="S68" s="150">
        <v>1290.49406040637</v>
      </c>
    </row>
    <row r="69" spans="1:19" x14ac:dyDescent="0.25">
      <c r="A69" s="34"/>
      <c r="B69" s="34"/>
      <c r="C69" s="34"/>
      <c r="D69" s="34"/>
      <c r="E69" s="34"/>
      <c r="F69" s="34"/>
      <c r="G69" s="34"/>
      <c r="H69" s="34"/>
      <c r="I69" s="34"/>
      <c r="J69" s="34"/>
      <c r="K69" s="34"/>
      <c r="L69" s="34"/>
      <c r="M69" s="34"/>
      <c r="N69" s="34"/>
      <c r="O69" s="34"/>
      <c r="P69" s="34"/>
      <c r="Q69" s="34"/>
      <c r="R69" s="34"/>
      <c r="S69" s="34"/>
    </row>
    <row r="70" spans="1:19" x14ac:dyDescent="0.25">
      <c r="A70" s="34"/>
      <c r="B70" s="34"/>
      <c r="C70" s="34"/>
      <c r="D70" s="34"/>
      <c r="E70" s="34"/>
      <c r="F70" s="34"/>
      <c r="G70" s="34"/>
      <c r="H70" s="34"/>
      <c r="I70" s="34"/>
      <c r="J70" s="34"/>
      <c r="K70" s="34"/>
      <c r="L70" s="34"/>
      <c r="M70" s="34"/>
      <c r="N70" s="34"/>
      <c r="O70" s="34"/>
      <c r="P70" s="34"/>
      <c r="Q70" s="34"/>
      <c r="R70" s="34"/>
      <c r="S70" s="34"/>
    </row>
    <row r="71" spans="1:19" x14ac:dyDescent="0.25">
      <c r="A71" s="39" t="s">
        <v>291</v>
      </c>
      <c r="B71" s="40"/>
      <c r="C71" s="40"/>
      <c r="D71" s="40"/>
      <c r="E71" s="40"/>
      <c r="F71" s="40"/>
      <c r="G71" s="40"/>
      <c r="H71" s="40"/>
      <c r="I71" s="40"/>
      <c r="J71" s="40"/>
      <c r="K71" s="40"/>
      <c r="L71" s="40"/>
      <c r="M71" s="40"/>
      <c r="N71" s="40"/>
      <c r="O71" s="40"/>
      <c r="P71" s="40"/>
      <c r="Q71" s="40"/>
      <c r="R71" s="40"/>
      <c r="S71" s="40"/>
    </row>
    <row r="72" spans="1:19" x14ac:dyDescent="0.25">
      <c r="A72" s="12" t="s">
        <v>1</v>
      </c>
      <c r="B72" s="13"/>
      <c r="C72" s="15"/>
      <c r="D72" s="15"/>
      <c r="E72" s="15"/>
      <c r="F72" s="15"/>
      <c r="G72" s="15"/>
      <c r="H72" s="15"/>
      <c r="I72" s="15"/>
      <c r="J72" s="79" t="s">
        <v>6</v>
      </c>
      <c r="K72" s="79" t="s">
        <v>7</v>
      </c>
      <c r="L72" s="79" t="s">
        <v>8</v>
      </c>
      <c r="M72" s="79" t="s">
        <v>9</v>
      </c>
      <c r="N72" s="79" t="s">
        <v>10</v>
      </c>
      <c r="O72" s="79" t="s">
        <v>11</v>
      </c>
      <c r="P72" s="79" t="s">
        <v>12</v>
      </c>
      <c r="Q72" s="79" t="s">
        <v>13</v>
      </c>
      <c r="R72" s="111" t="s">
        <v>14</v>
      </c>
      <c r="S72" s="111" t="s">
        <v>72</v>
      </c>
    </row>
    <row r="73" spans="1:19" x14ac:dyDescent="0.25">
      <c r="A73" s="151" t="s">
        <v>281</v>
      </c>
      <c r="B73" s="77"/>
      <c r="C73" s="78"/>
      <c r="D73" s="78"/>
      <c r="E73" s="78"/>
      <c r="F73" s="78"/>
      <c r="G73" s="78"/>
      <c r="H73" s="78"/>
      <c r="I73" s="78"/>
      <c r="J73" s="152">
        <v>1723</v>
      </c>
      <c r="K73" s="152">
        <v>1463</v>
      </c>
      <c r="L73" s="152">
        <v>1812</v>
      </c>
      <c r="M73" s="152">
        <v>2832</v>
      </c>
      <c r="N73" s="152">
        <v>1449</v>
      </c>
      <c r="O73" s="152">
        <v>1282</v>
      </c>
      <c r="P73" s="152">
        <v>1211</v>
      </c>
      <c r="Q73" s="152">
        <v>2546</v>
      </c>
      <c r="R73" s="153">
        <v>960.04452053617797</v>
      </c>
      <c r="S73" s="153">
        <v>764.14676766323601</v>
      </c>
    </row>
    <row r="74" spans="1:19" x14ac:dyDescent="0.25">
      <c r="A74" s="154" t="s">
        <v>282</v>
      </c>
      <c r="B74" s="12"/>
      <c r="C74" s="155"/>
      <c r="D74" s="155"/>
      <c r="E74" s="155"/>
      <c r="F74" s="155"/>
      <c r="G74" s="155"/>
      <c r="H74" s="155"/>
      <c r="I74" s="155"/>
      <c r="J74" s="125">
        <f t="shared" ref="J74:Q74" si="13">J73/J7</f>
        <v>0.33397945338243845</v>
      </c>
      <c r="K74" s="125">
        <f t="shared" si="13"/>
        <v>0.3032124352331606</v>
      </c>
      <c r="L74" s="125">
        <f t="shared" si="13"/>
        <v>0.34886407393145935</v>
      </c>
      <c r="M74" s="125">
        <f t="shared" si="13"/>
        <v>0.37248454557411548</v>
      </c>
      <c r="N74" s="125">
        <f t="shared" si="13"/>
        <v>0.28328445747800585</v>
      </c>
      <c r="O74" s="125">
        <f t="shared" si="13"/>
        <v>0.26603029674206269</v>
      </c>
      <c r="P74" s="125">
        <f t="shared" si="13"/>
        <v>0.24307507025291047</v>
      </c>
      <c r="Q74" s="125">
        <f t="shared" si="13"/>
        <v>0.3226869455006337</v>
      </c>
      <c r="R74" s="125">
        <v>0.19984402937694501</v>
      </c>
      <c r="S74" s="125">
        <v>0.16282167216728599</v>
      </c>
    </row>
    <row r="76" spans="1:19" x14ac:dyDescent="0.25">
      <c r="A76" s="39" t="s">
        <v>130</v>
      </c>
      <c r="B76" s="40"/>
      <c r="C76" s="40"/>
      <c r="D76" s="40"/>
      <c r="E76" s="40"/>
      <c r="F76" s="40"/>
      <c r="G76" s="40"/>
      <c r="H76" s="40"/>
      <c r="I76" s="40"/>
      <c r="J76" s="40"/>
      <c r="K76" s="40"/>
      <c r="L76" s="40"/>
      <c r="M76" s="40"/>
      <c r="N76" s="40"/>
      <c r="O76" s="40"/>
      <c r="P76" s="40"/>
      <c r="Q76" s="40"/>
      <c r="R76" s="40"/>
      <c r="S76" s="40"/>
    </row>
    <row r="77" spans="1:19" x14ac:dyDescent="0.25">
      <c r="A77" s="12" t="s">
        <v>1</v>
      </c>
      <c r="B77" s="13"/>
      <c r="C77" s="15"/>
      <c r="D77" s="15"/>
      <c r="E77" s="15"/>
      <c r="F77" s="15"/>
      <c r="G77" s="15"/>
      <c r="H77" s="15"/>
      <c r="I77" s="15"/>
      <c r="J77" s="79" t="s">
        <v>6</v>
      </c>
      <c r="K77" s="79" t="s">
        <v>7</v>
      </c>
      <c r="L77" s="79" t="s">
        <v>8</v>
      </c>
      <c r="M77" s="79" t="s">
        <v>9</v>
      </c>
      <c r="N77" s="79" t="s">
        <v>10</v>
      </c>
      <c r="O77" s="79" t="s">
        <v>11</v>
      </c>
      <c r="P77" s="79" t="s">
        <v>12</v>
      </c>
      <c r="Q77" s="79" t="s">
        <v>13</v>
      </c>
      <c r="R77" s="15" t="s">
        <v>14</v>
      </c>
      <c r="S77" s="15" t="s">
        <v>72</v>
      </c>
    </row>
    <row r="78" spans="1:19" x14ac:dyDescent="0.25">
      <c r="A78" s="151" t="s">
        <v>283</v>
      </c>
      <c r="B78" s="77"/>
      <c r="C78" s="78"/>
      <c r="D78" s="78"/>
      <c r="E78" s="78"/>
      <c r="F78" s="78"/>
      <c r="G78" s="78"/>
      <c r="H78" s="78"/>
      <c r="I78" s="78"/>
      <c r="J78" s="115">
        <v>2071</v>
      </c>
      <c r="K78" s="115">
        <v>1807</v>
      </c>
      <c r="L78" s="115">
        <v>2151</v>
      </c>
      <c r="M78" s="115">
        <v>3283</v>
      </c>
      <c r="N78" s="115">
        <v>1885</v>
      </c>
      <c r="O78" s="115">
        <v>1741</v>
      </c>
      <c r="P78" s="115">
        <v>1706</v>
      </c>
      <c r="Q78" s="115">
        <v>3093</v>
      </c>
      <c r="R78" s="153">
        <v>1474.3017637013199</v>
      </c>
      <c r="S78" s="153">
        <v>1290.49406040637</v>
      </c>
    </row>
    <row r="79" spans="1:19" x14ac:dyDescent="0.25">
      <c r="A79" s="154" t="s">
        <v>284</v>
      </c>
      <c r="B79" s="12"/>
      <c r="C79" s="155"/>
      <c r="D79" s="155"/>
      <c r="E79" s="155"/>
      <c r="F79" s="155"/>
      <c r="G79" s="155"/>
      <c r="H79" s="155"/>
      <c r="I79" s="155"/>
      <c r="J79" s="125">
        <f t="shared" ref="J79:Q79" si="14">J78/J7</f>
        <v>0.40143438650901336</v>
      </c>
      <c r="K79" s="125">
        <f t="shared" si="14"/>
        <v>0.37450777202072538</v>
      </c>
      <c r="L79" s="125">
        <f t="shared" si="14"/>
        <v>0.41413169041201386</v>
      </c>
      <c r="M79" s="125">
        <f t="shared" si="14"/>
        <v>0.43180323556490857</v>
      </c>
      <c r="N79" s="125">
        <f t="shared" si="14"/>
        <v>0.36852394916911047</v>
      </c>
      <c r="O79" s="125">
        <f t="shared" si="14"/>
        <v>0.36127827350072628</v>
      </c>
      <c r="P79" s="125">
        <f t="shared" si="14"/>
        <v>0.34243275792854277</v>
      </c>
      <c r="Q79" s="125">
        <f t="shared" si="14"/>
        <v>0.39201520912547527</v>
      </c>
      <c r="R79" s="125">
        <v>0.30689243954130402</v>
      </c>
      <c r="S79" s="125">
        <v>0.27497387901000397</v>
      </c>
    </row>
  </sheetData>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5B26E-AA7B-4756-9C7D-6555C058EC5D}">
  <sheetPr codeName="Sheet135">
    <tabColor theme="8" tint="0.59999389629810485"/>
    <pageSetUpPr fitToPage="1"/>
  </sheetPr>
  <dimension ref="A1:W138"/>
  <sheetViews>
    <sheetView showGridLines="0" zoomScale="80" zoomScaleNormal="80" workbookViewId="0"/>
  </sheetViews>
  <sheetFormatPr defaultColWidth="9.140625" defaultRowHeight="15" outlineLevelCol="1" x14ac:dyDescent="0.25"/>
  <cols>
    <col min="1" max="1" width="73.42578125" style="1" bestFit="1" customWidth="1"/>
    <col min="2" max="2" width="11.140625" style="1" bestFit="1" customWidth="1"/>
    <col min="3" max="10" width="14.42578125" style="1" hidden="1" customWidth="1" outlineLevel="1"/>
    <col min="11" max="11" width="14.42578125" style="1" customWidth="1" collapsed="1"/>
    <col min="12" max="20" width="14.42578125" style="1" customWidth="1"/>
    <col min="21" max="23" width="9.140625" style="1" customWidth="1"/>
    <col min="24" max="16384" width="9.140625" style="1"/>
  </cols>
  <sheetData>
    <row r="1" spans="1:20" x14ac:dyDescent="0.25">
      <c r="A1" s="3" t="s">
        <v>131</v>
      </c>
    </row>
    <row r="2" spans="1:20" s="22" customFormat="1" x14ac:dyDescent="0.25">
      <c r="A2" s="114"/>
      <c r="B2" s="114"/>
      <c r="C2" s="100"/>
      <c r="D2" s="100"/>
      <c r="E2" s="100"/>
      <c r="F2" s="100"/>
      <c r="G2" s="100"/>
      <c r="H2" s="100"/>
      <c r="I2" s="100"/>
      <c r="J2" s="100"/>
      <c r="K2" s="100"/>
      <c r="L2" s="100"/>
      <c r="M2" s="100"/>
      <c r="N2" s="100"/>
      <c r="O2" s="100"/>
      <c r="P2" s="100"/>
      <c r="Q2" s="100"/>
      <c r="R2" s="100"/>
      <c r="S2" s="100"/>
      <c r="T2" s="100"/>
    </row>
    <row r="3" spans="1:20" s="22" customFormat="1" x14ac:dyDescent="0.25">
      <c r="A3" s="114"/>
      <c r="B3" s="114"/>
      <c r="C3" s="100"/>
      <c r="D3" s="100"/>
      <c r="E3" s="100"/>
      <c r="F3" s="100"/>
      <c r="G3" s="100"/>
      <c r="H3" s="100"/>
      <c r="I3" s="100"/>
      <c r="J3" s="100"/>
      <c r="K3" s="100"/>
      <c r="L3" s="100"/>
      <c r="M3" s="100"/>
      <c r="N3" s="100"/>
      <c r="O3" s="100"/>
      <c r="P3" s="100"/>
      <c r="Q3" s="100"/>
      <c r="R3" s="100"/>
      <c r="S3" s="100"/>
      <c r="T3" s="100"/>
    </row>
    <row r="4" spans="1:20" x14ac:dyDescent="0.25">
      <c r="A4" s="39" t="s">
        <v>132</v>
      </c>
      <c r="B4" s="40"/>
      <c r="C4" s="40"/>
      <c r="D4" s="40"/>
      <c r="E4" s="40"/>
      <c r="F4" s="40"/>
      <c r="G4" s="40"/>
      <c r="H4" s="40"/>
      <c r="I4" s="40"/>
      <c r="J4" s="40"/>
      <c r="K4" s="40"/>
      <c r="L4" s="40"/>
      <c r="M4" s="40"/>
      <c r="N4" s="40"/>
      <c r="O4" s="40"/>
      <c r="P4" s="40"/>
      <c r="Q4" s="40"/>
      <c r="R4" s="40"/>
      <c r="S4" s="40"/>
      <c r="T4" s="40"/>
    </row>
    <row r="5" spans="1:20" x14ac:dyDescent="0.25">
      <c r="A5" s="12" t="s">
        <v>1</v>
      </c>
      <c r="B5" s="13"/>
      <c r="C5" s="15" t="s">
        <v>46</v>
      </c>
      <c r="D5" s="15" t="s">
        <v>47</v>
      </c>
      <c r="E5" s="15" t="s">
        <v>48</v>
      </c>
      <c r="F5" s="15" t="s">
        <v>49</v>
      </c>
      <c r="G5" s="15" t="s">
        <v>2</v>
      </c>
      <c r="H5" s="15" t="s">
        <v>3</v>
      </c>
      <c r="I5" s="15" t="s">
        <v>4</v>
      </c>
      <c r="J5" s="15" t="s">
        <v>5</v>
      </c>
      <c r="K5" s="15" t="s">
        <v>6</v>
      </c>
      <c r="L5" s="15" t="s">
        <v>7</v>
      </c>
      <c r="M5" s="15" t="s">
        <v>8</v>
      </c>
      <c r="N5" s="15" t="s">
        <v>9</v>
      </c>
      <c r="O5" s="15" t="s">
        <v>10</v>
      </c>
      <c r="P5" s="15" t="s">
        <v>11</v>
      </c>
      <c r="Q5" s="15" t="s">
        <v>12</v>
      </c>
      <c r="R5" s="15" t="s">
        <v>13</v>
      </c>
      <c r="S5" s="15" t="s">
        <v>14</v>
      </c>
      <c r="T5" s="15" t="s">
        <v>72</v>
      </c>
    </row>
    <row r="6" spans="1:20" x14ac:dyDescent="0.25">
      <c r="A6" s="76" t="s">
        <v>133</v>
      </c>
      <c r="B6" s="77"/>
      <c r="C6" s="115">
        <v>3547</v>
      </c>
      <c r="D6" s="115">
        <v>3598</v>
      </c>
      <c r="E6" s="115">
        <v>3911</v>
      </c>
      <c r="F6" s="115">
        <v>5681</v>
      </c>
      <c r="G6" s="115">
        <v>4740</v>
      </c>
      <c r="H6" s="115">
        <v>4327</v>
      </c>
      <c r="I6" s="115">
        <v>4612</v>
      </c>
      <c r="J6" s="115">
        <v>6602</v>
      </c>
      <c r="K6" s="115">
        <v>5159</v>
      </c>
      <c r="L6" s="115">
        <v>4825</v>
      </c>
      <c r="M6" s="115">
        <v>5194</v>
      </c>
      <c r="N6" s="115">
        <v>7603</v>
      </c>
      <c r="O6" s="115">
        <v>5115</v>
      </c>
      <c r="P6" s="115">
        <v>4819</v>
      </c>
      <c r="Q6" s="115">
        <v>4982</v>
      </c>
      <c r="R6" s="115">
        <v>7890</v>
      </c>
      <c r="S6" s="115">
        <v>4803.9689928656298</v>
      </c>
      <c r="T6" s="115">
        <v>4693.1514551585797</v>
      </c>
    </row>
    <row r="7" spans="1:20" x14ac:dyDescent="0.25">
      <c r="A7" s="41" t="s">
        <v>112</v>
      </c>
      <c r="B7" s="18"/>
      <c r="C7" s="115">
        <v>-1025</v>
      </c>
      <c r="D7" s="115">
        <v>-1025</v>
      </c>
      <c r="E7" s="115">
        <v>-1018</v>
      </c>
      <c r="F7" s="115">
        <v>-1476</v>
      </c>
      <c r="G7" s="115">
        <v>-1204</v>
      </c>
      <c r="H7" s="115">
        <v>-1067</v>
      </c>
      <c r="I7" s="115">
        <v>-1148</v>
      </c>
      <c r="J7" s="115">
        <v>-1639</v>
      </c>
      <c r="K7" s="115">
        <v>-1378</v>
      </c>
      <c r="L7" s="115">
        <v>-1258</v>
      </c>
      <c r="M7" s="115">
        <v>-1341</v>
      </c>
      <c r="N7" s="115">
        <v>-1838</v>
      </c>
      <c r="O7" s="115">
        <v>-1239</v>
      </c>
      <c r="P7" s="115">
        <v>-1181</v>
      </c>
      <c r="Q7" s="115">
        <v>-1380</v>
      </c>
      <c r="R7" s="115">
        <v>-2064</v>
      </c>
      <c r="S7" s="115">
        <v>-1183.72552665998</v>
      </c>
      <c r="T7" s="115">
        <v>-1190.1971109384699</v>
      </c>
    </row>
    <row r="8" spans="1:20" x14ac:dyDescent="0.25">
      <c r="A8" s="30" t="s">
        <v>134</v>
      </c>
      <c r="B8" s="31"/>
      <c r="C8" s="156">
        <v>2522</v>
      </c>
      <c r="D8" s="156">
        <v>2573</v>
      </c>
      <c r="E8" s="156">
        <v>2893</v>
      </c>
      <c r="F8" s="156">
        <v>4205</v>
      </c>
      <c r="G8" s="156">
        <v>3536</v>
      </c>
      <c r="H8" s="156">
        <v>3260</v>
      </c>
      <c r="I8" s="156">
        <v>3464</v>
      </c>
      <c r="J8" s="156">
        <v>4963</v>
      </c>
      <c r="K8" s="156">
        <v>3781</v>
      </c>
      <c r="L8" s="156">
        <v>3567</v>
      </c>
      <c r="M8" s="156">
        <v>3853</v>
      </c>
      <c r="N8" s="156">
        <v>5765</v>
      </c>
      <c r="O8" s="156">
        <v>3876</v>
      </c>
      <c r="P8" s="156">
        <v>3638</v>
      </c>
      <c r="Q8" s="156">
        <v>3602</v>
      </c>
      <c r="R8" s="156">
        <v>5826</v>
      </c>
      <c r="S8" s="156">
        <v>3620.2434662056498</v>
      </c>
      <c r="T8" s="156">
        <v>3502.9543442201298</v>
      </c>
    </row>
    <row r="9" spans="1:20" x14ac:dyDescent="0.25">
      <c r="A9" s="41" t="s">
        <v>135</v>
      </c>
      <c r="B9" s="18"/>
      <c r="C9" s="115">
        <v>-926</v>
      </c>
      <c r="D9" s="115">
        <v>-981</v>
      </c>
      <c r="E9" s="115">
        <v>-1167</v>
      </c>
      <c r="F9" s="115">
        <v>-1648</v>
      </c>
      <c r="G9" s="115">
        <v>-1344</v>
      </c>
      <c r="H9" s="115">
        <v>-1299</v>
      </c>
      <c r="I9" s="115">
        <v>-1294</v>
      </c>
      <c r="J9" s="115">
        <v>-1901</v>
      </c>
      <c r="K9" s="115">
        <v>-1531</v>
      </c>
      <c r="L9" s="115">
        <v>-1537</v>
      </c>
      <c r="M9" s="115">
        <v>-1547</v>
      </c>
      <c r="N9" s="115">
        <v>-2430</v>
      </c>
      <c r="O9" s="115">
        <v>-1858</v>
      </c>
      <c r="P9" s="115">
        <v>-1830</v>
      </c>
      <c r="Q9" s="115">
        <v>-1916</v>
      </c>
      <c r="R9" s="115">
        <v>-2618</v>
      </c>
      <c r="S9" s="115">
        <v>-2039.1594289939101</v>
      </c>
      <c r="T9" s="115">
        <v>-2071.1930154893403</v>
      </c>
    </row>
    <row r="10" spans="1:20" x14ac:dyDescent="0.25">
      <c r="A10" s="41" t="s">
        <v>136</v>
      </c>
      <c r="B10" s="18"/>
      <c r="C10" s="115">
        <v>-358</v>
      </c>
      <c r="D10" s="115">
        <v>-357</v>
      </c>
      <c r="E10" s="115">
        <v>-387</v>
      </c>
      <c r="F10" s="115">
        <v>-555</v>
      </c>
      <c r="G10" s="115">
        <v>-547</v>
      </c>
      <c r="H10" s="115">
        <v>-473</v>
      </c>
      <c r="I10" s="115">
        <v>-451</v>
      </c>
      <c r="J10" s="115">
        <v>-510</v>
      </c>
      <c r="K10" s="115">
        <v>-534</v>
      </c>
      <c r="L10" s="115">
        <v>-580</v>
      </c>
      <c r="M10" s="115">
        <v>-506</v>
      </c>
      <c r="N10" s="115">
        <v>-517</v>
      </c>
      <c r="O10" s="115">
        <v>-577</v>
      </c>
      <c r="P10" s="115">
        <v>-542</v>
      </c>
      <c r="Q10" s="115">
        <v>-490</v>
      </c>
      <c r="R10" s="115">
        <v>-680</v>
      </c>
      <c r="S10" s="115">
        <v>-621.03951667568504</v>
      </c>
      <c r="T10" s="115">
        <v>-667.61456106719697</v>
      </c>
    </row>
    <row r="11" spans="1:20" x14ac:dyDescent="0.25">
      <c r="A11" s="30" t="s">
        <v>137</v>
      </c>
      <c r="B11" s="31"/>
      <c r="C11" s="156">
        <v>1238</v>
      </c>
      <c r="D11" s="156">
        <v>1235</v>
      </c>
      <c r="E11" s="156">
        <v>1339</v>
      </c>
      <c r="F11" s="156">
        <v>2002</v>
      </c>
      <c r="G11" s="156">
        <v>1645</v>
      </c>
      <c r="H11" s="156">
        <v>1488</v>
      </c>
      <c r="I11" s="156">
        <v>1719</v>
      </c>
      <c r="J11" s="156">
        <v>2552</v>
      </c>
      <c r="K11" s="156">
        <v>1716</v>
      </c>
      <c r="L11" s="156">
        <v>1450</v>
      </c>
      <c r="M11" s="156">
        <v>1800</v>
      </c>
      <c r="N11" s="156">
        <v>2818</v>
      </c>
      <c r="O11" s="156">
        <v>1441</v>
      </c>
      <c r="P11" s="156">
        <v>1266</v>
      </c>
      <c r="Q11" s="156">
        <v>1196</v>
      </c>
      <c r="R11" s="156">
        <v>2528</v>
      </c>
      <c r="S11" s="156">
        <v>960.04452053605291</v>
      </c>
      <c r="T11" s="156">
        <v>764.1467676635441</v>
      </c>
    </row>
    <row r="12" spans="1:20" x14ac:dyDescent="0.25">
      <c r="A12" s="41" t="s">
        <v>138</v>
      </c>
      <c r="B12" s="18"/>
      <c r="C12" s="115">
        <v>2</v>
      </c>
      <c r="D12" s="115">
        <v>44</v>
      </c>
      <c r="E12" s="115">
        <v>1</v>
      </c>
      <c r="F12" s="115">
        <v>37</v>
      </c>
      <c r="G12" s="115">
        <v>24</v>
      </c>
      <c r="H12" s="115">
        <v>71</v>
      </c>
      <c r="I12" s="115">
        <v>87</v>
      </c>
      <c r="J12" s="115">
        <v>146</v>
      </c>
      <c r="K12" s="115">
        <v>31</v>
      </c>
      <c r="L12" s="115">
        <v>37</v>
      </c>
      <c r="M12" s="115">
        <v>17</v>
      </c>
      <c r="N12" s="115">
        <v>113</v>
      </c>
      <c r="O12" s="115">
        <v>115</v>
      </c>
      <c r="P12" s="115">
        <v>189</v>
      </c>
      <c r="Q12" s="115">
        <v>91</v>
      </c>
      <c r="R12" s="115">
        <v>138</v>
      </c>
      <c r="S12" s="115">
        <v>131.653682509454</v>
      </c>
      <c r="T12" s="115">
        <v>21.659016402168799</v>
      </c>
    </row>
    <row r="13" spans="1:20" x14ac:dyDescent="0.25">
      <c r="A13" s="41" t="s">
        <v>139</v>
      </c>
      <c r="B13" s="18"/>
      <c r="C13" s="115">
        <v>-283</v>
      </c>
      <c r="D13" s="115">
        <v>-113</v>
      </c>
      <c r="E13" s="115">
        <v>-36</v>
      </c>
      <c r="F13" s="115">
        <v>-121</v>
      </c>
      <c r="G13" s="115">
        <v>-15</v>
      </c>
      <c r="H13" s="115">
        <v>-14</v>
      </c>
      <c r="I13" s="115">
        <v>-27</v>
      </c>
      <c r="J13" s="115">
        <v>-26</v>
      </c>
      <c r="K13" s="115">
        <v>-25</v>
      </c>
      <c r="L13" s="115">
        <v>-100</v>
      </c>
      <c r="M13" s="115">
        <v>-88</v>
      </c>
      <c r="N13" s="115">
        <v>-102</v>
      </c>
      <c r="O13" s="115">
        <v>-79</v>
      </c>
      <c r="P13" s="115">
        <v>-108</v>
      </c>
      <c r="Q13" s="115">
        <v>-67</v>
      </c>
      <c r="R13" s="115">
        <v>-128</v>
      </c>
      <c r="S13" s="115">
        <v>-63.329382169993998</v>
      </c>
      <c r="T13" s="115">
        <v>-107.165073047134</v>
      </c>
    </row>
    <row r="14" spans="1:20" x14ac:dyDescent="0.25">
      <c r="A14" s="30" t="s">
        <v>140</v>
      </c>
      <c r="B14" s="31"/>
      <c r="C14" s="156">
        <v>957</v>
      </c>
      <c r="D14" s="156">
        <v>1166</v>
      </c>
      <c r="E14" s="156">
        <v>1304</v>
      </c>
      <c r="F14" s="156">
        <v>1918</v>
      </c>
      <c r="G14" s="156">
        <v>1654</v>
      </c>
      <c r="H14" s="156">
        <v>1545</v>
      </c>
      <c r="I14" s="156">
        <v>1779</v>
      </c>
      <c r="J14" s="156">
        <v>2672</v>
      </c>
      <c r="K14" s="156">
        <v>1722</v>
      </c>
      <c r="L14" s="156">
        <v>1387</v>
      </c>
      <c r="M14" s="156">
        <v>1729</v>
      </c>
      <c r="N14" s="156">
        <v>2829</v>
      </c>
      <c r="O14" s="156">
        <v>1477</v>
      </c>
      <c r="P14" s="156">
        <v>1347</v>
      </c>
      <c r="Q14" s="156">
        <v>1220</v>
      </c>
      <c r="R14" s="156">
        <v>2538</v>
      </c>
      <c r="S14" s="156">
        <v>1028.36882087551</v>
      </c>
      <c r="T14" s="156">
        <v>678.64071101865102</v>
      </c>
    </row>
    <row r="15" spans="1:20" x14ac:dyDescent="0.25">
      <c r="A15" s="41" t="s">
        <v>141</v>
      </c>
      <c r="B15" s="18"/>
      <c r="C15" s="115">
        <v>-574</v>
      </c>
      <c r="D15" s="115">
        <v>-256</v>
      </c>
      <c r="E15" s="115">
        <v>-298</v>
      </c>
      <c r="F15" s="115">
        <v>-543</v>
      </c>
      <c r="G15" s="115">
        <v>-348</v>
      </c>
      <c r="H15" s="115">
        <v>-324</v>
      </c>
      <c r="I15" s="115">
        <v>-374</v>
      </c>
      <c r="J15" s="115">
        <v>-579</v>
      </c>
      <c r="K15" s="115">
        <v>-361</v>
      </c>
      <c r="L15" s="115">
        <v>-292</v>
      </c>
      <c r="M15" s="115">
        <v>-363</v>
      </c>
      <c r="N15" s="115">
        <v>-883</v>
      </c>
      <c r="O15" s="115">
        <v>-318</v>
      </c>
      <c r="P15" s="115">
        <v>-303</v>
      </c>
      <c r="Q15" s="115">
        <v>-269</v>
      </c>
      <c r="R15" s="115">
        <v>-647</v>
      </c>
      <c r="S15" s="115">
        <v>-231.38216292325899</v>
      </c>
      <c r="T15" s="115">
        <v>-152.62136350742799</v>
      </c>
    </row>
    <row r="16" spans="1:20" x14ac:dyDescent="0.25">
      <c r="A16" s="30" t="s">
        <v>142</v>
      </c>
      <c r="B16" s="31"/>
      <c r="C16" s="156">
        <v>383</v>
      </c>
      <c r="D16" s="156">
        <v>910</v>
      </c>
      <c r="E16" s="156">
        <v>1006</v>
      </c>
      <c r="F16" s="156">
        <v>1375</v>
      </c>
      <c r="G16" s="156">
        <v>1306</v>
      </c>
      <c r="H16" s="156">
        <v>1221</v>
      </c>
      <c r="I16" s="156">
        <v>1405</v>
      </c>
      <c r="J16" s="156">
        <v>2093</v>
      </c>
      <c r="K16" s="156">
        <v>1361</v>
      </c>
      <c r="L16" s="156">
        <v>1095</v>
      </c>
      <c r="M16" s="156">
        <v>1366</v>
      </c>
      <c r="N16" s="156">
        <v>1946</v>
      </c>
      <c r="O16" s="156">
        <v>1159</v>
      </c>
      <c r="P16" s="156">
        <v>1044</v>
      </c>
      <c r="Q16" s="156">
        <v>951</v>
      </c>
      <c r="R16" s="156">
        <v>1891</v>
      </c>
      <c r="S16" s="156">
        <v>796.98665795224701</v>
      </c>
      <c r="T16" s="156">
        <v>526.01934751123395</v>
      </c>
    </row>
    <row r="17" spans="1:20" x14ac:dyDescent="0.25">
      <c r="A17" s="34"/>
      <c r="B17" s="34"/>
      <c r="C17" s="34"/>
      <c r="D17" s="34"/>
      <c r="E17" s="34"/>
      <c r="F17" s="34"/>
      <c r="G17" s="34"/>
      <c r="H17" s="34"/>
      <c r="I17" s="34"/>
      <c r="J17" s="34"/>
      <c r="K17" s="34"/>
      <c r="L17" s="34"/>
      <c r="M17" s="34"/>
      <c r="N17" s="34"/>
      <c r="O17" s="34"/>
      <c r="P17" s="34"/>
      <c r="Q17" s="34"/>
      <c r="R17" s="34"/>
      <c r="S17" s="34"/>
      <c r="T17" s="34"/>
    </row>
    <row r="18" spans="1:20" x14ac:dyDescent="0.25">
      <c r="A18" s="34"/>
      <c r="B18" s="34"/>
      <c r="C18" s="34"/>
      <c r="D18" s="34"/>
      <c r="E18" s="34"/>
      <c r="F18" s="34"/>
      <c r="G18" s="34"/>
      <c r="H18" s="34"/>
      <c r="I18" s="34"/>
      <c r="J18" s="34"/>
      <c r="K18" s="34"/>
      <c r="L18" s="34"/>
      <c r="M18" s="34"/>
      <c r="N18" s="34"/>
      <c r="O18" s="34"/>
      <c r="P18" s="34"/>
      <c r="Q18" s="34"/>
      <c r="R18" s="34"/>
      <c r="S18" s="34"/>
      <c r="T18" s="34"/>
    </row>
    <row r="19" spans="1:20" x14ac:dyDescent="0.25">
      <c r="A19" s="39" t="s">
        <v>143</v>
      </c>
      <c r="B19" s="40"/>
      <c r="C19" s="40"/>
      <c r="D19" s="40"/>
      <c r="E19" s="40"/>
      <c r="F19" s="40"/>
      <c r="G19" s="40"/>
      <c r="H19" s="40"/>
      <c r="I19" s="40"/>
      <c r="J19" s="40"/>
      <c r="K19" s="40"/>
      <c r="L19" s="40"/>
      <c r="M19" s="40"/>
      <c r="N19" s="40"/>
      <c r="O19" s="40"/>
      <c r="P19" s="40"/>
      <c r="Q19" s="40"/>
      <c r="R19" s="40"/>
      <c r="S19" s="40"/>
      <c r="T19" s="40"/>
    </row>
    <row r="20" spans="1:20" x14ac:dyDescent="0.25">
      <c r="A20" s="12" t="s">
        <v>1</v>
      </c>
      <c r="B20" s="13"/>
      <c r="C20" s="15" t="str">
        <f t="shared" ref="C20:T20" si="0">C$5</f>
        <v>Q1 2015</v>
      </c>
      <c r="D20" s="15" t="str">
        <f t="shared" si="0"/>
        <v>Q2 2015</v>
      </c>
      <c r="E20" s="15" t="str">
        <f t="shared" si="0"/>
        <v>Q3 2015</v>
      </c>
      <c r="F20" s="15" t="str">
        <f t="shared" si="0"/>
        <v>Q4 2015</v>
      </c>
      <c r="G20" s="15" t="str">
        <f t="shared" si="0"/>
        <v>Q1 2016</v>
      </c>
      <c r="H20" s="15" t="str">
        <f t="shared" si="0"/>
        <v>Q2 2016</v>
      </c>
      <c r="I20" s="15" t="str">
        <f t="shared" si="0"/>
        <v>Q3 2016</v>
      </c>
      <c r="J20" s="15" t="str">
        <f t="shared" si="0"/>
        <v>Q4 2016</v>
      </c>
      <c r="K20" s="15" t="str">
        <f t="shared" si="0"/>
        <v>Q1 2017</v>
      </c>
      <c r="L20" s="15" t="str">
        <f t="shared" si="0"/>
        <v>Q2 2017</v>
      </c>
      <c r="M20" s="15" t="str">
        <f t="shared" si="0"/>
        <v>Q3 2017</v>
      </c>
      <c r="N20" s="15" t="str">
        <f t="shared" si="0"/>
        <v>Q4 2017</v>
      </c>
      <c r="O20" s="15" t="str">
        <f t="shared" si="0"/>
        <v>Q1 2018</v>
      </c>
      <c r="P20" s="15" t="str">
        <f t="shared" si="0"/>
        <v>Q2 2018</v>
      </c>
      <c r="Q20" s="15" t="str">
        <f t="shared" si="0"/>
        <v>Q3 2018</v>
      </c>
      <c r="R20" s="15" t="str">
        <f t="shared" si="0"/>
        <v>Q4 2018</v>
      </c>
      <c r="S20" s="15" t="s">
        <v>14</v>
      </c>
      <c r="T20" s="15" t="str">
        <f t="shared" si="0"/>
        <v>Q2 2019</v>
      </c>
    </row>
    <row r="21" spans="1:20" x14ac:dyDescent="0.25">
      <c r="A21" s="76" t="s">
        <v>142</v>
      </c>
      <c r="B21" s="77"/>
      <c r="C21" s="115">
        <v>383</v>
      </c>
      <c r="D21" s="115">
        <v>910</v>
      </c>
      <c r="E21" s="115">
        <v>1006</v>
      </c>
      <c r="F21" s="115">
        <v>1375</v>
      </c>
      <c r="G21" s="115">
        <v>1306</v>
      </c>
      <c r="H21" s="115">
        <v>1221</v>
      </c>
      <c r="I21" s="115">
        <v>1405</v>
      </c>
      <c r="J21" s="115">
        <v>2093</v>
      </c>
      <c r="K21" s="115">
        <v>1361</v>
      </c>
      <c r="L21" s="115">
        <v>1095</v>
      </c>
      <c r="M21" s="115">
        <v>1366</v>
      </c>
      <c r="N21" s="115">
        <v>1946</v>
      </c>
      <c r="O21" s="115">
        <v>1159</v>
      </c>
      <c r="P21" s="115">
        <v>1044</v>
      </c>
      <c r="Q21" s="115">
        <v>951</v>
      </c>
      <c r="R21" s="115">
        <v>1891</v>
      </c>
      <c r="S21" s="115">
        <v>796.98665795224701</v>
      </c>
      <c r="T21" s="115">
        <v>526.01934751123395</v>
      </c>
    </row>
    <row r="22" spans="1:20" s="3" customFormat="1" x14ac:dyDescent="0.25">
      <c r="A22" s="17" t="s">
        <v>144</v>
      </c>
      <c r="B22" s="18"/>
      <c r="C22" s="115"/>
      <c r="D22" s="115"/>
      <c r="E22" s="115"/>
      <c r="F22" s="115"/>
      <c r="G22" s="115"/>
      <c r="H22" s="115"/>
      <c r="I22" s="115"/>
      <c r="J22" s="115"/>
      <c r="K22" s="115"/>
      <c r="L22" s="115"/>
      <c r="M22" s="115"/>
      <c r="N22" s="115"/>
      <c r="O22" s="115"/>
      <c r="P22" s="115"/>
      <c r="Q22" s="115"/>
      <c r="R22" s="115"/>
      <c r="S22" s="115"/>
      <c r="T22" s="115"/>
    </row>
    <row r="23" spans="1:20" x14ac:dyDescent="0.25">
      <c r="A23" s="17" t="s">
        <v>145</v>
      </c>
      <c r="B23" s="18"/>
      <c r="C23" s="115"/>
      <c r="D23" s="115"/>
      <c r="E23" s="115"/>
      <c r="F23" s="115"/>
      <c r="G23" s="115"/>
      <c r="H23" s="115"/>
      <c r="I23" s="115"/>
      <c r="J23" s="115"/>
      <c r="K23" s="115"/>
      <c r="L23" s="115"/>
      <c r="M23" s="115"/>
      <c r="N23" s="115"/>
      <c r="O23" s="115"/>
      <c r="P23" s="115"/>
      <c r="Q23" s="115"/>
      <c r="R23" s="115"/>
      <c r="S23" s="115"/>
      <c r="T23" s="115"/>
    </row>
    <row r="24" spans="1:20" x14ac:dyDescent="0.25">
      <c r="A24" s="41" t="s">
        <v>146</v>
      </c>
      <c r="B24" s="18"/>
      <c r="C24" s="115">
        <v>653</v>
      </c>
      <c r="D24" s="115">
        <v>-261</v>
      </c>
      <c r="E24" s="115">
        <v>-258</v>
      </c>
      <c r="F24" s="115">
        <v>115</v>
      </c>
      <c r="G24" s="115">
        <v>-189</v>
      </c>
      <c r="H24" s="115">
        <v>143</v>
      </c>
      <c r="I24" s="115">
        <v>0</v>
      </c>
      <c r="J24" s="115">
        <v>167</v>
      </c>
      <c r="K24" s="115">
        <v>2</v>
      </c>
      <c r="L24" s="115">
        <v>-293</v>
      </c>
      <c r="M24" s="115">
        <v>-97</v>
      </c>
      <c r="N24" s="115">
        <v>45</v>
      </c>
      <c r="O24" s="115">
        <v>-67</v>
      </c>
      <c r="P24" s="115">
        <v>-21</v>
      </c>
      <c r="Q24" s="115">
        <v>29</v>
      </c>
      <c r="R24" s="115">
        <v>60</v>
      </c>
      <c r="S24" s="115">
        <v>126</v>
      </c>
      <c r="T24" s="115">
        <v>-44</v>
      </c>
    </row>
    <row r="25" spans="1:20" x14ac:dyDescent="0.25">
      <c r="A25" s="41" t="s">
        <v>147</v>
      </c>
      <c r="B25" s="18"/>
      <c r="C25" s="115">
        <v>45</v>
      </c>
      <c r="D25" s="115">
        <v>-47</v>
      </c>
      <c r="E25" s="115">
        <v>-11</v>
      </c>
      <c r="F25" s="115">
        <v>36</v>
      </c>
      <c r="G25" s="115">
        <v>282</v>
      </c>
      <c r="H25" s="115">
        <v>237</v>
      </c>
      <c r="I25" s="115">
        <v>-67</v>
      </c>
      <c r="J25" s="115">
        <v>-405</v>
      </c>
      <c r="K25" s="115">
        <v>199</v>
      </c>
      <c r="L25" s="115">
        <v>-115</v>
      </c>
      <c r="M25" s="115">
        <v>29</v>
      </c>
      <c r="N25" s="115">
        <v>-4</v>
      </c>
      <c r="O25" s="115">
        <v>46</v>
      </c>
      <c r="P25" s="115">
        <v>-123</v>
      </c>
      <c r="Q25" s="115">
        <v>-26</v>
      </c>
      <c r="R25" s="115">
        <v>159</v>
      </c>
      <c r="S25" s="115">
        <v>-109</v>
      </c>
      <c r="T25" s="115">
        <v>161</v>
      </c>
    </row>
    <row r="26" spans="1:20" x14ac:dyDescent="0.25">
      <c r="A26" s="41" t="s">
        <v>148</v>
      </c>
      <c r="B26" s="18"/>
      <c r="C26" s="115">
        <v>0</v>
      </c>
      <c r="D26" s="115">
        <v>0</v>
      </c>
      <c r="E26" s="115">
        <v>0</v>
      </c>
      <c r="F26" s="115">
        <v>0</v>
      </c>
      <c r="G26" s="115">
        <v>0</v>
      </c>
      <c r="H26" s="115">
        <v>0</v>
      </c>
      <c r="I26" s="115">
        <v>-14</v>
      </c>
      <c r="J26" s="115">
        <v>14</v>
      </c>
      <c r="K26" s="115">
        <v>0</v>
      </c>
      <c r="L26" s="115">
        <v>0</v>
      </c>
      <c r="M26" s="115">
        <v>0</v>
      </c>
      <c r="N26" s="115">
        <v>0</v>
      </c>
      <c r="O26" s="115">
        <v>0</v>
      </c>
      <c r="P26" s="115">
        <v>0</v>
      </c>
      <c r="Q26" s="115">
        <v>0</v>
      </c>
      <c r="R26" s="115">
        <v>0</v>
      </c>
      <c r="S26" s="115">
        <v>0</v>
      </c>
      <c r="T26" s="115">
        <v>0</v>
      </c>
    </row>
    <row r="27" spans="1:20" x14ac:dyDescent="0.25">
      <c r="A27" s="41" t="s">
        <v>149</v>
      </c>
      <c r="B27" s="18"/>
      <c r="C27" s="115">
        <v>2</v>
      </c>
      <c r="D27" s="115">
        <v>8</v>
      </c>
      <c r="E27" s="115">
        <v>0</v>
      </c>
      <c r="F27" s="115">
        <v>12</v>
      </c>
      <c r="G27" s="115">
        <v>-63</v>
      </c>
      <c r="H27" s="115">
        <v>-52</v>
      </c>
      <c r="I27" s="115">
        <v>15</v>
      </c>
      <c r="J27" s="115">
        <v>90</v>
      </c>
      <c r="K27" s="115">
        <v>-10</v>
      </c>
      <c r="L27" s="115">
        <v>-10</v>
      </c>
      <c r="M27" s="115">
        <v>-6</v>
      </c>
      <c r="N27" s="115">
        <v>1</v>
      </c>
      <c r="O27" s="115">
        <v>-10</v>
      </c>
      <c r="P27" s="115">
        <v>27</v>
      </c>
      <c r="Q27" s="115">
        <v>6</v>
      </c>
      <c r="R27" s="115">
        <v>-35</v>
      </c>
      <c r="S27" s="115">
        <v>24</v>
      </c>
      <c r="T27" s="115">
        <v>-35</v>
      </c>
    </row>
    <row r="28" spans="1:20" x14ac:dyDescent="0.25">
      <c r="A28" s="103" t="s">
        <v>150</v>
      </c>
      <c r="B28" s="18"/>
      <c r="C28" s="157">
        <v>700</v>
      </c>
      <c r="D28" s="157">
        <v>-300</v>
      </c>
      <c r="E28" s="157">
        <v>-269</v>
      </c>
      <c r="F28" s="157">
        <v>163</v>
      </c>
      <c r="G28" s="157">
        <v>30</v>
      </c>
      <c r="H28" s="157">
        <v>328</v>
      </c>
      <c r="I28" s="157">
        <v>-66</v>
      </c>
      <c r="J28" s="157">
        <v>-134</v>
      </c>
      <c r="K28" s="157">
        <v>191</v>
      </c>
      <c r="L28" s="157">
        <v>-418</v>
      </c>
      <c r="M28" s="157">
        <v>-74</v>
      </c>
      <c r="N28" s="157">
        <v>42</v>
      </c>
      <c r="O28" s="157">
        <v>-31</v>
      </c>
      <c r="P28" s="157">
        <v>-117</v>
      </c>
      <c r="Q28" s="157">
        <v>9</v>
      </c>
      <c r="R28" s="157">
        <v>184</v>
      </c>
      <c r="S28" s="157">
        <v>41</v>
      </c>
      <c r="T28" s="157">
        <v>82</v>
      </c>
    </row>
    <row r="29" spans="1:20" x14ac:dyDescent="0.25">
      <c r="A29" s="103"/>
      <c r="B29" s="18"/>
      <c r="C29" s="157"/>
      <c r="D29" s="157"/>
      <c r="E29" s="157"/>
      <c r="F29" s="157"/>
      <c r="G29" s="157"/>
      <c r="H29" s="157"/>
      <c r="I29" s="157"/>
      <c r="J29" s="157"/>
      <c r="K29" s="157"/>
      <c r="L29" s="157"/>
      <c r="M29" s="157"/>
      <c r="N29" s="157"/>
      <c r="O29" s="157"/>
      <c r="P29" s="157"/>
      <c r="Q29" s="157"/>
      <c r="R29" s="157"/>
      <c r="S29" s="157"/>
      <c r="T29" s="157"/>
    </row>
    <row r="30" spans="1:20" x14ac:dyDescent="0.25">
      <c r="A30" s="103" t="s">
        <v>151</v>
      </c>
      <c r="B30" s="18"/>
      <c r="C30" s="157"/>
      <c r="D30" s="157"/>
      <c r="E30" s="157"/>
      <c r="F30" s="157"/>
      <c r="G30" s="157"/>
      <c r="H30" s="157"/>
      <c r="I30" s="157"/>
      <c r="J30" s="157"/>
      <c r="K30" s="157"/>
      <c r="L30" s="157"/>
      <c r="M30" s="157"/>
      <c r="N30" s="157"/>
      <c r="O30" s="157"/>
      <c r="P30" s="157"/>
      <c r="Q30" s="157"/>
      <c r="R30" s="157"/>
      <c r="S30" s="157"/>
      <c r="T30" s="157"/>
    </row>
    <row r="31" spans="1:20" x14ac:dyDescent="0.25">
      <c r="A31" t="s">
        <v>152</v>
      </c>
      <c r="B31" s="18"/>
      <c r="C31" s="115">
        <v>0</v>
      </c>
      <c r="D31" s="115">
        <v>0</v>
      </c>
      <c r="E31" s="115">
        <v>0</v>
      </c>
      <c r="F31" s="115">
        <v>0</v>
      </c>
      <c r="G31" s="115">
        <v>0</v>
      </c>
      <c r="H31" s="115">
        <v>0</v>
      </c>
      <c r="I31" s="115">
        <v>0</v>
      </c>
      <c r="J31" s="115">
        <v>0</v>
      </c>
      <c r="K31" s="115">
        <v>0</v>
      </c>
      <c r="L31" s="115">
        <v>0</v>
      </c>
      <c r="M31" s="115">
        <v>0</v>
      </c>
      <c r="N31" s="115">
        <v>-2</v>
      </c>
      <c r="O31" s="115">
        <v>0</v>
      </c>
      <c r="P31" s="115">
        <v>0</v>
      </c>
      <c r="Q31" s="115">
        <v>0</v>
      </c>
      <c r="R31" s="115">
        <v>12</v>
      </c>
      <c r="S31" s="115">
        <v>0</v>
      </c>
      <c r="T31" s="115">
        <v>0</v>
      </c>
    </row>
    <row r="32" spans="1:20" x14ac:dyDescent="0.25">
      <c r="A32" s="103" t="s">
        <v>153</v>
      </c>
      <c r="B32" s="18"/>
      <c r="C32" s="157">
        <v>0</v>
      </c>
      <c r="D32" s="157">
        <v>0</v>
      </c>
      <c r="E32" s="157">
        <v>0</v>
      </c>
      <c r="F32" s="157">
        <v>0</v>
      </c>
      <c r="G32" s="157">
        <v>0</v>
      </c>
      <c r="H32" s="157">
        <v>0</v>
      </c>
      <c r="I32" s="157">
        <v>0</v>
      </c>
      <c r="J32" s="157">
        <v>0</v>
      </c>
      <c r="K32" s="157">
        <v>0</v>
      </c>
      <c r="L32" s="157">
        <v>0</v>
      </c>
      <c r="M32" s="157">
        <v>0</v>
      </c>
      <c r="N32" s="157">
        <v>-2</v>
      </c>
      <c r="O32" s="157">
        <v>0</v>
      </c>
      <c r="P32" s="157">
        <v>0</v>
      </c>
      <c r="Q32" s="157">
        <v>0</v>
      </c>
      <c r="R32" s="157">
        <v>12</v>
      </c>
      <c r="S32" s="157">
        <v>0</v>
      </c>
      <c r="T32" s="157">
        <v>0</v>
      </c>
    </row>
    <row r="33" spans="1:20" x14ac:dyDescent="0.25">
      <c r="A33" s="103"/>
      <c r="B33" s="18"/>
      <c r="C33" s="115"/>
      <c r="D33" s="115"/>
      <c r="E33" s="115"/>
      <c r="F33" s="115"/>
      <c r="G33" s="115"/>
      <c r="H33" s="115"/>
      <c r="I33" s="115"/>
      <c r="J33" s="115"/>
      <c r="K33" s="115"/>
      <c r="L33" s="115"/>
      <c r="M33" s="115"/>
      <c r="N33" s="115"/>
      <c r="O33" s="115"/>
      <c r="P33" s="115"/>
      <c r="Q33" s="115"/>
      <c r="R33" s="115"/>
      <c r="S33" s="115"/>
      <c r="T33" s="115"/>
    </row>
    <row r="34" spans="1:20" x14ac:dyDescent="0.25">
      <c r="A34" s="30" t="s">
        <v>154</v>
      </c>
      <c r="B34" s="31"/>
      <c r="C34" s="156">
        <v>700</v>
      </c>
      <c r="D34" s="156">
        <v>-300</v>
      </c>
      <c r="E34" s="156">
        <v>-269</v>
      </c>
      <c r="F34" s="156">
        <v>163</v>
      </c>
      <c r="G34" s="156">
        <v>30</v>
      </c>
      <c r="H34" s="156">
        <v>328</v>
      </c>
      <c r="I34" s="156">
        <v>-66</v>
      </c>
      <c r="J34" s="156">
        <v>-134</v>
      </c>
      <c r="K34" s="156">
        <v>191</v>
      </c>
      <c r="L34" s="156">
        <v>-418</v>
      </c>
      <c r="M34" s="156">
        <v>-74</v>
      </c>
      <c r="N34" s="156">
        <v>40</v>
      </c>
      <c r="O34" s="156">
        <v>-31</v>
      </c>
      <c r="P34" s="156">
        <v>-117</v>
      </c>
      <c r="Q34" s="156">
        <v>9</v>
      </c>
      <c r="R34" s="156">
        <v>196</v>
      </c>
      <c r="S34" s="156">
        <v>41</v>
      </c>
      <c r="T34" s="156">
        <v>82</v>
      </c>
    </row>
    <row r="35" spans="1:20" x14ac:dyDescent="0.25">
      <c r="A35" s="30" t="s">
        <v>155</v>
      </c>
      <c r="B35" s="31"/>
      <c r="C35" s="156">
        <v>1083</v>
      </c>
      <c r="D35" s="156">
        <v>610</v>
      </c>
      <c r="E35" s="156">
        <v>737</v>
      </c>
      <c r="F35" s="156">
        <v>1538</v>
      </c>
      <c r="G35" s="156">
        <v>1336</v>
      </c>
      <c r="H35" s="156">
        <v>1549</v>
      </c>
      <c r="I35" s="156">
        <v>1339</v>
      </c>
      <c r="J35" s="156">
        <v>1959</v>
      </c>
      <c r="K35" s="156">
        <v>1552</v>
      </c>
      <c r="L35" s="156">
        <v>677</v>
      </c>
      <c r="M35" s="156">
        <v>1292</v>
      </c>
      <c r="N35" s="156">
        <v>1986</v>
      </c>
      <c r="O35" s="156">
        <v>1128</v>
      </c>
      <c r="P35" s="156">
        <v>927</v>
      </c>
      <c r="Q35" s="156">
        <v>960</v>
      </c>
      <c r="R35" s="156">
        <v>2087</v>
      </c>
      <c r="S35" s="156">
        <v>838</v>
      </c>
      <c r="T35" s="156">
        <v>608</v>
      </c>
    </row>
    <row r="38" spans="1:20" x14ac:dyDescent="0.25">
      <c r="A38" s="39" t="s">
        <v>156</v>
      </c>
      <c r="B38" s="40"/>
      <c r="C38" s="40"/>
      <c r="D38" s="40"/>
      <c r="E38" s="40"/>
      <c r="F38" s="40"/>
      <c r="G38" s="40"/>
      <c r="H38" s="40"/>
      <c r="I38" s="40"/>
      <c r="J38" s="40"/>
      <c r="K38" s="40"/>
      <c r="L38" s="40"/>
      <c r="M38" s="40"/>
      <c r="N38" s="40"/>
      <c r="O38" s="40"/>
      <c r="P38" s="40"/>
      <c r="Q38" s="40"/>
      <c r="R38" s="40"/>
      <c r="S38" s="40"/>
      <c r="T38" s="40"/>
    </row>
    <row r="39" spans="1:20" ht="17.25" x14ac:dyDescent="0.25">
      <c r="A39" s="12" t="s">
        <v>1</v>
      </c>
      <c r="B39" s="13"/>
      <c r="C39" s="15" t="str">
        <f>C$20</f>
        <v>Q1 2015</v>
      </c>
      <c r="D39" s="15" t="str">
        <f t="shared" ref="D39:J39" si="1">D$20</f>
        <v>Q2 2015</v>
      </c>
      <c r="E39" s="15" t="str">
        <f t="shared" si="1"/>
        <v>Q3 2015</v>
      </c>
      <c r="F39" s="15" t="str">
        <f t="shared" si="1"/>
        <v>Q4 2015</v>
      </c>
      <c r="G39" s="15" t="str">
        <f t="shared" si="1"/>
        <v>Q1 2016</v>
      </c>
      <c r="H39" s="15" t="str">
        <f t="shared" si="1"/>
        <v>Q2 2016</v>
      </c>
      <c r="I39" s="15" t="str">
        <f t="shared" si="1"/>
        <v>Q3 2016</v>
      </c>
      <c r="J39" s="15" t="str">
        <f t="shared" si="1"/>
        <v>Q4 2016</v>
      </c>
      <c r="K39" s="15" t="s">
        <v>157</v>
      </c>
      <c r="L39" s="15" t="s">
        <v>158</v>
      </c>
      <c r="M39" s="15" t="s">
        <v>159</v>
      </c>
      <c r="N39" s="15" t="s">
        <v>160</v>
      </c>
      <c r="O39" s="15" t="str">
        <f>O$5</f>
        <v>Q1 2018</v>
      </c>
      <c r="P39" s="15" t="str">
        <f>P$5</f>
        <v>Q2 2018</v>
      </c>
      <c r="Q39" s="15" t="str">
        <f>Q$5</f>
        <v>Q3 2018</v>
      </c>
      <c r="R39" s="15" t="str">
        <f>R$5</f>
        <v>Q4 2018</v>
      </c>
      <c r="S39" s="15" t="s">
        <v>14</v>
      </c>
      <c r="T39" s="15" t="str">
        <f>T$5</f>
        <v>Q2 2019</v>
      </c>
    </row>
    <row r="40" spans="1:20" x14ac:dyDescent="0.25">
      <c r="A40" s="76" t="s">
        <v>161</v>
      </c>
      <c r="B40" s="77"/>
      <c r="C40" s="115">
        <v>2303</v>
      </c>
      <c r="D40" s="115">
        <v>2335</v>
      </c>
      <c r="E40" s="115">
        <v>2382</v>
      </c>
      <c r="F40" s="115">
        <v>2424</v>
      </c>
      <c r="G40" s="115">
        <v>2486</v>
      </c>
      <c r="H40" s="115">
        <v>2507</v>
      </c>
      <c r="I40" s="115">
        <v>2518</v>
      </c>
      <c r="J40" s="115">
        <v>2571</v>
      </c>
      <c r="K40" s="115">
        <v>2753</v>
      </c>
      <c r="L40" s="115">
        <v>2771</v>
      </c>
      <c r="M40" s="115">
        <v>3442</v>
      </c>
      <c r="N40" s="115">
        <v>3522</v>
      </c>
      <c r="O40" s="115">
        <v>3536</v>
      </c>
      <c r="P40" s="115">
        <v>3919</v>
      </c>
      <c r="Q40" s="115">
        <v>4255</v>
      </c>
      <c r="R40" s="115">
        <v>4278</v>
      </c>
      <c r="S40" s="115">
        <v>4404.1328674357792</v>
      </c>
      <c r="T40" s="115">
        <v>4351.3587139110805</v>
      </c>
    </row>
    <row r="41" spans="1:20" x14ac:dyDescent="0.25">
      <c r="A41" s="41" t="s">
        <v>162</v>
      </c>
      <c r="B41" s="18"/>
      <c r="C41" s="115">
        <v>1057</v>
      </c>
      <c r="D41" s="115">
        <v>1057</v>
      </c>
      <c r="E41" s="115">
        <v>1057</v>
      </c>
      <c r="F41" s="115">
        <v>1057</v>
      </c>
      <c r="G41" s="115">
        <v>1057</v>
      </c>
      <c r="H41" s="115">
        <v>1058</v>
      </c>
      <c r="I41" s="115">
        <v>1058</v>
      </c>
      <c r="J41" s="115">
        <v>1057</v>
      </c>
      <c r="K41" s="115">
        <v>1057</v>
      </c>
      <c r="L41" s="115">
        <v>1057</v>
      </c>
      <c r="M41" s="115">
        <v>1057</v>
      </c>
      <c r="N41" s="115">
        <v>1057</v>
      </c>
      <c r="O41" s="115">
        <v>1057</v>
      </c>
      <c r="P41" s="115">
        <v>1057</v>
      </c>
      <c r="Q41" s="115">
        <v>1057</v>
      </c>
      <c r="R41" s="115">
        <v>1057</v>
      </c>
      <c r="S41" s="115">
        <v>1057.4218011799999</v>
      </c>
      <c r="T41" s="115">
        <v>1057.4218011799999</v>
      </c>
    </row>
    <row r="42" spans="1:20" x14ac:dyDescent="0.25">
      <c r="A42" s="41" t="s">
        <v>163</v>
      </c>
      <c r="B42" s="18"/>
      <c r="C42" s="115">
        <v>239</v>
      </c>
      <c r="D42" s="115">
        <v>231</v>
      </c>
      <c r="E42" s="115">
        <v>223</v>
      </c>
      <c r="F42" s="115">
        <v>216</v>
      </c>
      <c r="G42" s="115">
        <v>208</v>
      </c>
      <c r="H42" s="115">
        <v>200</v>
      </c>
      <c r="I42" s="115">
        <v>192</v>
      </c>
      <c r="J42" s="115">
        <v>184</v>
      </c>
      <c r="K42" s="115">
        <v>176</v>
      </c>
      <c r="L42" s="115">
        <v>169</v>
      </c>
      <c r="M42" s="115">
        <v>161</v>
      </c>
      <c r="N42" s="115">
        <v>154</v>
      </c>
      <c r="O42" s="115">
        <v>146</v>
      </c>
      <c r="P42" s="115">
        <v>139</v>
      </c>
      <c r="Q42" s="115">
        <v>131</v>
      </c>
      <c r="R42" s="115">
        <v>124</v>
      </c>
      <c r="S42" s="115">
        <v>116.10257698999999</v>
      </c>
      <c r="T42" s="115">
        <v>108.59058628</v>
      </c>
    </row>
    <row r="43" spans="1:20" x14ac:dyDescent="0.25">
      <c r="A43" s="41" t="s">
        <v>164</v>
      </c>
      <c r="B43" s="18"/>
      <c r="C43" s="115">
        <v>1073</v>
      </c>
      <c r="D43" s="115">
        <v>1069</v>
      </c>
      <c r="E43" s="115">
        <v>1089</v>
      </c>
      <c r="F43" s="115">
        <v>1069</v>
      </c>
      <c r="G43" s="115">
        <v>1066</v>
      </c>
      <c r="H43" s="115">
        <v>1064</v>
      </c>
      <c r="I43" s="115">
        <v>1061</v>
      </c>
      <c r="J43" s="115">
        <v>1061</v>
      </c>
      <c r="K43" s="115">
        <v>1057</v>
      </c>
      <c r="L43" s="115">
        <v>1054</v>
      </c>
      <c r="M43" s="115">
        <v>1182</v>
      </c>
      <c r="N43" s="115">
        <v>1153</v>
      </c>
      <c r="O43" s="115">
        <v>1125</v>
      </c>
      <c r="P43" s="115">
        <v>1099</v>
      </c>
      <c r="Q43" s="115">
        <v>1073</v>
      </c>
      <c r="R43" s="115">
        <v>1047</v>
      </c>
      <c r="S43" s="115">
        <v>1046.74980484</v>
      </c>
      <c r="T43" s="115">
        <v>1046.7498290000001</v>
      </c>
    </row>
    <row r="44" spans="1:20" x14ac:dyDescent="0.25">
      <c r="A44" s="41" t="s">
        <v>165</v>
      </c>
      <c r="B44" s="18"/>
      <c r="C44" s="115">
        <v>473</v>
      </c>
      <c r="D44" s="115">
        <v>514</v>
      </c>
      <c r="E44" s="115">
        <v>615</v>
      </c>
      <c r="F44" s="115">
        <v>683</v>
      </c>
      <c r="G44" s="115">
        <v>708</v>
      </c>
      <c r="H44" s="115">
        <v>783</v>
      </c>
      <c r="I44" s="115">
        <v>829</v>
      </c>
      <c r="J44" s="115">
        <v>893</v>
      </c>
      <c r="K44" s="115">
        <v>924</v>
      </c>
      <c r="L44" s="115">
        <v>943</v>
      </c>
      <c r="M44" s="115">
        <v>1035</v>
      </c>
      <c r="N44" s="115">
        <v>1113</v>
      </c>
      <c r="O44" s="115">
        <v>1139</v>
      </c>
      <c r="P44" s="115">
        <v>1190</v>
      </c>
      <c r="Q44" s="115">
        <v>1247</v>
      </c>
      <c r="R44" s="115">
        <v>1272</v>
      </c>
      <c r="S44" s="115">
        <v>1017.59286463127</v>
      </c>
      <c r="T44" s="115">
        <v>995.4877437039911</v>
      </c>
    </row>
    <row r="45" spans="1:20" x14ac:dyDescent="0.25">
      <c r="A45" s="30" t="s">
        <v>166</v>
      </c>
      <c r="B45" s="31"/>
      <c r="C45" s="156">
        <f t="shared" ref="C45:J45" si="2">SUM(C40:C44)</f>
        <v>5145</v>
      </c>
      <c r="D45" s="156">
        <f t="shared" si="2"/>
        <v>5206</v>
      </c>
      <c r="E45" s="156">
        <f t="shared" si="2"/>
        <v>5366</v>
      </c>
      <c r="F45" s="156">
        <f t="shared" si="2"/>
        <v>5449</v>
      </c>
      <c r="G45" s="156">
        <f t="shared" si="2"/>
        <v>5525</v>
      </c>
      <c r="H45" s="156">
        <f t="shared" si="2"/>
        <v>5612</v>
      </c>
      <c r="I45" s="156">
        <f t="shared" si="2"/>
        <v>5658</v>
      </c>
      <c r="J45" s="156">
        <f t="shared" si="2"/>
        <v>5766</v>
      </c>
      <c r="K45" s="156">
        <f t="shared" ref="K45:R45" si="3">SUM(K40:K44)</f>
        <v>5967</v>
      </c>
      <c r="L45" s="156">
        <f t="shared" si="3"/>
        <v>5994</v>
      </c>
      <c r="M45" s="156">
        <f t="shared" si="3"/>
        <v>6877</v>
      </c>
      <c r="N45" s="156">
        <f t="shared" si="3"/>
        <v>6999</v>
      </c>
      <c r="O45" s="156">
        <f t="shared" si="3"/>
        <v>7003</v>
      </c>
      <c r="P45" s="156">
        <f t="shared" si="3"/>
        <v>7404</v>
      </c>
      <c r="Q45" s="156">
        <f t="shared" si="3"/>
        <v>7763</v>
      </c>
      <c r="R45" s="156">
        <f t="shared" si="3"/>
        <v>7778</v>
      </c>
      <c r="S45" s="156">
        <v>7641.99991507705</v>
      </c>
      <c r="T45" s="156">
        <v>7559.6086740750598</v>
      </c>
    </row>
    <row r="46" spans="1:20" x14ac:dyDescent="0.25">
      <c r="A46" s="41" t="s">
        <v>167</v>
      </c>
      <c r="B46" s="18"/>
      <c r="C46" s="115">
        <v>866</v>
      </c>
      <c r="D46" s="115">
        <v>941</v>
      </c>
      <c r="E46" s="115">
        <v>1072</v>
      </c>
      <c r="F46" s="115">
        <v>1237</v>
      </c>
      <c r="G46" s="115">
        <v>1344</v>
      </c>
      <c r="H46" s="115">
        <v>1543</v>
      </c>
      <c r="I46" s="115">
        <v>1708</v>
      </c>
      <c r="J46" s="115">
        <v>1767</v>
      </c>
      <c r="K46" s="115">
        <v>1862</v>
      </c>
      <c r="L46" s="115">
        <v>1893</v>
      </c>
      <c r="M46" s="115">
        <v>2089</v>
      </c>
      <c r="N46" s="115">
        <v>2324</v>
      </c>
      <c r="O46" s="115">
        <v>2358</v>
      </c>
      <c r="P46" s="115">
        <v>2480</v>
      </c>
      <c r="Q46" s="115">
        <v>2563</v>
      </c>
      <c r="R46" s="115">
        <v>2634</v>
      </c>
      <c r="S46" s="115">
        <v>2668.8585894869198</v>
      </c>
      <c r="T46" s="115">
        <v>2654.7024889907598</v>
      </c>
    </row>
    <row r="47" spans="1:20" x14ac:dyDescent="0.25">
      <c r="A47" s="41" t="s">
        <v>168</v>
      </c>
      <c r="B47" s="18"/>
      <c r="C47" s="115"/>
      <c r="D47" s="115"/>
      <c r="E47" s="115"/>
      <c r="F47" s="115"/>
      <c r="G47" s="115"/>
      <c r="H47" s="115"/>
      <c r="I47" s="115"/>
      <c r="J47" s="115"/>
      <c r="K47" s="115"/>
      <c r="L47" s="115"/>
      <c r="M47" s="115"/>
      <c r="N47" s="115"/>
      <c r="O47" s="115"/>
      <c r="P47" s="115"/>
      <c r="Q47" s="115"/>
      <c r="R47" s="115"/>
      <c r="S47" s="115">
        <v>4419.2343278315093</v>
      </c>
      <c r="T47" s="115">
        <v>4273.6995614812195</v>
      </c>
    </row>
    <row r="48" spans="1:20" x14ac:dyDescent="0.25">
      <c r="A48" s="41" t="s">
        <v>169</v>
      </c>
      <c r="B48" s="18"/>
      <c r="C48" s="115">
        <v>399</v>
      </c>
      <c r="D48" s="115">
        <v>592</v>
      </c>
      <c r="E48" s="115">
        <v>610</v>
      </c>
      <c r="F48" s="115">
        <v>879</v>
      </c>
      <c r="G48" s="115">
        <v>905</v>
      </c>
      <c r="H48" s="115">
        <v>873</v>
      </c>
      <c r="I48" s="115">
        <v>872</v>
      </c>
      <c r="J48" s="115">
        <v>946</v>
      </c>
      <c r="K48" s="115">
        <v>924</v>
      </c>
      <c r="L48" s="115">
        <v>909</v>
      </c>
      <c r="M48" s="115">
        <v>949</v>
      </c>
      <c r="N48" s="115">
        <v>884</v>
      </c>
      <c r="O48" s="115">
        <v>858</v>
      </c>
      <c r="P48" s="115">
        <v>954</v>
      </c>
      <c r="Q48" s="115">
        <v>1151</v>
      </c>
      <c r="R48" s="115">
        <v>1050</v>
      </c>
      <c r="S48" s="115">
        <v>1024.74483590109</v>
      </c>
      <c r="T48" s="115">
        <v>969.47515801325903</v>
      </c>
    </row>
    <row r="49" spans="1:20" x14ac:dyDescent="0.25">
      <c r="A49" s="41" t="s">
        <v>170</v>
      </c>
      <c r="B49" s="18"/>
      <c r="C49" s="115">
        <v>131</v>
      </c>
      <c r="D49" s="115">
        <v>144</v>
      </c>
      <c r="E49" s="115">
        <v>143</v>
      </c>
      <c r="F49" s="115">
        <v>159</v>
      </c>
      <c r="G49" s="115">
        <v>191</v>
      </c>
      <c r="H49" s="115">
        <v>217</v>
      </c>
      <c r="I49" s="115">
        <v>240</v>
      </c>
      <c r="J49" s="115">
        <v>250</v>
      </c>
      <c r="K49" s="115">
        <v>272</v>
      </c>
      <c r="L49" s="115">
        <v>269</v>
      </c>
      <c r="M49" s="115">
        <v>288</v>
      </c>
      <c r="N49" s="115">
        <v>289</v>
      </c>
      <c r="O49" s="115">
        <v>307</v>
      </c>
      <c r="P49" s="115">
        <v>312</v>
      </c>
      <c r="Q49" s="115">
        <v>319</v>
      </c>
      <c r="R49" s="115">
        <v>323</v>
      </c>
      <c r="S49" s="115">
        <v>317.75894895123497</v>
      </c>
      <c r="T49" s="115">
        <v>313.11177888619397</v>
      </c>
    </row>
    <row r="50" spans="1:20" x14ac:dyDescent="0.25">
      <c r="A50" s="30" t="s">
        <v>171</v>
      </c>
      <c r="B50" s="31"/>
      <c r="C50" s="156">
        <v>6541</v>
      </c>
      <c r="D50" s="156">
        <v>6883</v>
      </c>
      <c r="E50" s="156">
        <v>7191</v>
      </c>
      <c r="F50" s="156">
        <v>7724</v>
      </c>
      <c r="G50" s="156">
        <v>7965</v>
      </c>
      <c r="H50" s="156">
        <v>8245</v>
      </c>
      <c r="I50" s="156">
        <v>8478</v>
      </c>
      <c r="J50" s="156">
        <v>8729</v>
      </c>
      <c r="K50" s="156">
        <v>9025</v>
      </c>
      <c r="L50" s="156">
        <v>9065</v>
      </c>
      <c r="M50" s="156">
        <v>10203</v>
      </c>
      <c r="N50" s="156">
        <v>10496</v>
      </c>
      <c r="O50" s="156">
        <v>10526</v>
      </c>
      <c r="P50" s="156">
        <v>11150</v>
      </c>
      <c r="Q50" s="156">
        <v>11796</v>
      </c>
      <c r="R50" s="156">
        <v>11785</v>
      </c>
      <c r="S50" s="156">
        <v>16072.5966172478</v>
      </c>
      <c r="T50" s="156">
        <v>15770.597661446502</v>
      </c>
    </row>
    <row r="51" spans="1:20" x14ac:dyDescent="0.25">
      <c r="A51" s="1" t="s">
        <v>172</v>
      </c>
      <c r="B51" s="18"/>
      <c r="C51" s="115">
        <v>1925</v>
      </c>
      <c r="D51" s="115">
        <v>2161</v>
      </c>
      <c r="E51" s="115">
        <v>2584</v>
      </c>
      <c r="F51" s="115">
        <v>2357</v>
      </c>
      <c r="G51" s="115">
        <v>2474</v>
      </c>
      <c r="H51" s="115">
        <v>2929</v>
      </c>
      <c r="I51" s="115">
        <v>3166</v>
      </c>
      <c r="J51" s="115">
        <v>2729</v>
      </c>
      <c r="K51" s="115">
        <v>2905</v>
      </c>
      <c r="L51" s="115">
        <v>3021</v>
      </c>
      <c r="M51" s="115">
        <v>3232</v>
      </c>
      <c r="N51" s="115">
        <v>2729</v>
      </c>
      <c r="O51" s="115">
        <v>2810</v>
      </c>
      <c r="P51" s="115">
        <v>3068</v>
      </c>
      <c r="Q51" s="115">
        <v>3737</v>
      </c>
      <c r="R51" s="115">
        <v>3158</v>
      </c>
      <c r="S51" s="115">
        <v>3115.6955054830501</v>
      </c>
      <c r="T51" s="115">
        <v>2608.6969501851399</v>
      </c>
    </row>
    <row r="52" spans="1:20" x14ac:dyDescent="0.25">
      <c r="A52" s="41" t="s">
        <v>173</v>
      </c>
      <c r="B52" s="18"/>
      <c r="C52" s="115">
        <v>1093</v>
      </c>
      <c r="D52" s="115">
        <v>1009</v>
      </c>
      <c r="E52" s="115">
        <v>1392</v>
      </c>
      <c r="F52" s="115">
        <v>1360</v>
      </c>
      <c r="G52" s="115">
        <v>1361</v>
      </c>
      <c r="H52" s="115">
        <v>1253</v>
      </c>
      <c r="I52" s="115">
        <v>1976</v>
      </c>
      <c r="J52" s="115">
        <v>1673</v>
      </c>
      <c r="K52" s="115">
        <v>1500</v>
      </c>
      <c r="L52" s="115">
        <v>1232</v>
      </c>
      <c r="M52" s="115">
        <v>2268</v>
      </c>
      <c r="N52" s="115">
        <v>1954</v>
      </c>
      <c r="O52" s="115">
        <v>1850</v>
      </c>
      <c r="P52" s="115">
        <v>1337</v>
      </c>
      <c r="Q52" s="115">
        <v>1806</v>
      </c>
      <c r="R52" s="115">
        <v>1650</v>
      </c>
      <c r="S52" s="115">
        <v>1269.24594805366</v>
      </c>
      <c r="T52" s="115">
        <v>1124.4499872469</v>
      </c>
    </row>
    <row r="53" spans="1:20" x14ac:dyDescent="0.25">
      <c r="A53" s="41" t="s">
        <v>174</v>
      </c>
      <c r="B53" s="18"/>
      <c r="C53" s="115">
        <v>0</v>
      </c>
      <c r="D53" s="115">
        <v>0</v>
      </c>
      <c r="E53" s="115">
        <v>0</v>
      </c>
      <c r="F53" s="115">
        <v>0</v>
      </c>
      <c r="G53" s="115">
        <v>0</v>
      </c>
      <c r="H53" s="115">
        <v>0</v>
      </c>
      <c r="I53" s="115">
        <v>0</v>
      </c>
      <c r="J53" s="115">
        <v>236</v>
      </c>
      <c r="K53" s="115">
        <v>227</v>
      </c>
      <c r="L53" s="115">
        <v>171</v>
      </c>
      <c r="M53" s="115">
        <v>171</v>
      </c>
      <c r="N53" s="115">
        <v>188</v>
      </c>
      <c r="O53" s="115">
        <v>139</v>
      </c>
      <c r="P53" s="115">
        <v>124</v>
      </c>
      <c r="Q53" s="115">
        <v>145</v>
      </c>
      <c r="R53" s="115">
        <v>94</v>
      </c>
      <c r="S53" s="115">
        <v>71.540911451886998</v>
      </c>
      <c r="T53" s="115">
        <v>62.118260105257697</v>
      </c>
    </row>
    <row r="54" spans="1:20" x14ac:dyDescent="0.25">
      <c r="A54" s="41" t="s">
        <v>175</v>
      </c>
      <c r="B54" s="18"/>
      <c r="C54" s="115">
        <v>291</v>
      </c>
      <c r="D54" s="115">
        <v>109</v>
      </c>
      <c r="E54" s="115">
        <v>110</v>
      </c>
      <c r="F54" s="115">
        <v>65</v>
      </c>
      <c r="G54" s="115">
        <v>287</v>
      </c>
      <c r="H54" s="115">
        <v>445</v>
      </c>
      <c r="I54" s="115">
        <v>374</v>
      </c>
      <c r="J54" s="115">
        <v>161</v>
      </c>
      <c r="K54" s="115">
        <v>350</v>
      </c>
      <c r="L54" s="115">
        <v>310</v>
      </c>
      <c r="M54" s="115">
        <v>278</v>
      </c>
      <c r="N54" s="115">
        <v>153</v>
      </c>
      <c r="O54" s="115">
        <v>213</v>
      </c>
      <c r="P54" s="115">
        <v>170</v>
      </c>
      <c r="Q54" s="115">
        <v>200</v>
      </c>
      <c r="R54" s="115">
        <v>162</v>
      </c>
      <c r="S54" s="115">
        <v>125.2317647519</v>
      </c>
      <c r="T54" s="115">
        <v>187.27394499349998</v>
      </c>
    </row>
    <row r="55" spans="1:20" x14ac:dyDescent="0.25">
      <c r="A55" s="41" t="s">
        <v>176</v>
      </c>
      <c r="B55" s="18"/>
      <c r="C55" s="115">
        <v>259</v>
      </c>
      <c r="D55" s="115">
        <v>236</v>
      </c>
      <c r="E55" s="115">
        <v>308</v>
      </c>
      <c r="F55" s="115">
        <v>113</v>
      </c>
      <c r="G55" s="115">
        <v>23</v>
      </c>
      <c r="H55" s="115">
        <v>22</v>
      </c>
      <c r="I55" s="115">
        <v>27</v>
      </c>
      <c r="J55" s="115">
        <v>142</v>
      </c>
      <c r="K55" s="115">
        <v>118</v>
      </c>
      <c r="L55" s="115">
        <v>159</v>
      </c>
      <c r="M55" s="115">
        <v>111</v>
      </c>
      <c r="N55" s="115">
        <v>143</v>
      </c>
      <c r="O55" s="115">
        <v>193</v>
      </c>
      <c r="P55" s="115">
        <v>143</v>
      </c>
      <c r="Q55" s="115">
        <v>166</v>
      </c>
      <c r="R55" s="115">
        <v>86</v>
      </c>
      <c r="S55" s="115">
        <v>154.68386926271199</v>
      </c>
      <c r="T55" s="115">
        <v>158.06215565408701</v>
      </c>
    </row>
    <row r="56" spans="1:20" x14ac:dyDescent="0.25">
      <c r="A56" s="41" t="s">
        <v>177</v>
      </c>
      <c r="B56" s="18"/>
      <c r="C56" s="115">
        <v>643</v>
      </c>
      <c r="D56" s="115">
        <v>772</v>
      </c>
      <c r="E56" s="115">
        <v>786</v>
      </c>
      <c r="F56" s="115">
        <v>803</v>
      </c>
      <c r="G56" s="115">
        <v>689</v>
      </c>
      <c r="H56" s="115">
        <v>808</v>
      </c>
      <c r="I56" s="115">
        <v>783</v>
      </c>
      <c r="J56" s="115">
        <v>754</v>
      </c>
      <c r="K56" s="115">
        <v>742</v>
      </c>
      <c r="L56" s="115">
        <v>778</v>
      </c>
      <c r="M56" s="115">
        <v>817</v>
      </c>
      <c r="N56" s="115">
        <v>772</v>
      </c>
      <c r="O56" s="115">
        <v>760</v>
      </c>
      <c r="P56" s="115">
        <v>777</v>
      </c>
      <c r="Q56" s="115">
        <v>822</v>
      </c>
      <c r="R56" s="115">
        <v>922</v>
      </c>
      <c r="S56" s="115">
        <v>780.69174876409693</v>
      </c>
      <c r="T56" s="115">
        <v>732.395465358857</v>
      </c>
    </row>
    <row r="57" spans="1:20" x14ac:dyDescent="0.25">
      <c r="A57" s="41" t="s">
        <v>178</v>
      </c>
      <c r="B57" s="18"/>
      <c r="C57" s="115">
        <v>644</v>
      </c>
      <c r="D57" s="115">
        <v>611</v>
      </c>
      <c r="E57" s="115">
        <v>548</v>
      </c>
      <c r="F57" s="115">
        <v>889</v>
      </c>
      <c r="G57" s="115">
        <v>703</v>
      </c>
      <c r="H57" s="115">
        <v>540</v>
      </c>
      <c r="I57" s="115">
        <v>438</v>
      </c>
      <c r="J57" s="115">
        <v>897</v>
      </c>
      <c r="K57" s="115">
        <v>646</v>
      </c>
      <c r="L57" s="115">
        <v>571</v>
      </c>
      <c r="M57" s="115">
        <v>642</v>
      </c>
      <c r="N57" s="115">
        <v>993</v>
      </c>
      <c r="O57" s="115">
        <v>723</v>
      </c>
      <c r="P57" s="115">
        <v>815</v>
      </c>
      <c r="Q57" s="115">
        <v>858</v>
      </c>
      <c r="R57" s="115">
        <v>1387</v>
      </c>
      <c r="S57" s="115">
        <v>818.67870863679605</v>
      </c>
      <c r="T57" s="115">
        <v>889.684076950502</v>
      </c>
    </row>
    <row r="58" spans="1:20" x14ac:dyDescent="0.25">
      <c r="A58" s="30" t="s">
        <v>179</v>
      </c>
      <c r="B58" s="31"/>
      <c r="C58" s="156">
        <v>4855</v>
      </c>
      <c r="D58" s="156">
        <v>4898</v>
      </c>
      <c r="E58" s="156">
        <v>5728</v>
      </c>
      <c r="F58" s="156">
        <v>5587</v>
      </c>
      <c r="G58" s="156">
        <v>5537</v>
      </c>
      <c r="H58" s="156">
        <v>5997</v>
      </c>
      <c r="I58" s="156">
        <v>6764</v>
      </c>
      <c r="J58" s="156">
        <v>6592</v>
      </c>
      <c r="K58" s="156">
        <v>6488</v>
      </c>
      <c r="L58" s="156">
        <v>6242</v>
      </c>
      <c r="M58" s="156">
        <v>7519</v>
      </c>
      <c r="N58" s="156">
        <v>6932</v>
      </c>
      <c r="O58" s="156">
        <v>6688</v>
      </c>
      <c r="P58" s="156">
        <v>6434</v>
      </c>
      <c r="Q58" s="156">
        <v>7734</v>
      </c>
      <c r="R58" s="156">
        <v>7459</v>
      </c>
      <c r="S58" s="156">
        <v>6335.7684564040901</v>
      </c>
      <c r="T58" s="156">
        <v>5762.6808404941994</v>
      </c>
    </row>
    <row r="59" spans="1:20" x14ac:dyDescent="0.25">
      <c r="A59" s="30" t="s">
        <v>180</v>
      </c>
      <c r="B59" s="31"/>
      <c r="C59" s="156">
        <v>11396</v>
      </c>
      <c r="D59" s="156">
        <v>11781</v>
      </c>
      <c r="E59" s="156">
        <v>12919</v>
      </c>
      <c r="F59" s="156">
        <v>13311</v>
      </c>
      <c r="G59" s="156">
        <v>13502</v>
      </c>
      <c r="H59" s="156">
        <v>14242</v>
      </c>
      <c r="I59" s="156">
        <v>15242</v>
      </c>
      <c r="J59" s="156">
        <v>15321</v>
      </c>
      <c r="K59" s="156">
        <v>15513</v>
      </c>
      <c r="L59" s="156">
        <v>15307</v>
      </c>
      <c r="M59" s="156">
        <v>17722</v>
      </c>
      <c r="N59" s="156">
        <v>17428</v>
      </c>
      <c r="O59" s="156">
        <v>17214</v>
      </c>
      <c r="P59" s="156">
        <v>17584</v>
      </c>
      <c r="Q59" s="156">
        <v>19530</v>
      </c>
      <c r="R59" s="156">
        <v>19244</v>
      </c>
      <c r="S59" s="156">
        <v>22408.365073651901</v>
      </c>
      <c r="T59" s="156">
        <v>21533.278501940702</v>
      </c>
    </row>
    <row r="60" spans="1:20" x14ac:dyDescent="0.25">
      <c r="C60" s="115"/>
      <c r="D60" s="115"/>
      <c r="E60" s="115"/>
      <c r="F60" s="115"/>
      <c r="G60" s="115"/>
      <c r="H60" s="115"/>
      <c r="I60" s="115"/>
      <c r="J60" s="115"/>
      <c r="K60" s="115"/>
      <c r="L60" s="115"/>
      <c r="M60" s="115"/>
      <c r="N60" s="115"/>
      <c r="O60" s="115"/>
      <c r="P60" s="115"/>
      <c r="Q60" s="115"/>
      <c r="R60" s="115"/>
      <c r="S60" s="115"/>
      <c r="T60" s="115"/>
    </row>
    <row r="61" spans="1:20" x14ac:dyDescent="0.25">
      <c r="A61" s="41" t="s">
        <v>181</v>
      </c>
      <c r="B61" s="18"/>
      <c r="C61" s="115">
        <v>128</v>
      </c>
      <c r="D61" s="115">
        <v>122</v>
      </c>
      <c r="E61" s="115">
        <v>122</v>
      </c>
      <c r="F61" s="115">
        <v>122</v>
      </c>
      <c r="G61" s="115">
        <v>122</v>
      </c>
      <c r="H61" s="115">
        <v>117</v>
      </c>
      <c r="I61" s="115">
        <v>117</v>
      </c>
      <c r="J61" s="115">
        <v>117</v>
      </c>
      <c r="K61" s="115">
        <v>117</v>
      </c>
      <c r="L61" s="115">
        <v>113</v>
      </c>
      <c r="M61" s="115">
        <v>113</v>
      </c>
      <c r="N61" s="115">
        <v>113</v>
      </c>
      <c r="O61" s="115">
        <v>113</v>
      </c>
      <c r="P61" s="115">
        <v>110</v>
      </c>
      <c r="Q61" s="115">
        <v>110</v>
      </c>
      <c r="R61" s="115">
        <v>110</v>
      </c>
      <c r="S61" s="115">
        <v>110.029003</v>
      </c>
      <c r="T61" s="115">
        <v>100</v>
      </c>
    </row>
    <row r="62" spans="1:20" x14ac:dyDescent="0.25">
      <c r="A62" s="41" t="s">
        <v>182</v>
      </c>
      <c r="B62" s="18"/>
      <c r="C62" s="115">
        <v>1229</v>
      </c>
      <c r="D62" s="115">
        <v>1173</v>
      </c>
      <c r="E62" s="115">
        <v>1173</v>
      </c>
      <c r="F62" s="115">
        <v>0</v>
      </c>
      <c r="G62" s="115">
        <v>0</v>
      </c>
      <c r="H62" s="115">
        <v>0</v>
      </c>
      <c r="I62" s="115">
        <v>0</v>
      </c>
      <c r="J62" s="115">
        <v>0</v>
      </c>
      <c r="K62" s="115">
        <v>0</v>
      </c>
      <c r="L62" s="115">
        <v>0</v>
      </c>
      <c r="M62" s="115">
        <v>0</v>
      </c>
      <c r="N62" s="115">
        <v>0</v>
      </c>
      <c r="O62" s="115">
        <v>0</v>
      </c>
      <c r="P62" s="115">
        <v>0</v>
      </c>
      <c r="Q62" s="115">
        <v>0</v>
      </c>
      <c r="R62" s="115">
        <v>0</v>
      </c>
      <c r="S62" s="115">
        <v>0</v>
      </c>
      <c r="T62" s="115">
        <v>0</v>
      </c>
    </row>
    <row r="63" spans="1:20" x14ac:dyDescent="0.25">
      <c r="A63" s="1" t="s">
        <v>183</v>
      </c>
      <c r="C63" s="115">
        <v>-2984</v>
      </c>
      <c r="D63" s="115">
        <v>-1804</v>
      </c>
      <c r="E63" s="115">
        <v>-3209</v>
      </c>
      <c r="F63" s="115">
        <v>-4152</v>
      </c>
      <c r="G63" s="115">
        <v>-4609</v>
      </c>
      <c r="H63" s="115">
        <v>-2486</v>
      </c>
      <c r="I63" s="115">
        <v>-3724</v>
      </c>
      <c r="J63" s="115">
        <v>-4334</v>
      </c>
      <c r="K63" s="115">
        <v>-4441</v>
      </c>
      <c r="L63" s="115">
        <v>-1049</v>
      </c>
      <c r="M63" s="115">
        <v>-1701</v>
      </c>
      <c r="N63" s="115">
        <v>-1999</v>
      </c>
      <c r="O63" s="115">
        <v>-2127</v>
      </c>
      <c r="P63" s="115">
        <v>-1505</v>
      </c>
      <c r="Q63" s="115">
        <v>-2440</v>
      </c>
      <c r="R63" s="115">
        <v>-3469</v>
      </c>
      <c r="S63" s="115">
        <v>-4347.5816659299999</v>
      </c>
      <c r="T63" s="115">
        <v>-458.644631650002</v>
      </c>
    </row>
    <row r="64" spans="1:20" x14ac:dyDescent="0.25">
      <c r="A64" s="1" t="s">
        <v>184</v>
      </c>
      <c r="C64" s="115">
        <v>1429</v>
      </c>
      <c r="D64" s="115">
        <v>1129</v>
      </c>
      <c r="E64" s="115">
        <v>860</v>
      </c>
      <c r="F64" s="115">
        <v>1023</v>
      </c>
      <c r="G64" s="115">
        <v>1053</v>
      </c>
      <c r="H64" s="115">
        <v>1381</v>
      </c>
      <c r="I64" s="115">
        <v>1329</v>
      </c>
      <c r="J64" s="115">
        <v>1181</v>
      </c>
      <c r="K64" s="115">
        <v>1372</v>
      </c>
      <c r="L64" s="115">
        <v>954</v>
      </c>
      <c r="M64" s="115">
        <v>880</v>
      </c>
      <c r="N64" s="115">
        <v>922</v>
      </c>
      <c r="O64" s="115">
        <v>891</v>
      </c>
      <c r="P64" s="115">
        <v>774</v>
      </c>
      <c r="Q64" s="115">
        <v>783</v>
      </c>
      <c r="R64" s="115">
        <v>967</v>
      </c>
      <c r="S64" s="115">
        <v>1007.89143023623</v>
      </c>
      <c r="T64" s="115">
        <v>1089.7990286120801</v>
      </c>
    </row>
    <row r="65" spans="1:20" x14ac:dyDescent="0.25">
      <c r="A65" s="1" t="s">
        <v>185</v>
      </c>
      <c r="C65" s="115">
        <v>0</v>
      </c>
      <c r="D65" s="115">
        <v>0</v>
      </c>
      <c r="E65" s="115">
        <v>0</v>
      </c>
      <c r="F65" s="115">
        <v>1511</v>
      </c>
      <c r="G65" s="115">
        <v>0</v>
      </c>
      <c r="H65" s="115">
        <v>0</v>
      </c>
      <c r="I65" s="115">
        <v>0</v>
      </c>
      <c r="J65" s="115">
        <v>1007</v>
      </c>
      <c r="K65" s="115">
        <v>1006</v>
      </c>
      <c r="L65" s="115">
        <v>1000</v>
      </c>
      <c r="M65" s="115">
        <v>991</v>
      </c>
      <c r="N65" s="115">
        <v>987</v>
      </c>
      <c r="O65" s="115">
        <v>0</v>
      </c>
      <c r="P65" s="115">
        <v>967</v>
      </c>
      <c r="Q65" s="115">
        <v>0</v>
      </c>
      <c r="R65" s="115">
        <v>920</v>
      </c>
      <c r="S65" s="115">
        <v>2.42001563310623E-8</v>
      </c>
      <c r="T65" s="115">
        <v>873.95900000450001</v>
      </c>
    </row>
    <row r="66" spans="1:20" x14ac:dyDescent="0.25">
      <c r="A66" s="1" t="s">
        <v>186</v>
      </c>
      <c r="C66" s="115">
        <v>6631</v>
      </c>
      <c r="D66" s="115">
        <v>5477</v>
      </c>
      <c r="E66" s="115">
        <v>6519</v>
      </c>
      <c r="F66" s="115">
        <v>7635</v>
      </c>
      <c r="G66" s="115">
        <v>8736</v>
      </c>
      <c r="H66" s="115">
        <v>6401</v>
      </c>
      <c r="I66" s="115">
        <v>7806</v>
      </c>
      <c r="J66" s="115">
        <v>8823</v>
      </c>
      <c r="K66" s="115">
        <v>8956</v>
      </c>
      <c r="L66" s="115">
        <v>5224</v>
      </c>
      <c r="M66" s="115">
        <v>5613</v>
      </c>
      <c r="N66" s="115">
        <v>6491</v>
      </c>
      <c r="O66" s="115">
        <v>7536</v>
      </c>
      <c r="P66" s="115">
        <v>5914</v>
      </c>
      <c r="Q66" s="115">
        <v>6814</v>
      </c>
      <c r="R66" s="115">
        <v>7891</v>
      </c>
      <c r="S66" s="115">
        <v>8698.8846243836597</v>
      </c>
      <c r="T66" s="115">
        <v>3923.0215460159602</v>
      </c>
    </row>
    <row r="67" spans="1:20" x14ac:dyDescent="0.25">
      <c r="A67" s="30" t="s">
        <v>187</v>
      </c>
      <c r="B67" s="31"/>
      <c r="C67" s="156">
        <v>6433</v>
      </c>
      <c r="D67" s="156">
        <v>6097</v>
      </c>
      <c r="E67" s="156">
        <v>5465</v>
      </c>
      <c r="F67" s="156">
        <v>6139</v>
      </c>
      <c r="G67" s="156">
        <v>5302</v>
      </c>
      <c r="H67" s="156">
        <v>5413</v>
      </c>
      <c r="I67" s="156">
        <v>5528</v>
      </c>
      <c r="J67" s="156">
        <v>6794</v>
      </c>
      <c r="K67" s="156">
        <v>7010</v>
      </c>
      <c r="L67" s="156">
        <v>6242</v>
      </c>
      <c r="M67" s="156">
        <v>5896</v>
      </c>
      <c r="N67" s="156">
        <v>6514</v>
      </c>
      <c r="O67" s="156">
        <v>6413</v>
      </c>
      <c r="P67" s="156">
        <v>6260</v>
      </c>
      <c r="Q67" s="156">
        <v>5267</v>
      </c>
      <c r="R67" s="156">
        <v>6419</v>
      </c>
      <c r="S67" s="156">
        <v>5469.2233917140802</v>
      </c>
      <c r="T67" s="156">
        <v>5528.1349429825295</v>
      </c>
    </row>
    <row r="68" spans="1:20" x14ac:dyDescent="0.25">
      <c r="C68" s="115"/>
      <c r="D68" s="115"/>
      <c r="E68" s="115"/>
      <c r="F68" s="115"/>
      <c r="G68" s="115"/>
      <c r="H68" s="115"/>
      <c r="I68" s="115"/>
      <c r="J68" s="115"/>
      <c r="K68" s="115"/>
      <c r="L68" s="115"/>
      <c r="M68" s="115"/>
      <c r="N68" s="115"/>
      <c r="O68" s="115"/>
      <c r="P68" s="115"/>
      <c r="Q68" s="115"/>
      <c r="R68" s="115"/>
      <c r="S68" s="115"/>
      <c r="T68" s="115"/>
    </row>
    <row r="69" spans="1:20" x14ac:dyDescent="0.25">
      <c r="A69" s="1" t="s">
        <v>188</v>
      </c>
      <c r="C69" s="115">
        <v>132</v>
      </c>
      <c r="D69" s="115">
        <v>134</v>
      </c>
      <c r="E69" s="115">
        <v>73</v>
      </c>
      <c r="F69" s="115">
        <v>97</v>
      </c>
      <c r="G69" s="115">
        <v>98</v>
      </c>
      <c r="H69" s="115">
        <v>102</v>
      </c>
      <c r="I69" s="115">
        <v>104</v>
      </c>
      <c r="J69" s="115">
        <v>101</v>
      </c>
      <c r="K69" s="115">
        <v>113</v>
      </c>
      <c r="L69" s="115">
        <v>122</v>
      </c>
      <c r="M69" s="115">
        <v>134</v>
      </c>
      <c r="N69" s="115">
        <v>150</v>
      </c>
      <c r="O69" s="115">
        <v>162</v>
      </c>
      <c r="P69" s="115">
        <v>192</v>
      </c>
      <c r="Q69" s="115">
        <v>207</v>
      </c>
      <c r="R69" s="115">
        <v>279</v>
      </c>
      <c r="S69" s="115">
        <v>268.88678988825797</v>
      </c>
      <c r="T69" s="115">
        <v>273.69648818382296</v>
      </c>
    </row>
    <row r="70" spans="1:20" x14ac:dyDescent="0.25">
      <c r="A70" s="1" t="s">
        <v>189</v>
      </c>
      <c r="C70" s="115">
        <v>250</v>
      </c>
      <c r="D70" s="115">
        <v>1350</v>
      </c>
      <c r="E70" s="115">
        <v>2700</v>
      </c>
      <c r="F70" s="115">
        <v>2350</v>
      </c>
      <c r="G70" s="115">
        <v>3200</v>
      </c>
      <c r="H70" s="115">
        <v>4100</v>
      </c>
      <c r="I70" s="115">
        <v>4650</v>
      </c>
      <c r="J70" s="115">
        <v>3008</v>
      </c>
      <c r="K70" s="115">
        <v>3008</v>
      </c>
      <c r="L70" s="115">
        <v>3958</v>
      </c>
      <c r="M70" s="115">
        <v>6408</v>
      </c>
      <c r="N70" s="115">
        <v>5283</v>
      </c>
      <c r="O70" s="115">
        <v>5633</v>
      </c>
      <c r="P70" s="115">
        <v>6030</v>
      </c>
      <c r="Q70" s="115">
        <v>5005</v>
      </c>
      <c r="R70" s="115">
        <v>6421</v>
      </c>
      <c r="S70" s="115">
        <v>8766.2729104384598</v>
      </c>
      <c r="T70" s="115">
        <v>6456.1828845644905</v>
      </c>
    </row>
    <row r="71" spans="1:20" x14ac:dyDescent="0.25">
      <c r="A71" s="1" t="s">
        <v>190</v>
      </c>
      <c r="C71" s="115">
        <v>432</v>
      </c>
      <c r="D71" s="115">
        <v>463</v>
      </c>
      <c r="E71" s="115">
        <v>436</v>
      </c>
      <c r="F71" s="115">
        <v>394</v>
      </c>
      <c r="G71" s="115">
        <v>510</v>
      </c>
      <c r="H71" s="115">
        <v>533</v>
      </c>
      <c r="I71" s="115">
        <v>487</v>
      </c>
      <c r="J71" s="115">
        <v>393</v>
      </c>
      <c r="K71" s="115">
        <v>400</v>
      </c>
      <c r="L71" s="115">
        <v>444</v>
      </c>
      <c r="M71" s="115">
        <v>417</v>
      </c>
      <c r="N71" s="115">
        <v>501</v>
      </c>
      <c r="O71" s="115">
        <v>541</v>
      </c>
      <c r="P71" s="115">
        <v>516</v>
      </c>
      <c r="Q71" s="115">
        <v>532</v>
      </c>
      <c r="R71" s="115">
        <v>461</v>
      </c>
      <c r="S71" s="115">
        <v>425.34762052926203</v>
      </c>
      <c r="T71" s="115">
        <v>420.09149621585397</v>
      </c>
    </row>
    <row r="72" spans="1:20" x14ac:dyDescent="0.25">
      <c r="A72" s="1" t="s">
        <v>191</v>
      </c>
      <c r="C72" s="115">
        <v>0</v>
      </c>
      <c r="D72" s="115">
        <v>55</v>
      </c>
      <c r="E72" s="115">
        <v>57</v>
      </c>
      <c r="F72" s="115">
        <v>249</v>
      </c>
      <c r="G72" s="115">
        <v>257</v>
      </c>
      <c r="H72" s="115">
        <v>271</v>
      </c>
      <c r="I72" s="115">
        <v>286</v>
      </c>
      <c r="J72" s="115">
        <v>393</v>
      </c>
      <c r="K72" s="115">
        <v>404</v>
      </c>
      <c r="L72" s="115">
        <v>385</v>
      </c>
      <c r="M72" s="115">
        <v>383</v>
      </c>
      <c r="N72" s="115">
        <v>481</v>
      </c>
      <c r="O72" s="115">
        <v>163</v>
      </c>
      <c r="P72" s="115">
        <v>200</v>
      </c>
      <c r="Q72" s="115">
        <v>211</v>
      </c>
      <c r="R72" s="115">
        <v>172</v>
      </c>
      <c r="S72" s="115">
        <v>4.0983717487639799</v>
      </c>
      <c r="T72" s="115">
        <v>4.0743148419910105</v>
      </c>
    </row>
    <row r="73" spans="1:20" x14ac:dyDescent="0.25">
      <c r="A73" s="30" t="s">
        <v>192</v>
      </c>
      <c r="B73" s="31"/>
      <c r="C73" s="156">
        <v>814</v>
      </c>
      <c r="D73" s="156">
        <v>2002</v>
      </c>
      <c r="E73" s="156">
        <v>3266</v>
      </c>
      <c r="F73" s="156">
        <v>3090</v>
      </c>
      <c r="G73" s="156">
        <v>4065</v>
      </c>
      <c r="H73" s="156">
        <v>5006</v>
      </c>
      <c r="I73" s="156">
        <v>5527</v>
      </c>
      <c r="J73" s="156">
        <v>3895</v>
      </c>
      <c r="K73" s="156">
        <v>3925</v>
      </c>
      <c r="L73" s="156">
        <v>4909</v>
      </c>
      <c r="M73" s="156">
        <v>7342</v>
      </c>
      <c r="N73" s="156">
        <v>6415</v>
      </c>
      <c r="O73" s="156">
        <v>6499</v>
      </c>
      <c r="P73" s="156">
        <v>6938</v>
      </c>
      <c r="Q73" s="156">
        <v>5955</v>
      </c>
      <c r="R73" s="156">
        <v>7333</v>
      </c>
      <c r="S73" s="156">
        <v>9464.6056926047404</v>
      </c>
      <c r="T73" s="156">
        <v>7154.0451838061508</v>
      </c>
    </row>
    <row r="74" spans="1:20" x14ac:dyDescent="0.25">
      <c r="A74" s="1" t="s">
        <v>188</v>
      </c>
      <c r="C74" s="115">
        <v>675</v>
      </c>
      <c r="D74" s="115">
        <v>663</v>
      </c>
      <c r="E74" s="115">
        <v>699</v>
      </c>
      <c r="F74" s="115">
        <v>971</v>
      </c>
      <c r="G74" s="115">
        <v>944</v>
      </c>
      <c r="H74" s="115">
        <v>977</v>
      </c>
      <c r="I74" s="115">
        <v>939</v>
      </c>
      <c r="J74" s="115">
        <v>93</v>
      </c>
      <c r="K74" s="115">
        <v>84</v>
      </c>
      <c r="L74" s="115">
        <v>67</v>
      </c>
      <c r="M74" s="115">
        <v>56</v>
      </c>
      <c r="N74" s="115">
        <v>47</v>
      </c>
      <c r="O74" s="115">
        <v>21</v>
      </c>
      <c r="P74" s="115">
        <v>19</v>
      </c>
      <c r="Q74" s="115">
        <v>31</v>
      </c>
      <c r="R74" s="115">
        <v>28</v>
      </c>
      <c r="S74" s="115">
        <v>24.511951928977002</v>
      </c>
      <c r="T74" s="115">
        <v>29.662320457423</v>
      </c>
    </row>
    <row r="75" spans="1:20" x14ac:dyDescent="0.25">
      <c r="A75" s="1" t="s">
        <v>193</v>
      </c>
      <c r="C75" s="115">
        <v>0</v>
      </c>
      <c r="D75" s="115">
        <v>0</v>
      </c>
      <c r="E75" s="115">
        <v>0</v>
      </c>
      <c r="F75" s="115">
        <v>0</v>
      </c>
      <c r="G75" s="115">
        <v>0</v>
      </c>
      <c r="H75" s="115">
        <v>0</v>
      </c>
      <c r="I75" s="115">
        <v>0</v>
      </c>
      <c r="J75" s="115">
        <v>1147</v>
      </c>
      <c r="K75" s="115">
        <v>1103</v>
      </c>
      <c r="L75" s="115">
        <v>845</v>
      </c>
      <c r="M75" s="115">
        <v>848</v>
      </c>
      <c r="N75" s="115">
        <v>791</v>
      </c>
      <c r="O75" s="115">
        <v>676</v>
      </c>
      <c r="P75" s="115">
        <v>627</v>
      </c>
      <c r="Q75" s="115">
        <v>754</v>
      </c>
      <c r="R75" s="115">
        <v>869</v>
      </c>
      <c r="S75" s="115">
        <v>678.52567417809291</v>
      </c>
      <c r="T75" s="115">
        <v>623.94870318568303</v>
      </c>
    </row>
    <row r="76" spans="1:20" x14ac:dyDescent="0.25">
      <c r="A76" s="1" t="s">
        <v>194</v>
      </c>
      <c r="C76" s="115">
        <v>0</v>
      </c>
      <c r="D76" s="115">
        <v>0</v>
      </c>
      <c r="E76" s="115">
        <v>0</v>
      </c>
      <c r="F76" s="115">
        <v>0</v>
      </c>
      <c r="G76" s="115">
        <v>0</v>
      </c>
      <c r="H76" s="115">
        <v>0</v>
      </c>
      <c r="I76" s="115">
        <v>0</v>
      </c>
      <c r="J76" s="115">
        <v>47</v>
      </c>
      <c r="K76" s="115">
        <v>56</v>
      </c>
      <c r="L76" s="115">
        <v>59</v>
      </c>
      <c r="M76" s="115">
        <v>59</v>
      </c>
      <c r="N76" s="115">
        <v>64</v>
      </c>
      <c r="O76" s="115">
        <v>57</v>
      </c>
      <c r="P76" s="115">
        <v>58</v>
      </c>
      <c r="Q76" s="115">
        <v>59</v>
      </c>
      <c r="R76" s="115">
        <v>66</v>
      </c>
      <c r="S76" s="115">
        <v>67.743973980750994</v>
      </c>
      <c r="T76" s="115">
        <v>62.725816797618997</v>
      </c>
    </row>
    <row r="77" spans="1:20" x14ac:dyDescent="0.25">
      <c r="A77" s="1" t="s">
        <v>189</v>
      </c>
      <c r="C77" s="115">
        <v>64</v>
      </c>
      <c r="D77" s="115">
        <v>291</v>
      </c>
      <c r="E77" s="115">
        <v>23</v>
      </c>
      <c r="F77" s="115">
        <v>257</v>
      </c>
      <c r="G77" s="115">
        <v>52</v>
      </c>
      <c r="H77" s="115">
        <v>94</v>
      </c>
      <c r="I77" s="115">
        <v>120</v>
      </c>
      <c r="J77" s="115">
        <v>3</v>
      </c>
      <c r="K77" s="115">
        <v>187</v>
      </c>
      <c r="L77" s="115">
        <v>237</v>
      </c>
      <c r="M77" s="115">
        <v>42</v>
      </c>
      <c r="N77" s="115">
        <v>164</v>
      </c>
      <c r="O77" s="115">
        <v>449</v>
      </c>
      <c r="P77" s="115">
        <v>509</v>
      </c>
      <c r="Q77" s="115">
        <v>2926</v>
      </c>
      <c r="R77" s="115">
        <v>248</v>
      </c>
      <c r="S77" s="115">
        <v>3401.87531309222</v>
      </c>
      <c r="T77" s="115">
        <v>5094.8639213850602</v>
      </c>
    </row>
    <row r="78" spans="1:20" x14ac:dyDescent="0.25">
      <c r="A78" s="41" t="s">
        <v>175</v>
      </c>
      <c r="C78" s="115">
        <v>424</v>
      </c>
      <c r="D78" s="115">
        <v>285</v>
      </c>
      <c r="E78" s="115">
        <v>292</v>
      </c>
      <c r="F78" s="115">
        <v>214</v>
      </c>
      <c r="G78" s="115">
        <v>151</v>
      </c>
      <c r="H78" s="115">
        <v>72</v>
      </c>
      <c r="I78" s="115">
        <v>68</v>
      </c>
      <c r="J78" s="115">
        <v>256</v>
      </c>
      <c r="K78" s="115">
        <v>247</v>
      </c>
      <c r="L78" s="115">
        <v>321</v>
      </c>
      <c r="M78" s="115">
        <v>260</v>
      </c>
      <c r="N78" s="115">
        <v>143</v>
      </c>
      <c r="O78" s="115">
        <v>152</v>
      </c>
      <c r="P78" s="115">
        <v>233</v>
      </c>
      <c r="Q78" s="115">
        <v>289</v>
      </c>
      <c r="R78" s="115">
        <v>83</v>
      </c>
      <c r="S78" s="115">
        <v>152.05710535</v>
      </c>
      <c r="T78" s="115">
        <v>59.139877599999998</v>
      </c>
    </row>
    <row r="79" spans="1:20" x14ac:dyDescent="0.25">
      <c r="A79" s="1" t="s">
        <v>195</v>
      </c>
      <c r="C79" s="115">
        <v>954</v>
      </c>
      <c r="D79" s="115">
        <v>979</v>
      </c>
      <c r="E79" s="115">
        <v>1036</v>
      </c>
      <c r="F79" s="115">
        <v>1329</v>
      </c>
      <c r="G79" s="115">
        <v>1259</v>
      </c>
      <c r="H79" s="115">
        <v>1239</v>
      </c>
      <c r="I79" s="115">
        <v>1309</v>
      </c>
      <c r="J79" s="115">
        <v>1620</v>
      </c>
      <c r="K79" s="115">
        <v>1451</v>
      </c>
      <c r="L79" s="115">
        <v>1339</v>
      </c>
      <c r="M79" s="115">
        <v>1362</v>
      </c>
      <c r="N79" s="115">
        <v>1695</v>
      </c>
      <c r="O79" s="115">
        <v>1349</v>
      </c>
      <c r="P79" s="115">
        <v>1271</v>
      </c>
      <c r="Q79" s="115">
        <v>1847</v>
      </c>
      <c r="R79" s="115">
        <v>2253</v>
      </c>
      <c r="S79" s="115">
        <v>1672.8821394000001</v>
      </c>
      <c r="T79" s="115">
        <v>1632.4679562408098</v>
      </c>
    </row>
    <row r="80" spans="1:20" x14ac:dyDescent="0.25">
      <c r="A80" s="1" t="s">
        <v>196</v>
      </c>
      <c r="C80" s="115">
        <v>1114</v>
      </c>
      <c r="D80" s="115">
        <v>838</v>
      </c>
      <c r="E80" s="115">
        <v>1178</v>
      </c>
      <c r="F80" s="115">
        <v>306</v>
      </c>
      <c r="G80" s="115">
        <v>337</v>
      </c>
      <c r="H80" s="115">
        <v>480</v>
      </c>
      <c r="I80" s="115">
        <v>824</v>
      </c>
      <c r="J80" s="115">
        <v>547</v>
      </c>
      <c r="K80" s="115">
        <v>642</v>
      </c>
      <c r="L80" s="115">
        <v>651</v>
      </c>
      <c r="M80" s="115">
        <v>983</v>
      </c>
      <c r="N80" s="115">
        <v>572</v>
      </c>
      <c r="O80" s="115">
        <v>348</v>
      </c>
      <c r="P80" s="115">
        <v>609</v>
      </c>
      <c r="Q80" s="115">
        <v>976</v>
      </c>
      <c r="R80" s="115">
        <v>543</v>
      </c>
      <c r="S80" s="115">
        <v>454.96747600225001</v>
      </c>
      <c r="T80" s="115">
        <v>450.98914808118599</v>
      </c>
    </row>
    <row r="81" spans="1:20" x14ac:dyDescent="0.25">
      <c r="A81" s="1" t="s">
        <v>191</v>
      </c>
      <c r="C81" s="115">
        <v>918</v>
      </c>
      <c r="D81" s="115">
        <v>626</v>
      </c>
      <c r="E81" s="115">
        <v>960</v>
      </c>
      <c r="F81" s="115">
        <v>1005</v>
      </c>
      <c r="G81" s="115">
        <v>1392</v>
      </c>
      <c r="H81" s="115">
        <v>961</v>
      </c>
      <c r="I81" s="115">
        <v>927</v>
      </c>
      <c r="J81" s="115">
        <v>919</v>
      </c>
      <c r="K81" s="115">
        <v>808</v>
      </c>
      <c r="L81" s="115">
        <v>637</v>
      </c>
      <c r="M81" s="115">
        <v>874</v>
      </c>
      <c r="N81" s="115">
        <v>1023</v>
      </c>
      <c r="O81" s="115">
        <v>1250</v>
      </c>
      <c r="P81" s="115">
        <v>1060</v>
      </c>
      <c r="Q81" s="115">
        <v>1426</v>
      </c>
      <c r="R81" s="115">
        <v>1402</v>
      </c>
      <c r="S81" s="115">
        <v>1021.97987482393</v>
      </c>
      <c r="T81" s="115">
        <v>897.30055827990498</v>
      </c>
    </row>
    <row r="82" spans="1:20" x14ac:dyDescent="0.25">
      <c r="A82" s="30" t="s">
        <v>197</v>
      </c>
      <c r="B82" s="31"/>
      <c r="C82" s="156">
        <f t="shared" ref="C82:O82" si="4">SUM(C74:C81)</f>
        <v>4149</v>
      </c>
      <c r="D82" s="156">
        <f t="shared" si="4"/>
        <v>3682</v>
      </c>
      <c r="E82" s="156">
        <f t="shared" si="4"/>
        <v>4188</v>
      </c>
      <c r="F82" s="156">
        <f t="shared" si="4"/>
        <v>4082</v>
      </c>
      <c r="G82" s="156">
        <f t="shared" si="4"/>
        <v>4135</v>
      </c>
      <c r="H82" s="156">
        <f t="shared" si="4"/>
        <v>3823</v>
      </c>
      <c r="I82" s="156">
        <f t="shared" si="4"/>
        <v>4187</v>
      </c>
      <c r="J82" s="156">
        <f t="shared" si="4"/>
        <v>4632</v>
      </c>
      <c r="K82" s="156">
        <f t="shared" si="4"/>
        <v>4578</v>
      </c>
      <c r="L82" s="156">
        <f t="shared" si="4"/>
        <v>4156</v>
      </c>
      <c r="M82" s="156">
        <f t="shared" si="4"/>
        <v>4484</v>
      </c>
      <c r="N82" s="156">
        <f t="shared" si="4"/>
        <v>4499</v>
      </c>
      <c r="O82" s="156">
        <f t="shared" si="4"/>
        <v>4302</v>
      </c>
      <c r="P82" s="156">
        <f t="shared" ref="P82:R82" si="5">SUM(P74:P81)</f>
        <v>4386</v>
      </c>
      <c r="Q82" s="156">
        <f t="shared" si="5"/>
        <v>8308</v>
      </c>
      <c r="R82" s="156">
        <f t="shared" si="5"/>
        <v>5492</v>
      </c>
      <c r="S82" s="156">
        <v>7474.54350875622</v>
      </c>
      <c r="T82" s="156">
        <v>8851.0983020276908</v>
      </c>
    </row>
    <row r="83" spans="1:20" x14ac:dyDescent="0.25">
      <c r="A83" s="30" t="s">
        <v>198</v>
      </c>
      <c r="B83" s="31"/>
      <c r="C83" s="156">
        <v>4963</v>
      </c>
      <c r="D83" s="156">
        <v>5684</v>
      </c>
      <c r="E83" s="156">
        <v>7454</v>
      </c>
      <c r="F83" s="156">
        <v>7172</v>
      </c>
      <c r="G83" s="156">
        <v>8200</v>
      </c>
      <c r="H83" s="156">
        <v>8829</v>
      </c>
      <c r="I83" s="156">
        <v>9714</v>
      </c>
      <c r="J83" s="156">
        <v>8527</v>
      </c>
      <c r="K83" s="156">
        <v>8503</v>
      </c>
      <c r="L83" s="156">
        <v>9065</v>
      </c>
      <c r="M83" s="156">
        <v>11826</v>
      </c>
      <c r="N83" s="156">
        <v>10914</v>
      </c>
      <c r="O83" s="156">
        <v>10801</v>
      </c>
      <c r="P83" s="156">
        <v>11324</v>
      </c>
      <c r="Q83" s="156">
        <v>14263</v>
      </c>
      <c r="R83" s="156">
        <v>12825</v>
      </c>
      <c r="S83" s="156">
        <v>16939.149201360902</v>
      </c>
      <c r="T83" s="156">
        <v>16005.1434858338</v>
      </c>
    </row>
    <row r="85" spans="1:20" x14ac:dyDescent="0.25">
      <c r="A85" s="30" t="s">
        <v>199</v>
      </c>
      <c r="B85" s="31"/>
      <c r="C85" s="156">
        <v>11396</v>
      </c>
      <c r="D85" s="156">
        <v>11781</v>
      </c>
      <c r="E85" s="156">
        <v>12919</v>
      </c>
      <c r="F85" s="156">
        <v>13311</v>
      </c>
      <c r="G85" s="156">
        <v>13502</v>
      </c>
      <c r="H85" s="156">
        <v>14242</v>
      </c>
      <c r="I85" s="156">
        <v>15242</v>
      </c>
      <c r="J85" s="156">
        <v>15321</v>
      </c>
      <c r="K85" s="156">
        <v>15513</v>
      </c>
      <c r="L85" s="156">
        <v>15307</v>
      </c>
      <c r="M85" s="156">
        <v>17722</v>
      </c>
      <c r="N85" s="156">
        <v>17428</v>
      </c>
      <c r="O85" s="156">
        <v>17214</v>
      </c>
      <c r="P85" s="156">
        <v>17584</v>
      </c>
      <c r="Q85" s="156">
        <v>19530</v>
      </c>
      <c r="R85" s="156">
        <v>19244</v>
      </c>
      <c r="S85" s="156">
        <v>22408.372593075001</v>
      </c>
      <c r="T85" s="156">
        <v>21533.2784288164</v>
      </c>
    </row>
    <row r="88" spans="1:20" x14ac:dyDescent="0.25">
      <c r="A88" s="39" t="s">
        <v>200</v>
      </c>
      <c r="B88" s="40"/>
      <c r="C88" s="40"/>
      <c r="D88" s="40"/>
      <c r="E88" s="40"/>
      <c r="F88" s="40"/>
      <c r="G88" s="40"/>
      <c r="H88" s="40"/>
      <c r="I88" s="40"/>
      <c r="J88" s="40"/>
      <c r="K88" s="40"/>
      <c r="L88" s="40"/>
      <c r="M88" s="40"/>
      <c r="N88" s="40"/>
      <c r="O88" s="40"/>
      <c r="P88" s="40"/>
      <c r="Q88" s="40"/>
      <c r="R88" s="40"/>
      <c r="S88" s="40"/>
      <c r="T88" s="40"/>
    </row>
    <row r="89" spans="1:20" ht="17.25" x14ac:dyDescent="0.25">
      <c r="A89" s="12" t="s">
        <v>1</v>
      </c>
      <c r="B89" s="13"/>
      <c r="C89" s="15" t="str">
        <f>C$5</f>
        <v>Q1 2015</v>
      </c>
      <c r="D89" s="15" t="str">
        <f t="shared" ref="D89:T89" si="6">D$5</f>
        <v>Q2 2015</v>
      </c>
      <c r="E89" s="15" t="str">
        <f t="shared" si="6"/>
        <v>Q3 2015</v>
      </c>
      <c r="F89" s="15" t="str">
        <f t="shared" si="6"/>
        <v>Q4 2015</v>
      </c>
      <c r="G89" s="15" t="str">
        <f t="shared" si="6"/>
        <v>Q1 2016</v>
      </c>
      <c r="H89" s="15" t="str">
        <f t="shared" si="6"/>
        <v>Q2 2016</v>
      </c>
      <c r="I89" s="15" t="str">
        <f t="shared" si="6"/>
        <v>Q3 2016</v>
      </c>
      <c r="J89" s="15" t="str">
        <f t="shared" si="6"/>
        <v>Q4 2016</v>
      </c>
      <c r="K89" s="15" t="s">
        <v>157</v>
      </c>
      <c r="L89" s="15" t="s">
        <v>158</v>
      </c>
      <c r="M89" s="15" t="s">
        <v>159</v>
      </c>
      <c r="N89" s="15" t="s">
        <v>160</v>
      </c>
      <c r="O89" s="15" t="str">
        <f t="shared" si="6"/>
        <v>Q1 2018</v>
      </c>
      <c r="P89" s="15" t="str">
        <f t="shared" si="6"/>
        <v>Q2 2018</v>
      </c>
      <c r="Q89" s="15" t="str">
        <f t="shared" si="6"/>
        <v>Q3 2018</v>
      </c>
      <c r="R89" s="15" t="str">
        <f t="shared" si="6"/>
        <v>Q4 2018</v>
      </c>
      <c r="S89" s="15" t="s">
        <v>14</v>
      </c>
      <c r="T89" s="15" t="str">
        <f t="shared" si="6"/>
        <v>Q2 2019</v>
      </c>
    </row>
    <row r="90" spans="1:20" x14ac:dyDescent="0.25">
      <c r="A90" s="76" t="s">
        <v>140</v>
      </c>
      <c r="B90" s="77"/>
      <c r="C90" s="115">
        <v>957</v>
      </c>
      <c r="D90" s="115">
        <v>1166</v>
      </c>
      <c r="E90" s="115">
        <v>1304</v>
      </c>
      <c r="F90" s="115">
        <v>1918</v>
      </c>
      <c r="G90" s="115">
        <v>1654</v>
      </c>
      <c r="H90" s="115">
        <v>1545</v>
      </c>
      <c r="I90" s="115">
        <v>1779</v>
      </c>
      <c r="J90" s="115">
        <v>2672</v>
      </c>
      <c r="K90" s="115">
        <v>1722</v>
      </c>
      <c r="L90" s="115">
        <v>1387</v>
      </c>
      <c r="M90" s="115">
        <v>1729</v>
      </c>
      <c r="N90" s="115">
        <v>2829</v>
      </c>
      <c r="O90" s="115">
        <v>1477</v>
      </c>
      <c r="P90" s="115">
        <v>1347</v>
      </c>
      <c r="Q90" s="115">
        <v>1220</v>
      </c>
      <c r="R90" s="115">
        <v>2538</v>
      </c>
      <c r="S90" s="115">
        <v>1028.36882087551</v>
      </c>
      <c r="T90" s="115">
        <v>678.64071101862396</v>
      </c>
    </row>
    <row r="91" spans="1:20" x14ac:dyDescent="0.25">
      <c r="A91" s="41" t="s">
        <v>138</v>
      </c>
      <c r="B91" s="18"/>
      <c r="C91" s="115">
        <v>-2</v>
      </c>
      <c r="D91" s="115">
        <v>-44</v>
      </c>
      <c r="E91" s="115">
        <v>-1</v>
      </c>
      <c r="F91" s="115">
        <v>-37</v>
      </c>
      <c r="G91" s="115">
        <v>-24</v>
      </c>
      <c r="H91" s="115">
        <v>-71</v>
      </c>
      <c r="I91" s="115">
        <v>-87</v>
      </c>
      <c r="J91" s="115">
        <v>-146</v>
      </c>
      <c r="K91" s="115">
        <v>-31</v>
      </c>
      <c r="L91" s="115">
        <v>-37</v>
      </c>
      <c r="M91" s="115">
        <v>-17</v>
      </c>
      <c r="N91" s="115">
        <v>-113</v>
      </c>
      <c r="O91" s="115">
        <v>-115</v>
      </c>
      <c r="P91" s="115">
        <v>-189</v>
      </c>
      <c r="Q91" s="115">
        <v>-91</v>
      </c>
      <c r="R91" s="115">
        <v>-138</v>
      </c>
      <c r="S91" s="115">
        <v>-131.653682509455</v>
      </c>
      <c r="T91" s="115">
        <v>-21.659016492134199</v>
      </c>
    </row>
    <row r="92" spans="1:20" x14ac:dyDescent="0.25">
      <c r="A92" s="41" t="s">
        <v>139</v>
      </c>
      <c r="B92" s="18"/>
      <c r="C92" s="115">
        <v>283</v>
      </c>
      <c r="D92" s="115">
        <v>113</v>
      </c>
      <c r="E92" s="115">
        <v>36</v>
      </c>
      <c r="F92" s="115">
        <v>121</v>
      </c>
      <c r="G92" s="115">
        <v>15</v>
      </c>
      <c r="H92" s="115">
        <v>14</v>
      </c>
      <c r="I92" s="115">
        <v>27</v>
      </c>
      <c r="J92" s="115">
        <v>26</v>
      </c>
      <c r="K92" s="115">
        <v>25</v>
      </c>
      <c r="L92" s="115">
        <v>100</v>
      </c>
      <c r="M92" s="115">
        <v>88</v>
      </c>
      <c r="N92" s="115">
        <v>102</v>
      </c>
      <c r="O92" s="115">
        <v>79</v>
      </c>
      <c r="P92" s="115">
        <v>108</v>
      </c>
      <c r="Q92" s="115">
        <v>67</v>
      </c>
      <c r="R92" s="115">
        <v>128</v>
      </c>
      <c r="S92" s="115">
        <v>63.3293821700019</v>
      </c>
      <c r="T92" s="115">
        <v>107.16507304709101</v>
      </c>
    </row>
    <row r="93" spans="1:20" x14ac:dyDescent="0.25">
      <c r="A93" s="41" t="s">
        <v>201</v>
      </c>
      <c r="B93" s="18"/>
      <c r="C93" s="115">
        <v>67</v>
      </c>
      <c r="D93" s="115">
        <v>76</v>
      </c>
      <c r="E93" s="115">
        <v>115</v>
      </c>
      <c r="F93" s="115">
        <v>142</v>
      </c>
      <c r="G93" s="115">
        <v>115</v>
      </c>
      <c r="H93" s="115">
        <v>121</v>
      </c>
      <c r="I93" s="115">
        <v>123</v>
      </c>
      <c r="J93" s="115">
        <v>159</v>
      </c>
      <c r="K93" s="115">
        <v>163</v>
      </c>
      <c r="L93" s="115">
        <v>161</v>
      </c>
      <c r="M93" s="115">
        <v>165</v>
      </c>
      <c r="N93" s="115">
        <v>232</v>
      </c>
      <c r="O93" s="115">
        <v>226</v>
      </c>
      <c r="P93" s="115">
        <v>230</v>
      </c>
      <c r="Q93" s="115">
        <v>249</v>
      </c>
      <c r="R93" s="115">
        <v>285</v>
      </c>
      <c r="S93" s="115">
        <v>514.25724316516096</v>
      </c>
      <c r="T93" s="115">
        <v>526.34729274298002</v>
      </c>
    </row>
    <row r="94" spans="1:20" x14ac:dyDescent="0.25">
      <c r="A94" s="41" t="s">
        <v>202</v>
      </c>
      <c r="B94" s="18"/>
      <c r="C94" s="115">
        <v>15</v>
      </c>
      <c r="D94" s="115">
        <v>23</v>
      </c>
      <c r="E94" s="115">
        <v>17</v>
      </c>
      <c r="F94" s="115">
        <v>20</v>
      </c>
      <c r="G94" s="115">
        <v>17</v>
      </c>
      <c r="H94" s="115">
        <v>20</v>
      </c>
      <c r="I94" s="115">
        <v>19</v>
      </c>
      <c r="J94" s="115">
        <v>20</v>
      </c>
      <c r="K94" s="115">
        <v>14</v>
      </c>
      <c r="L94" s="115">
        <v>20</v>
      </c>
      <c r="M94" s="115">
        <v>16</v>
      </c>
      <c r="N94" s="115">
        <v>16</v>
      </c>
      <c r="O94" s="115">
        <v>29</v>
      </c>
      <c r="P94" s="115">
        <v>17</v>
      </c>
      <c r="Q94" s="115">
        <v>-67</v>
      </c>
      <c r="R94" s="115">
        <v>-10</v>
      </c>
      <c r="S94" s="115">
        <v>1.4113667785250199</v>
      </c>
      <c r="T94" s="115">
        <v>6.7964258565237703</v>
      </c>
    </row>
    <row r="95" spans="1:20" x14ac:dyDescent="0.25">
      <c r="A95" s="41" t="s">
        <v>203</v>
      </c>
      <c r="B95" s="18"/>
      <c r="C95" s="115">
        <v>46</v>
      </c>
      <c r="D95" s="115">
        <v>-335</v>
      </c>
      <c r="E95" s="115">
        <v>-476</v>
      </c>
      <c r="F95" s="115">
        <v>334</v>
      </c>
      <c r="G95" s="115">
        <v>-165</v>
      </c>
      <c r="H95" s="115">
        <v>-379</v>
      </c>
      <c r="I95" s="115">
        <v>-238</v>
      </c>
      <c r="J95" s="115">
        <v>576</v>
      </c>
      <c r="K95" s="115">
        <v>-90</v>
      </c>
      <c r="L95" s="115">
        <v>-294</v>
      </c>
      <c r="M95" s="115">
        <v>10</v>
      </c>
      <c r="N95" s="115">
        <v>519</v>
      </c>
      <c r="O95" s="115">
        <v>-95</v>
      </c>
      <c r="P95" s="115">
        <v>-39</v>
      </c>
      <c r="Q95" s="115">
        <v>-522</v>
      </c>
      <c r="R95" s="115">
        <v>638</v>
      </c>
      <c r="S95" s="115">
        <v>249.22677687900401</v>
      </c>
      <c r="T95" s="115">
        <v>450.04086176960897</v>
      </c>
    </row>
    <row r="96" spans="1:20" x14ac:dyDescent="0.25">
      <c r="A96" s="41" t="s">
        <v>204</v>
      </c>
      <c r="B96" s="18"/>
      <c r="C96" s="115">
        <v>-210</v>
      </c>
      <c r="D96" s="115">
        <v>106</v>
      </c>
      <c r="E96" s="115">
        <v>-466</v>
      </c>
      <c r="F96" s="115">
        <v>10</v>
      </c>
      <c r="G96" s="115">
        <v>-151</v>
      </c>
      <c r="H96" s="115">
        <v>-140</v>
      </c>
      <c r="I96" s="115">
        <v>-644</v>
      </c>
      <c r="J96" s="115">
        <v>608</v>
      </c>
      <c r="K96" s="115">
        <v>17</v>
      </c>
      <c r="L96" s="115">
        <v>259</v>
      </c>
      <c r="M96" s="115">
        <v>-954</v>
      </c>
      <c r="N96" s="115">
        <v>441</v>
      </c>
      <c r="O96" s="115">
        <v>67</v>
      </c>
      <c r="P96" s="115">
        <v>565</v>
      </c>
      <c r="Q96" s="115">
        <v>-577</v>
      </c>
      <c r="R96" s="115">
        <v>169</v>
      </c>
      <c r="S96" s="115">
        <v>589.42224671846407</v>
      </c>
      <c r="T96" s="115">
        <v>116.619077203516</v>
      </c>
    </row>
    <row r="97" spans="1:23" x14ac:dyDescent="0.25">
      <c r="A97" s="41" t="s">
        <v>205</v>
      </c>
      <c r="B97" s="18"/>
      <c r="C97" s="115">
        <v>706</v>
      </c>
      <c r="D97" s="115">
        <v>-504</v>
      </c>
      <c r="E97" s="115">
        <v>127</v>
      </c>
      <c r="F97" s="115">
        <v>810</v>
      </c>
      <c r="G97" s="115">
        <v>89</v>
      </c>
      <c r="H97" s="115">
        <v>-398</v>
      </c>
      <c r="I97" s="115">
        <v>39</v>
      </c>
      <c r="J97" s="115">
        <v>597</v>
      </c>
      <c r="K97" s="115">
        <v>-302</v>
      </c>
      <c r="L97" s="115">
        <v>-405</v>
      </c>
      <c r="M97" s="115">
        <v>28</v>
      </c>
      <c r="N97" s="115">
        <v>513</v>
      </c>
      <c r="O97" s="115">
        <v>-520</v>
      </c>
      <c r="P97" s="115">
        <v>-288</v>
      </c>
      <c r="Q97" s="115">
        <v>1189</v>
      </c>
      <c r="R97" s="115">
        <v>381</v>
      </c>
      <c r="S97" s="115">
        <v>-930.72217815886108</v>
      </c>
      <c r="T97" s="115">
        <v>-297.99266890569197</v>
      </c>
    </row>
    <row r="98" spans="1:23" x14ac:dyDescent="0.25">
      <c r="A98" s="41" t="s">
        <v>206</v>
      </c>
      <c r="B98" s="18"/>
      <c r="C98" s="115">
        <v>-455</v>
      </c>
      <c r="D98" s="115">
        <v>117</v>
      </c>
      <c r="E98" s="115">
        <v>11</v>
      </c>
      <c r="F98" s="115">
        <v>-105</v>
      </c>
      <c r="G98" s="115">
        <v>220</v>
      </c>
      <c r="H98" s="115">
        <v>358</v>
      </c>
      <c r="I98" s="115">
        <v>-21</v>
      </c>
      <c r="J98" s="115">
        <v>-316</v>
      </c>
      <c r="K98" s="115">
        <v>166</v>
      </c>
      <c r="L98" s="115">
        <v>-131</v>
      </c>
      <c r="M98" s="115">
        <v>1</v>
      </c>
      <c r="N98" s="115">
        <v>66</v>
      </c>
      <c r="O98" s="115">
        <v>117</v>
      </c>
      <c r="P98" s="115">
        <v>-219</v>
      </c>
      <c r="Q98" s="115">
        <v>1</v>
      </c>
      <c r="R98" s="115">
        <v>160</v>
      </c>
      <c r="S98" s="115">
        <v>-147.18581526510201</v>
      </c>
      <c r="T98" s="115">
        <v>164.78743848966101</v>
      </c>
    </row>
    <row r="99" spans="1:23" x14ac:dyDescent="0.25">
      <c r="A99" s="41" t="s">
        <v>207</v>
      </c>
      <c r="B99" s="18"/>
      <c r="C99" s="115">
        <v>1</v>
      </c>
      <c r="D99" s="115">
        <v>0</v>
      </c>
      <c r="E99" s="115">
        <v>1</v>
      </c>
      <c r="F99" s="115">
        <v>1</v>
      </c>
      <c r="G99" s="115">
        <v>1</v>
      </c>
      <c r="H99" s="115">
        <v>1</v>
      </c>
      <c r="I99" s="115">
        <v>0</v>
      </c>
      <c r="J99" s="115">
        <v>1</v>
      </c>
      <c r="K99" s="157">
        <v>1</v>
      </c>
      <c r="L99" s="157">
        <v>0</v>
      </c>
      <c r="M99" s="157">
        <v>1</v>
      </c>
      <c r="N99" s="157">
        <v>1</v>
      </c>
      <c r="O99" s="179">
        <v>1</v>
      </c>
      <c r="P99" s="179">
        <v>0</v>
      </c>
      <c r="Q99" s="179">
        <v>1</v>
      </c>
      <c r="R99" s="179">
        <v>2</v>
      </c>
      <c r="S99" s="179">
        <v>0.956085496390914</v>
      </c>
      <c r="T99" s="179">
        <v>1.1914725904618999</v>
      </c>
    </row>
    <row r="100" spans="1:23" x14ac:dyDescent="0.25">
      <c r="A100" s="41" t="s">
        <v>208</v>
      </c>
      <c r="B100" s="18"/>
      <c r="C100" s="115">
        <v>-6</v>
      </c>
      <c r="D100" s="115">
        <v>-77</v>
      </c>
      <c r="E100" s="115">
        <v>0</v>
      </c>
      <c r="F100" s="115">
        <v>-21</v>
      </c>
      <c r="G100" s="115">
        <v>-8</v>
      </c>
      <c r="H100" s="115">
        <v>-9</v>
      </c>
      <c r="I100" s="115">
        <v>-13</v>
      </c>
      <c r="J100" s="115">
        <v>-13</v>
      </c>
      <c r="K100" s="115">
        <v>-10</v>
      </c>
      <c r="L100" s="115">
        <v>-10</v>
      </c>
      <c r="M100" s="115">
        <v>-13</v>
      </c>
      <c r="N100" s="115">
        <v>-11</v>
      </c>
      <c r="O100" s="115">
        <v>-13</v>
      </c>
      <c r="P100" s="115">
        <v>-11</v>
      </c>
      <c r="Q100" s="115">
        <v>-23</v>
      </c>
      <c r="R100" s="115">
        <v>-11</v>
      </c>
      <c r="S100" s="115">
        <v>-50.799120725941002</v>
      </c>
      <c r="T100" s="115">
        <v>-44.197589636265597</v>
      </c>
      <c r="U100" s="157"/>
      <c r="V100" s="157"/>
      <c r="W100" s="157"/>
    </row>
    <row r="101" spans="1:23" x14ac:dyDescent="0.25">
      <c r="A101" s="41" t="s">
        <v>209</v>
      </c>
      <c r="B101" s="18"/>
      <c r="C101" s="115">
        <v>-238</v>
      </c>
      <c r="D101" s="115">
        <v>-734</v>
      </c>
      <c r="E101" s="115">
        <v>-74</v>
      </c>
      <c r="F101" s="115">
        <v>-1474</v>
      </c>
      <c r="G101" s="115">
        <v>-196</v>
      </c>
      <c r="H101" s="115">
        <v>-172</v>
      </c>
      <c r="I101" s="115">
        <v>-72</v>
      </c>
      <c r="J101" s="115">
        <v>-1022</v>
      </c>
      <c r="K101" s="115">
        <v>-276</v>
      </c>
      <c r="L101" s="115">
        <v>-257</v>
      </c>
      <c r="M101" s="115">
        <v>-65</v>
      </c>
      <c r="N101" s="115">
        <v>-1170</v>
      </c>
      <c r="O101" s="115">
        <v>-548</v>
      </c>
      <c r="P101" s="115">
        <v>-90</v>
      </c>
      <c r="Q101" s="115">
        <v>-118</v>
      </c>
      <c r="R101" s="115">
        <v>-983</v>
      </c>
      <c r="S101" s="115">
        <v>-364.00385014460602</v>
      </c>
      <c r="T101" s="115">
        <v>-148.04723349808401</v>
      </c>
    </row>
    <row r="102" spans="1:23" x14ac:dyDescent="0.25">
      <c r="A102" s="30" t="s">
        <v>210</v>
      </c>
      <c r="B102" s="31"/>
      <c r="C102" s="156">
        <v>1164</v>
      </c>
      <c r="D102" s="156">
        <v>-93</v>
      </c>
      <c r="E102" s="156">
        <v>594</v>
      </c>
      <c r="F102" s="156">
        <v>1719</v>
      </c>
      <c r="G102" s="156">
        <v>1567</v>
      </c>
      <c r="H102" s="156">
        <v>890</v>
      </c>
      <c r="I102" s="156">
        <v>912</v>
      </c>
      <c r="J102" s="156">
        <v>3162</v>
      </c>
      <c r="K102" s="156">
        <v>1399</v>
      </c>
      <c r="L102" s="156">
        <v>793</v>
      </c>
      <c r="M102" s="156">
        <v>989</v>
      </c>
      <c r="N102" s="156">
        <v>3425</v>
      </c>
      <c r="O102" s="156">
        <v>705</v>
      </c>
      <c r="P102" s="156">
        <v>1431</v>
      </c>
      <c r="Q102" s="156">
        <v>1329</v>
      </c>
      <c r="R102" s="156">
        <v>3159</v>
      </c>
      <c r="S102" s="156">
        <v>822.6072752791099</v>
      </c>
      <c r="T102" s="156">
        <v>1539.6918441862699</v>
      </c>
    </row>
    <row r="103" spans="1:23" x14ac:dyDescent="0.25">
      <c r="A103" s="41"/>
      <c r="B103" s="18"/>
      <c r="C103" s="115"/>
      <c r="D103" s="115"/>
      <c r="E103" s="115"/>
      <c r="F103" s="115"/>
      <c r="G103" s="115"/>
      <c r="H103" s="115"/>
      <c r="I103" s="115"/>
      <c r="J103" s="115"/>
      <c r="K103" s="115"/>
      <c r="L103" s="115"/>
      <c r="M103" s="115"/>
      <c r="N103" s="115"/>
      <c r="O103" s="115"/>
      <c r="P103" s="115"/>
      <c r="Q103" s="115"/>
      <c r="R103" s="115"/>
      <c r="S103" s="115"/>
      <c r="T103" s="115"/>
    </row>
    <row r="104" spans="1:23" ht="17.25" customHeight="1" x14ac:dyDescent="0.25">
      <c r="A104" s="41" t="s">
        <v>211</v>
      </c>
      <c r="B104" s="18"/>
      <c r="C104" s="115">
        <v>-161</v>
      </c>
      <c r="D104" s="115">
        <v>-78</v>
      </c>
      <c r="E104" s="115">
        <v>-2</v>
      </c>
      <c r="F104" s="115">
        <v>-48</v>
      </c>
      <c r="G104" s="115">
        <v>-28</v>
      </c>
      <c r="H104" s="115">
        <v>-164</v>
      </c>
      <c r="I104" s="115">
        <v>-17</v>
      </c>
      <c r="J104" s="115">
        <v>-1</v>
      </c>
      <c r="K104" s="115">
        <v>-295</v>
      </c>
      <c r="L104" s="115">
        <v>-144</v>
      </c>
      <c r="M104" s="115">
        <v>-1154</v>
      </c>
      <c r="N104" s="115">
        <v>-250</v>
      </c>
      <c r="O104" s="115">
        <v>-99</v>
      </c>
      <c r="P104" s="115">
        <v>-403</v>
      </c>
      <c r="Q104" s="115">
        <v>-486</v>
      </c>
      <c r="R104" s="115">
        <v>-83</v>
      </c>
      <c r="S104" s="115">
        <v>-135.40493470695498</v>
      </c>
      <c r="T104" s="115">
        <v>-6.6320708510030197</v>
      </c>
    </row>
    <row r="105" spans="1:23" x14ac:dyDescent="0.25">
      <c r="A105" s="41" t="s">
        <v>212</v>
      </c>
      <c r="B105" s="18"/>
      <c r="C105" s="115">
        <v>29</v>
      </c>
      <c r="D105" s="115">
        <v>0</v>
      </c>
      <c r="E105" s="115">
        <v>0</v>
      </c>
      <c r="F105" s="115">
        <v>0</v>
      </c>
      <c r="G105" s="115">
        <v>0</v>
      </c>
      <c r="H105" s="115">
        <v>0</v>
      </c>
      <c r="I105" s="115">
        <v>0</v>
      </c>
      <c r="J105" s="115">
        <v>0</v>
      </c>
      <c r="K105" s="115">
        <v>0</v>
      </c>
      <c r="L105" s="115">
        <v>0</v>
      </c>
      <c r="M105" s="115">
        <v>0</v>
      </c>
      <c r="N105" s="115">
        <v>0</v>
      </c>
      <c r="O105" s="115">
        <v>0</v>
      </c>
      <c r="P105" s="115">
        <v>0</v>
      </c>
      <c r="Q105" s="115">
        <v>0</v>
      </c>
      <c r="R105" s="115">
        <v>0</v>
      </c>
      <c r="S105" s="115">
        <v>0</v>
      </c>
      <c r="T105" s="115">
        <v>0</v>
      </c>
    </row>
    <row r="106" spans="1:23" x14ac:dyDescent="0.25">
      <c r="A106" s="1" t="s">
        <v>213</v>
      </c>
      <c r="C106" s="115">
        <v>-54</v>
      </c>
      <c r="D106" s="115">
        <v>-82</v>
      </c>
      <c r="E106" s="115">
        <v>-165</v>
      </c>
      <c r="F106" s="115">
        <v>-101</v>
      </c>
      <c r="G106" s="115">
        <v>-73</v>
      </c>
      <c r="H106" s="115">
        <v>-106</v>
      </c>
      <c r="I106" s="115">
        <v>-39</v>
      </c>
      <c r="J106" s="115">
        <v>-126</v>
      </c>
      <c r="K106" s="115">
        <v>-68</v>
      </c>
      <c r="L106" s="115">
        <v>-76</v>
      </c>
      <c r="M106" s="115">
        <v>-144</v>
      </c>
      <c r="N106" s="115">
        <v>-139</v>
      </c>
      <c r="O106" s="115">
        <v>-90</v>
      </c>
      <c r="P106" s="115">
        <v>-109</v>
      </c>
      <c r="Q106" s="115">
        <v>-96</v>
      </c>
      <c r="R106" s="115">
        <v>-85</v>
      </c>
      <c r="S106" s="115">
        <v>-79.468606725639503</v>
      </c>
      <c r="T106" s="115">
        <v>-56.437282015024294</v>
      </c>
    </row>
    <row r="107" spans="1:23" x14ac:dyDescent="0.25">
      <c r="A107" s="1" t="s">
        <v>214</v>
      </c>
      <c r="C107" s="115">
        <v>-113</v>
      </c>
      <c r="D107" s="115">
        <v>-157</v>
      </c>
      <c r="E107" s="115">
        <v>-174</v>
      </c>
      <c r="F107" s="115">
        <v>-176</v>
      </c>
      <c r="G107" s="115">
        <v>-121</v>
      </c>
      <c r="H107" s="115">
        <v>-206</v>
      </c>
      <c r="I107" s="115">
        <v>-288</v>
      </c>
      <c r="J107" s="115">
        <v>-210</v>
      </c>
      <c r="K107" s="115">
        <v>-148</v>
      </c>
      <c r="L107" s="115">
        <v>-163</v>
      </c>
      <c r="M107" s="115">
        <v>-204</v>
      </c>
      <c r="N107" s="115">
        <v>-375</v>
      </c>
      <c r="O107" s="115">
        <v>-177</v>
      </c>
      <c r="P107" s="115">
        <v>-183</v>
      </c>
      <c r="Q107" s="115">
        <v>-191</v>
      </c>
      <c r="R107" s="115">
        <v>-176</v>
      </c>
      <c r="S107" s="115">
        <v>-165.06584319457099</v>
      </c>
      <c r="T107" s="115">
        <v>-113.30118366791</v>
      </c>
    </row>
    <row r="108" spans="1:23" x14ac:dyDescent="0.25">
      <c r="A108" s="1" t="s">
        <v>215</v>
      </c>
      <c r="C108" s="115">
        <v>-21</v>
      </c>
      <c r="D108" s="115">
        <v>-16</v>
      </c>
      <c r="E108" s="115">
        <v>-5</v>
      </c>
      <c r="F108" s="115">
        <v>-7</v>
      </c>
      <c r="G108" s="115">
        <v>-26</v>
      </c>
      <c r="H108" s="115">
        <v>-20</v>
      </c>
      <c r="I108" s="115">
        <v>-23</v>
      </c>
      <c r="J108" s="115">
        <v>-6</v>
      </c>
      <c r="K108" s="115">
        <v>-19</v>
      </c>
      <c r="L108" s="115">
        <v>-9</v>
      </c>
      <c r="M108" s="115">
        <v>-18</v>
      </c>
      <c r="N108" s="115">
        <v>-2</v>
      </c>
      <c r="O108" s="115">
        <v>-17</v>
      </c>
      <c r="P108" s="115">
        <v>-2</v>
      </c>
      <c r="Q108" s="115">
        <v>-3</v>
      </c>
      <c r="R108" s="115">
        <v>-1</v>
      </c>
      <c r="S108" s="115">
        <v>35.874972576030501</v>
      </c>
      <c r="T108" s="115">
        <v>0.98906242510908793</v>
      </c>
    </row>
    <row r="109" spans="1:23" x14ac:dyDescent="0.25">
      <c r="A109" s="1" t="s">
        <v>216</v>
      </c>
      <c r="C109" s="115">
        <v>9</v>
      </c>
      <c r="D109" s="115">
        <v>3</v>
      </c>
      <c r="E109" s="115">
        <v>14</v>
      </c>
      <c r="F109" s="115">
        <v>9</v>
      </c>
      <c r="G109" s="115">
        <v>2</v>
      </c>
      <c r="H109" s="115">
        <v>10</v>
      </c>
      <c r="I109" s="115">
        <v>2</v>
      </c>
      <c r="J109" s="115">
        <v>17</v>
      </c>
      <c r="K109" s="115">
        <v>9</v>
      </c>
      <c r="L109" s="115">
        <v>1</v>
      </c>
      <c r="M109" s="115">
        <v>2</v>
      </c>
      <c r="N109" s="115">
        <v>0</v>
      </c>
      <c r="O109" s="115">
        <v>6</v>
      </c>
      <c r="P109" s="115">
        <v>1</v>
      </c>
      <c r="Q109" s="115">
        <v>-2</v>
      </c>
      <c r="R109" s="115">
        <v>5</v>
      </c>
      <c r="S109" s="115">
        <v>9.4056839000611188</v>
      </c>
      <c r="T109" s="115">
        <v>3.9004762527807402</v>
      </c>
    </row>
    <row r="110" spans="1:23" x14ac:dyDescent="0.25">
      <c r="A110" s="30" t="s">
        <v>217</v>
      </c>
      <c r="B110" s="31"/>
      <c r="C110" s="156">
        <v>-311</v>
      </c>
      <c r="D110" s="156">
        <v>-330</v>
      </c>
      <c r="E110" s="156">
        <v>-332</v>
      </c>
      <c r="F110" s="156">
        <v>-323</v>
      </c>
      <c r="G110" s="156">
        <v>-246</v>
      </c>
      <c r="H110" s="156">
        <v>-486</v>
      </c>
      <c r="I110" s="156">
        <v>-365</v>
      </c>
      <c r="J110" s="156">
        <v>-326</v>
      </c>
      <c r="K110" s="156">
        <v>-521</v>
      </c>
      <c r="L110" s="156">
        <v>-391</v>
      </c>
      <c r="M110" s="156">
        <v>-1518</v>
      </c>
      <c r="N110" s="156">
        <v>-766</v>
      </c>
      <c r="O110" s="156">
        <v>-377</v>
      </c>
      <c r="P110" s="156">
        <v>-696</v>
      </c>
      <c r="Q110" s="156">
        <v>-778</v>
      </c>
      <c r="R110" s="156">
        <v>-340</v>
      </c>
      <c r="S110" s="156">
        <v>-334.53988206157999</v>
      </c>
      <c r="T110" s="156">
        <v>-171.61518634288299</v>
      </c>
    </row>
    <row r="111" spans="1:23" x14ac:dyDescent="0.25">
      <c r="C111" s="115"/>
      <c r="D111" s="115"/>
      <c r="E111" s="115"/>
      <c r="F111" s="115"/>
      <c r="G111" s="115"/>
      <c r="H111" s="115"/>
      <c r="I111" s="115"/>
      <c r="J111" s="115"/>
      <c r="K111" s="115"/>
      <c r="L111" s="115"/>
      <c r="M111" s="115"/>
      <c r="N111" s="115"/>
      <c r="O111" s="115"/>
      <c r="P111" s="115"/>
      <c r="Q111" s="115"/>
      <c r="R111" s="115"/>
      <c r="S111" s="115"/>
      <c r="T111" s="115"/>
    </row>
    <row r="112" spans="1:23" x14ac:dyDescent="0.25">
      <c r="A112" s="158" t="s">
        <v>218</v>
      </c>
      <c r="C112" s="115">
        <v>0</v>
      </c>
      <c r="D112" s="115">
        <v>0</v>
      </c>
      <c r="E112" s="115">
        <v>0</v>
      </c>
      <c r="F112" s="115">
        <v>0</v>
      </c>
      <c r="G112" s="115">
        <v>0</v>
      </c>
      <c r="H112" s="115">
        <v>0</v>
      </c>
      <c r="I112" s="115">
        <v>0</v>
      </c>
      <c r="J112" s="115">
        <v>0</v>
      </c>
      <c r="K112" s="115">
        <v>0</v>
      </c>
      <c r="L112" s="115">
        <v>0</v>
      </c>
      <c r="M112" s="115">
        <v>0</v>
      </c>
      <c r="N112" s="115">
        <v>0</v>
      </c>
      <c r="O112" s="115">
        <v>0</v>
      </c>
      <c r="P112" s="115">
        <v>0</v>
      </c>
      <c r="Q112" s="115">
        <v>0</v>
      </c>
      <c r="R112" s="115">
        <v>0</v>
      </c>
      <c r="S112" s="115">
        <v>-254.341381955</v>
      </c>
      <c r="T112" s="115">
        <v>0</v>
      </c>
    </row>
    <row r="113" spans="1:20" x14ac:dyDescent="0.25">
      <c r="A113" s="158" t="s">
        <v>219</v>
      </c>
      <c r="C113" s="115">
        <v>0</v>
      </c>
      <c r="D113" s="115">
        <v>1</v>
      </c>
      <c r="E113" s="115">
        <v>-1</v>
      </c>
      <c r="F113" s="115">
        <v>0</v>
      </c>
      <c r="G113" s="115">
        <v>0</v>
      </c>
      <c r="H113" s="115">
        <v>0</v>
      </c>
      <c r="I113" s="115">
        <v>0</v>
      </c>
      <c r="J113" s="115">
        <v>0</v>
      </c>
      <c r="K113" s="115">
        <v>0</v>
      </c>
      <c r="L113" s="115">
        <v>0</v>
      </c>
      <c r="M113" s="115">
        <v>0</v>
      </c>
      <c r="N113" s="115">
        <v>0</v>
      </c>
      <c r="O113" s="115">
        <v>0</v>
      </c>
      <c r="P113" s="115">
        <v>0</v>
      </c>
      <c r="Q113" s="115">
        <v>0</v>
      </c>
      <c r="R113" s="115">
        <v>0</v>
      </c>
      <c r="S113" s="115">
        <v>0</v>
      </c>
      <c r="T113" s="115">
        <v>0</v>
      </c>
    </row>
    <row r="114" spans="1:20" x14ac:dyDescent="0.25">
      <c r="A114" s="1" t="s">
        <v>220</v>
      </c>
      <c r="C114" s="115">
        <v>-1088</v>
      </c>
      <c r="D114" s="115">
        <v>0</v>
      </c>
      <c r="E114" s="115">
        <v>0</v>
      </c>
      <c r="F114" s="115">
        <v>0</v>
      </c>
      <c r="G114" s="115">
        <v>-1507</v>
      </c>
      <c r="H114" s="115">
        <v>0</v>
      </c>
      <c r="I114" s="115">
        <v>0</v>
      </c>
      <c r="J114" s="115">
        <v>0</v>
      </c>
      <c r="K114" s="115">
        <v>-1007</v>
      </c>
      <c r="L114" s="115">
        <v>-1003</v>
      </c>
      <c r="M114" s="115">
        <v>-998</v>
      </c>
      <c r="N114" s="115">
        <v>-987</v>
      </c>
      <c r="O114" s="115">
        <v>-986</v>
      </c>
      <c r="P114" s="115">
        <v>0</v>
      </c>
      <c r="Q114" s="115">
        <v>-957</v>
      </c>
      <c r="R114" s="115">
        <v>0</v>
      </c>
      <c r="S114" s="115">
        <v>-896.17600800000002</v>
      </c>
      <c r="T114" s="115">
        <v>-5.4729485988616901E-5</v>
      </c>
    </row>
    <row r="115" spans="1:20" x14ac:dyDescent="0.25">
      <c r="A115" s="1" t="s">
        <v>221</v>
      </c>
      <c r="C115" s="115">
        <v>-569</v>
      </c>
      <c r="D115" s="115">
        <v>-983</v>
      </c>
      <c r="E115" s="115">
        <v>-1405</v>
      </c>
      <c r="F115" s="115">
        <v>-943</v>
      </c>
      <c r="G115" s="115">
        <v>-687</v>
      </c>
      <c r="H115" s="115">
        <v>-1466</v>
      </c>
      <c r="I115" s="115">
        <v>-1238</v>
      </c>
      <c r="J115" s="115">
        <v>-609</v>
      </c>
      <c r="K115" s="115">
        <v>-323</v>
      </c>
      <c r="L115" s="115">
        <v>-446</v>
      </c>
      <c r="M115" s="115">
        <v>-652</v>
      </c>
      <c r="N115" s="115">
        <v>-300</v>
      </c>
      <c r="O115" s="115">
        <v>-233</v>
      </c>
      <c r="P115" s="115">
        <v>-1091</v>
      </c>
      <c r="Q115" s="115">
        <v>-934</v>
      </c>
      <c r="R115" s="115">
        <v>-1031</v>
      </c>
      <c r="S115" s="115">
        <v>-891.00101648999998</v>
      </c>
      <c r="T115" s="115">
        <v>-557.35138837</v>
      </c>
    </row>
    <row r="116" spans="1:20" x14ac:dyDescent="0.25">
      <c r="A116" s="1" t="s">
        <v>222</v>
      </c>
      <c r="C116" s="115">
        <v>304</v>
      </c>
      <c r="D116" s="115">
        <v>1500</v>
      </c>
      <c r="E116" s="115">
        <v>1359</v>
      </c>
      <c r="F116" s="115">
        <v>1495</v>
      </c>
      <c r="G116" s="115">
        <v>1140</v>
      </c>
      <c r="H116" s="115">
        <v>1277</v>
      </c>
      <c r="I116" s="115">
        <v>751</v>
      </c>
      <c r="J116" s="115">
        <v>609</v>
      </c>
      <c r="K116" s="115">
        <v>389</v>
      </c>
      <c r="L116" s="115">
        <v>1002</v>
      </c>
      <c r="M116" s="115">
        <v>2402</v>
      </c>
      <c r="N116" s="115">
        <v>1188</v>
      </c>
      <c r="O116" s="115">
        <v>633</v>
      </c>
      <c r="P116" s="115">
        <v>457</v>
      </c>
      <c r="Q116" s="115">
        <v>2421</v>
      </c>
      <c r="R116" s="115">
        <v>902</v>
      </c>
      <c r="S116" s="115">
        <v>2079.4798161861499</v>
      </c>
      <c r="T116" s="115">
        <v>1968.05222068438</v>
      </c>
    </row>
    <row r="117" spans="1:20" x14ac:dyDescent="0.25">
      <c r="A117" s="1" t="s">
        <v>223</v>
      </c>
      <c r="C117" s="115">
        <v>-19</v>
      </c>
      <c r="D117" s="115">
        <v>-99</v>
      </c>
      <c r="E117" s="115">
        <v>-273</v>
      </c>
      <c r="F117" s="115">
        <v>-1612</v>
      </c>
      <c r="G117" s="115">
        <v>-438</v>
      </c>
      <c r="H117" s="115">
        <v>-386</v>
      </c>
      <c r="I117" s="115">
        <v>-164</v>
      </c>
      <c r="J117" s="115">
        <v>-2385</v>
      </c>
      <c r="K117" s="115">
        <v>-194</v>
      </c>
      <c r="L117" s="115">
        <v>-1</v>
      </c>
      <c r="M117" s="115">
        <v>-143</v>
      </c>
      <c r="N117" s="115">
        <v>-2204</v>
      </c>
      <c r="O117" s="115">
        <v>-1</v>
      </c>
      <c r="P117" s="115">
        <v>0</v>
      </c>
      <c r="Q117" s="115">
        <v>-1026</v>
      </c>
      <c r="R117" s="115">
        <v>-2164</v>
      </c>
      <c r="S117" s="115">
        <v>-851.09774533057907</v>
      </c>
      <c r="T117" s="115">
        <v>-2431.3049580176003</v>
      </c>
    </row>
    <row r="118" spans="1:20" x14ac:dyDescent="0.25">
      <c r="A118" s="1" t="s">
        <v>290</v>
      </c>
      <c r="C118" s="115">
        <v>0</v>
      </c>
      <c r="D118" s="115">
        <v>0</v>
      </c>
      <c r="E118" s="115">
        <v>0</v>
      </c>
      <c r="F118" s="115">
        <v>0</v>
      </c>
      <c r="G118" s="115">
        <v>0</v>
      </c>
      <c r="H118" s="115">
        <v>0</v>
      </c>
      <c r="I118" s="115">
        <v>0</v>
      </c>
      <c r="J118" s="115">
        <v>0</v>
      </c>
      <c r="K118" s="115">
        <v>0</v>
      </c>
      <c r="L118" s="115">
        <v>0</v>
      </c>
      <c r="M118" s="115">
        <v>0</v>
      </c>
      <c r="N118" s="115">
        <v>0</v>
      </c>
      <c r="O118" s="115">
        <v>0</v>
      </c>
      <c r="P118" s="115">
        <v>0</v>
      </c>
      <c r="Q118" s="115">
        <v>0</v>
      </c>
      <c r="R118" s="115">
        <v>0</v>
      </c>
      <c r="S118" s="115">
        <v>-262.27978970811597</v>
      </c>
      <c r="T118" s="115">
        <v>-272.74920897959998</v>
      </c>
    </row>
    <row r="119" spans="1:20" x14ac:dyDescent="0.25">
      <c r="A119" s="30" t="s">
        <v>224</v>
      </c>
      <c r="B119" s="31"/>
      <c r="C119" s="156">
        <v>-1372</v>
      </c>
      <c r="D119" s="156">
        <v>419</v>
      </c>
      <c r="E119" s="156">
        <v>-320</v>
      </c>
      <c r="F119" s="156">
        <v>-1060</v>
      </c>
      <c r="G119" s="156">
        <v>-1492</v>
      </c>
      <c r="H119" s="156">
        <v>-575</v>
      </c>
      <c r="I119" s="156">
        <v>-651</v>
      </c>
      <c r="J119" s="156">
        <v>-2385</v>
      </c>
      <c r="K119" s="156">
        <v>-1135</v>
      </c>
      <c r="L119" s="156">
        <v>-448</v>
      </c>
      <c r="M119" s="156">
        <v>609</v>
      </c>
      <c r="N119" s="156">
        <v>-2303</v>
      </c>
      <c r="O119" s="156">
        <v>-587</v>
      </c>
      <c r="P119" s="156">
        <v>-634</v>
      </c>
      <c r="Q119" s="156">
        <v>-496</v>
      </c>
      <c r="R119" s="156">
        <v>-2293</v>
      </c>
      <c r="S119" s="156">
        <v>-1075.41612529755</v>
      </c>
      <c r="T119" s="156">
        <v>-1293.35338941231</v>
      </c>
    </row>
    <row r="121" spans="1:20" x14ac:dyDescent="0.25">
      <c r="A121" s="30" t="s">
        <v>225</v>
      </c>
      <c r="B121" s="31"/>
      <c r="C121" s="156">
        <v>-519</v>
      </c>
      <c r="D121" s="156">
        <v>-4</v>
      </c>
      <c r="E121" s="156">
        <v>-58</v>
      </c>
      <c r="F121" s="156">
        <v>336</v>
      </c>
      <c r="G121" s="156">
        <v>-171</v>
      </c>
      <c r="H121" s="156">
        <v>-171</v>
      </c>
      <c r="I121" s="156">
        <v>-104</v>
      </c>
      <c r="J121" s="156">
        <v>451</v>
      </c>
      <c r="K121" s="156">
        <v>-257</v>
      </c>
      <c r="L121" s="156">
        <v>-46</v>
      </c>
      <c r="M121" s="156">
        <v>80</v>
      </c>
      <c r="N121" s="156">
        <v>356</v>
      </c>
      <c r="O121" s="156">
        <v>-259</v>
      </c>
      <c r="P121" s="156">
        <v>101</v>
      </c>
      <c r="Q121" s="156">
        <v>55</v>
      </c>
      <c r="R121" s="156">
        <v>526</v>
      </c>
      <c r="S121" s="156">
        <v>-587.34873208002602</v>
      </c>
      <c r="T121" s="156">
        <v>74.723268431099001</v>
      </c>
    </row>
    <row r="122" spans="1:20" customFormat="1" x14ac:dyDescent="0.25">
      <c r="A122" s="1"/>
      <c r="B122" s="1"/>
      <c r="C122" s="115"/>
      <c r="D122" s="115"/>
      <c r="E122" s="115"/>
      <c r="F122" s="115"/>
      <c r="G122" s="115"/>
      <c r="H122" s="115"/>
      <c r="I122" s="115"/>
      <c r="J122" s="115"/>
      <c r="K122" s="115"/>
      <c r="L122" s="115"/>
      <c r="M122" s="115"/>
      <c r="N122" s="115"/>
      <c r="O122" s="115"/>
      <c r="P122" s="115"/>
      <c r="Q122" s="115"/>
      <c r="R122" s="115"/>
      <c r="S122" s="159"/>
      <c r="T122" s="159"/>
    </row>
    <row r="123" spans="1:20" x14ac:dyDescent="0.25">
      <c r="A123" t="s">
        <v>226</v>
      </c>
      <c r="B123"/>
      <c r="C123" s="159">
        <v>1131</v>
      </c>
      <c r="D123" s="159">
        <v>644</v>
      </c>
      <c r="E123" s="159">
        <v>611</v>
      </c>
      <c r="F123" s="159">
        <v>548</v>
      </c>
      <c r="G123" s="159">
        <v>889</v>
      </c>
      <c r="H123" s="159">
        <v>703</v>
      </c>
      <c r="I123" s="159">
        <v>540</v>
      </c>
      <c r="J123" s="159">
        <v>438</v>
      </c>
      <c r="K123" s="159">
        <v>897</v>
      </c>
      <c r="L123" s="159">
        <v>646</v>
      </c>
      <c r="M123" s="159">
        <v>571</v>
      </c>
      <c r="N123" s="159">
        <v>642</v>
      </c>
      <c r="O123" s="159">
        <v>993</v>
      </c>
      <c r="P123" s="159">
        <v>723</v>
      </c>
      <c r="Q123" s="159">
        <v>815</v>
      </c>
      <c r="R123" s="159">
        <v>858</v>
      </c>
      <c r="S123" s="159">
        <v>1386.9921237929202</v>
      </c>
      <c r="T123" s="159">
        <v>818.67870863679605</v>
      </c>
    </row>
    <row r="124" spans="1:20" x14ac:dyDescent="0.25">
      <c r="A124" s="1" t="s">
        <v>227</v>
      </c>
      <c r="C124" s="115">
        <v>32</v>
      </c>
      <c r="D124" s="115">
        <v>-29</v>
      </c>
      <c r="E124" s="115">
        <v>-5</v>
      </c>
      <c r="F124" s="115">
        <v>5</v>
      </c>
      <c r="G124" s="115">
        <v>-15</v>
      </c>
      <c r="H124" s="115">
        <v>8</v>
      </c>
      <c r="I124" s="115">
        <v>2</v>
      </c>
      <c r="J124" s="115">
        <v>8</v>
      </c>
      <c r="K124" s="115">
        <v>6</v>
      </c>
      <c r="L124" s="115">
        <v>-29</v>
      </c>
      <c r="M124" s="115">
        <v>-9</v>
      </c>
      <c r="N124" s="115">
        <v>-5</v>
      </c>
      <c r="O124" s="115">
        <v>-11</v>
      </c>
      <c r="P124" s="115">
        <v>-9</v>
      </c>
      <c r="Q124" s="115">
        <v>-12</v>
      </c>
      <c r="R124" s="115">
        <v>3</v>
      </c>
      <c r="S124" s="159">
        <v>19.034590717491</v>
      </c>
      <c r="T124" s="159">
        <v>-3.7175105622550699</v>
      </c>
    </row>
    <row r="125" spans="1:20" customFormat="1" x14ac:dyDescent="0.25">
      <c r="A125" s="1" t="s">
        <v>225</v>
      </c>
      <c r="B125" s="1"/>
      <c r="C125" s="115">
        <v>-519</v>
      </c>
      <c r="D125" s="115">
        <v>-4</v>
      </c>
      <c r="E125" s="115">
        <v>-58</v>
      </c>
      <c r="F125" s="115">
        <v>336</v>
      </c>
      <c r="G125" s="115">
        <v>-171</v>
      </c>
      <c r="H125" s="115">
        <v>-171</v>
      </c>
      <c r="I125" s="115">
        <v>-104</v>
      </c>
      <c r="J125" s="115">
        <v>451</v>
      </c>
      <c r="K125" s="115">
        <v>-257</v>
      </c>
      <c r="L125" s="115">
        <v>-46</v>
      </c>
      <c r="M125" s="115">
        <v>80</v>
      </c>
      <c r="N125" s="115">
        <v>356</v>
      </c>
      <c r="O125" s="115">
        <v>-259</v>
      </c>
      <c r="P125" s="115">
        <v>101</v>
      </c>
      <c r="Q125" s="115">
        <v>55</v>
      </c>
      <c r="R125" s="115">
        <v>526</v>
      </c>
      <c r="S125" s="159">
        <v>-587.34873208002602</v>
      </c>
      <c r="T125" s="159">
        <v>74.723268431099001</v>
      </c>
    </row>
    <row r="126" spans="1:20" x14ac:dyDescent="0.25">
      <c r="A126" s="30" t="s">
        <v>228</v>
      </c>
      <c r="B126" s="160"/>
      <c r="C126" s="161">
        <v>644</v>
      </c>
      <c r="D126" s="161">
        <v>611</v>
      </c>
      <c r="E126" s="161">
        <v>548</v>
      </c>
      <c r="F126" s="161">
        <v>889</v>
      </c>
      <c r="G126" s="161">
        <v>703</v>
      </c>
      <c r="H126" s="161">
        <v>540</v>
      </c>
      <c r="I126" s="161">
        <v>438</v>
      </c>
      <c r="J126" s="161">
        <v>897</v>
      </c>
      <c r="K126" s="161">
        <v>646</v>
      </c>
      <c r="L126" s="161">
        <v>571</v>
      </c>
      <c r="M126" s="161">
        <v>642</v>
      </c>
      <c r="N126" s="161">
        <v>993</v>
      </c>
      <c r="O126" s="161">
        <v>723</v>
      </c>
      <c r="P126" s="161">
        <v>815</v>
      </c>
      <c r="Q126" s="161">
        <v>858</v>
      </c>
      <c r="R126" s="161">
        <v>1387</v>
      </c>
      <c r="S126" s="161">
        <v>818.67870863679605</v>
      </c>
      <c r="T126" s="161">
        <v>889.68407695051098</v>
      </c>
    </row>
    <row r="127" spans="1:20" x14ac:dyDescent="0.25">
      <c r="C127" s="115"/>
      <c r="D127" s="115"/>
      <c r="E127" s="115"/>
      <c r="F127" s="115"/>
      <c r="G127" s="115"/>
      <c r="H127" s="115"/>
      <c r="I127" s="115"/>
      <c r="J127" s="115"/>
      <c r="K127" s="115"/>
      <c r="L127" s="115"/>
      <c r="M127" s="115"/>
      <c r="N127" s="115"/>
      <c r="O127" s="115"/>
      <c r="P127" s="115"/>
      <c r="Q127" s="115"/>
      <c r="R127" s="115"/>
      <c r="S127" s="115"/>
      <c r="T127" s="115"/>
    </row>
    <row r="128" spans="1:20" x14ac:dyDescent="0.25">
      <c r="A128" s="1" t="s">
        <v>210</v>
      </c>
      <c r="C128" s="115">
        <f t="shared" ref="C128:R128" si="7">C102</f>
        <v>1164</v>
      </c>
      <c r="D128" s="115">
        <f t="shared" si="7"/>
        <v>-93</v>
      </c>
      <c r="E128" s="115">
        <f t="shared" si="7"/>
        <v>594</v>
      </c>
      <c r="F128" s="115">
        <f t="shared" si="7"/>
        <v>1719</v>
      </c>
      <c r="G128" s="115">
        <f t="shared" si="7"/>
        <v>1567</v>
      </c>
      <c r="H128" s="115">
        <f t="shared" si="7"/>
        <v>890</v>
      </c>
      <c r="I128" s="115">
        <f t="shared" si="7"/>
        <v>912</v>
      </c>
      <c r="J128" s="115">
        <f t="shared" si="7"/>
        <v>3162</v>
      </c>
      <c r="K128" s="115">
        <f t="shared" si="7"/>
        <v>1399</v>
      </c>
      <c r="L128" s="115">
        <f t="shared" si="7"/>
        <v>793</v>
      </c>
      <c r="M128" s="115">
        <f t="shared" si="7"/>
        <v>989</v>
      </c>
      <c r="N128" s="115">
        <f t="shared" si="7"/>
        <v>3425</v>
      </c>
      <c r="O128" s="115">
        <f t="shared" si="7"/>
        <v>705</v>
      </c>
      <c r="P128" s="115">
        <f t="shared" si="7"/>
        <v>1431</v>
      </c>
      <c r="Q128" s="115">
        <f t="shared" si="7"/>
        <v>1329</v>
      </c>
      <c r="R128" s="115">
        <f t="shared" si="7"/>
        <v>3159</v>
      </c>
      <c r="S128" s="115">
        <v>822.6072752791099</v>
      </c>
      <c r="T128" s="115">
        <v>1539.6918441862699</v>
      </c>
    </row>
    <row r="129" spans="1:20" x14ac:dyDescent="0.25">
      <c r="A129" s="41" t="s">
        <v>229</v>
      </c>
      <c r="C129" s="115">
        <f t="shared" ref="C129:R129" si="8">-C99</f>
        <v>-1</v>
      </c>
      <c r="D129" s="115">
        <f t="shared" si="8"/>
        <v>0</v>
      </c>
      <c r="E129" s="115">
        <f t="shared" si="8"/>
        <v>-1</v>
      </c>
      <c r="F129" s="115">
        <f t="shared" si="8"/>
        <v>-1</v>
      </c>
      <c r="G129" s="115">
        <f t="shared" si="8"/>
        <v>-1</v>
      </c>
      <c r="H129" s="115">
        <f t="shared" si="8"/>
        <v>-1</v>
      </c>
      <c r="I129" s="115">
        <f t="shared" si="8"/>
        <v>0</v>
      </c>
      <c r="J129" s="115">
        <f t="shared" si="8"/>
        <v>-1</v>
      </c>
      <c r="K129" s="115">
        <f t="shared" si="8"/>
        <v>-1</v>
      </c>
      <c r="L129" s="115">
        <f t="shared" si="8"/>
        <v>0</v>
      </c>
      <c r="M129" s="115">
        <f t="shared" si="8"/>
        <v>-1</v>
      </c>
      <c r="N129" s="115">
        <f t="shared" si="8"/>
        <v>-1</v>
      </c>
      <c r="O129" s="115">
        <f t="shared" si="8"/>
        <v>-1</v>
      </c>
      <c r="P129" s="115">
        <f t="shared" si="8"/>
        <v>0</v>
      </c>
      <c r="Q129" s="115">
        <f t="shared" si="8"/>
        <v>-1</v>
      </c>
      <c r="R129" s="115">
        <f t="shared" si="8"/>
        <v>-2</v>
      </c>
      <c r="S129" s="115">
        <v>-0.956085496390914</v>
      </c>
      <c r="T129" s="115">
        <v>-1.1914725904618999</v>
      </c>
    </row>
    <row r="130" spans="1:20" x14ac:dyDescent="0.25">
      <c r="A130" s="41" t="s">
        <v>230</v>
      </c>
      <c r="C130" s="115">
        <f t="shared" ref="C130:R130" si="9">-C100</f>
        <v>6</v>
      </c>
      <c r="D130" s="115">
        <f t="shared" si="9"/>
        <v>77</v>
      </c>
      <c r="E130" s="115">
        <f t="shared" si="9"/>
        <v>0</v>
      </c>
      <c r="F130" s="115">
        <f t="shared" si="9"/>
        <v>21</v>
      </c>
      <c r="G130" s="115">
        <f t="shared" si="9"/>
        <v>8</v>
      </c>
      <c r="H130" s="115">
        <f t="shared" si="9"/>
        <v>9</v>
      </c>
      <c r="I130" s="115">
        <f t="shared" si="9"/>
        <v>13</v>
      </c>
      <c r="J130" s="115">
        <f t="shared" si="9"/>
        <v>13</v>
      </c>
      <c r="K130" s="115">
        <f t="shared" si="9"/>
        <v>10</v>
      </c>
      <c r="L130" s="115">
        <f t="shared" si="9"/>
        <v>10</v>
      </c>
      <c r="M130" s="115">
        <f t="shared" si="9"/>
        <v>13</v>
      </c>
      <c r="N130" s="115">
        <f t="shared" si="9"/>
        <v>11</v>
      </c>
      <c r="O130" s="115">
        <f t="shared" si="9"/>
        <v>13</v>
      </c>
      <c r="P130" s="115">
        <f t="shared" si="9"/>
        <v>11</v>
      </c>
      <c r="Q130" s="115">
        <f t="shared" si="9"/>
        <v>23</v>
      </c>
      <c r="R130" s="115">
        <f t="shared" si="9"/>
        <v>11</v>
      </c>
      <c r="S130" s="115">
        <v>50.799120725941002</v>
      </c>
      <c r="T130" s="115">
        <v>44.197589636265597</v>
      </c>
    </row>
    <row r="131" spans="1:20" x14ac:dyDescent="0.25">
      <c r="A131" s="1" t="s">
        <v>217</v>
      </c>
      <c r="C131" s="115">
        <f>C110</f>
        <v>-311</v>
      </c>
      <c r="D131" s="115">
        <f t="shared" ref="D131:R131" si="10">D110</f>
        <v>-330</v>
      </c>
      <c r="E131" s="115">
        <f t="shared" si="10"/>
        <v>-332</v>
      </c>
      <c r="F131" s="115">
        <f t="shared" si="10"/>
        <v>-323</v>
      </c>
      <c r="G131" s="115">
        <f t="shared" si="10"/>
        <v>-246</v>
      </c>
      <c r="H131" s="115">
        <f t="shared" si="10"/>
        <v>-486</v>
      </c>
      <c r="I131" s="115">
        <f t="shared" si="10"/>
        <v>-365</v>
      </c>
      <c r="J131" s="115">
        <f t="shared" si="10"/>
        <v>-326</v>
      </c>
      <c r="K131" s="115">
        <f t="shared" si="10"/>
        <v>-521</v>
      </c>
      <c r="L131" s="115">
        <f t="shared" si="10"/>
        <v>-391</v>
      </c>
      <c r="M131" s="115">
        <f t="shared" si="10"/>
        <v>-1518</v>
      </c>
      <c r="N131" s="115">
        <f t="shared" si="10"/>
        <v>-766</v>
      </c>
      <c r="O131" s="115">
        <f t="shared" si="10"/>
        <v>-377</v>
      </c>
      <c r="P131" s="115">
        <f t="shared" si="10"/>
        <v>-696</v>
      </c>
      <c r="Q131" s="115">
        <f t="shared" si="10"/>
        <v>-778</v>
      </c>
      <c r="R131" s="115">
        <f t="shared" si="10"/>
        <v>-340</v>
      </c>
      <c r="S131" s="115">
        <v>-334.53988206157999</v>
      </c>
      <c r="T131" s="115">
        <v>-171.61518634288299</v>
      </c>
    </row>
    <row r="132" spans="1:20" x14ac:dyDescent="0.25">
      <c r="A132" s="41" t="s">
        <v>231</v>
      </c>
      <c r="C132" s="115">
        <f t="shared" ref="C132:R132" si="11">-C104</f>
        <v>161</v>
      </c>
      <c r="D132" s="115">
        <f t="shared" si="11"/>
        <v>78</v>
      </c>
      <c r="E132" s="115">
        <f t="shared" si="11"/>
        <v>2</v>
      </c>
      <c r="F132" s="115">
        <f t="shared" si="11"/>
        <v>48</v>
      </c>
      <c r="G132" s="115">
        <f t="shared" si="11"/>
        <v>28</v>
      </c>
      <c r="H132" s="115">
        <f t="shared" si="11"/>
        <v>164</v>
      </c>
      <c r="I132" s="115">
        <f t="shared" si="11"/>
        <v>17</v>
      </c>
      <c r="J132" s="115">
        <f t="shared" si="11"/>
        <v>1</v>
      </c>
      <c r="K132" s="115">
        <f t="shared" si="11"/>
        <v>295</v>
      </c>
      <c r="L132" s="115">
        <f t="shared" si="11"/>
        <v>144</v>
      </c>
      <c r="M132" s="115">
        <f t="shared" si="11"/>
        <v>1154</v>
      </c>
      <c r="N132" s="115">
        <f t="shared" si="11"/>
        <v>250</v>
      </c>
      <c r="O132" s="115">
        <f t="shared" si="11"/>
        <v>99</v>
      </c>
      <c r="P132" s="115">
        <f t="shared" si="11"/>
        <v>403</v>
      </c>
      <c r="Q132" s="115">
        <f t="shared" si="11"/>
        <v>486</v>
      </c>
      <c r="R132" s="115">
        <f t="shared" si="11"/>
        <v>83</v>
      </c>
      <c r="S132" s="115">
        <v>135.40493470695498</v>
      </c>
      <c r="T132" s="115">
        <v>6.6320708510030197</v>
      </c>
    </row>
    <row r="133" spans="1:20" x14ac:dyDescent="0.25">
      <c r="A133" s="41" t="s">
        <v>232</v>
      </c>
      <c r="B133" s="115"/>
      <c r="C133" s="115">
        <f t="shared" ref="C133:Q133" si="12">C105</f>
        <v>29</v>
      </c>
      <c r="D133" s="115">
        <f t="shared" si="12"/>
        <v>0</v>
      </c>
      <c r="E133" s="115">
        <f t="shared" si="12"/>
        <v>0</v>
      </c>
      <c r="F133" s="115">
        <f t="shared" si="12"/>
        <v>0</v>
      </c>
      <c r="G133" s="115">
        <f t="shared" si="12"/>
        <v>0</v>
      </c>
      <c r="H133" s="115">
        <f t="shared" si="12"/>
        <v>0</v>
      </c>
      <c r="I133" s="115">
        <f t="shared" si="12"/>
        <v>0</v>
      </c>
      <c r="J133" s="115">
        <f t="shared" si="12"/>
        <v>0</v>
      </c>
      <c r="K133" s="115">
        <f t="shared" si="12"/>
        <v>0</v>
      </c>
      <c r="L133" s="115">
        <f t="shared" si="12"/>
        <v>0</v>
      </c>
      <c r="M133" s="115">
        <f t="shared" si="12"/>
        <v>0</v>
      </c>
      <c r="N133" s="115">
        <f t="shared" si="12"/>
        <v>0</v>
      </c>
      <c r="O133" s="115">
        <f t="shared" si="12"/>
        <v>0</v>
      </c>
      <c r="P133" s="115">
        <f t="shared" si="12"/>
        <v>0</v>
      </c>
      <c r="Q133" s="115">
        <f t="shared" si="12"/>
        <v>0</v>
      </c>
      <c r="R133" s="115">
        <f>R105</f>
        <v>0</v>
      </c>
      <c r="S133" s="115">
        <v>0</v>
      </c>
      <c r="T133" s="115">
        <v>0</v>
      </c>
    </row>
    <row r="134" spans="1:20" x14ac:dyDescent="0.25">
      <c r="A134" s="30" t="s">
        <v>233</v>
      </c>
      <c r="B134" s="31"/>
      <c r="C134" s="156">
        <f>SUM(C128:C133)</f>
        <v>1048</v>
      </c>
      <c r="D134" s="156">
        <f t="shared" ref="D134:R134" si="13">SUM(D128:D133)</f>
        <v>-268</v>
      </c>
      <c r="E134" s="156">
        <f t="shared" si="13"/>
        <v>263</v>
      </c>
      <c r="F134" s="156">
        <f t="shared" si="13"/>
        <v>1464</v>
      </c>
      <c r="G134" s="156">
        <f t="shared" si="13"/>
        <v>1356</v>
      </c>
      <c r="H134" s="156">
        <f t="shared" si="13"/>
        <v>576</v>
      </c>
      <c r="I134" s="156">
        <f t="shared" si="13"/>
        <v>577</v>
      </c>
      <c r="J134" s="156">
        <f t="shared" si="13"/>
        <v>2849</v>
      </c>
      <c r="K134" s="156">
        <f t="shared" si="13"/>
        <v>1182</v>
      </c>
      <c r="L134" s="156">
        <f t="shared" si="13"/>
        <v>556</v>
      </c>
      <c r="M134" s="156">
        <f t="shared" si="13"/>
        <v>637</v>
      </c>
      <c r="N134" s="156">
        <f t="shared" si="13"/>
        <v>2919</v>
      </c>
      <c r="O134" s="156">
        <f t="shared" si="13"/>
        <v>439</v>
      </c>
      <c r="P134" s="156">
        <f t="shared" si="13"/>
        <v>1149</v>
      </c>
      <c r="Q134" s="156">
        <f t="shared" si="13"/>
        <v>1059</v>
      </c>
      <c r="R134" s="156">
        <f t="shared" si="13"/>
        <v>2911</v>
      </c>
      <c r="S134" s="156">
        <v>673.34158345945502</v>
      </c>
      <c r="T134" s="156">
        <v>1417.7188058566699</v>
      </c>
    </row>
    <row r="136" spans="1:20" x14ac:dyDescent="0.25">
      <c r="A136" s="30" t="s">
        <v>234</v>
      </c>
      <c r="B136" s="31"/>
      <c r="C136" s="156">
        <v>3579</v>
      </c>
      <c r="D136" s="156">
        <v>3937</v>
      </c>
      <c r="E136" s="156">
        <v>2773</v>
      </c>
      <c r="F136" s="156">
        <v>3089</v>
      </c>
      <c r="G136" s="156">
        <v>2419</v>
      </c>
      <c r="H136" s="156">
        <v>3032</v>
      </c>
      <c r="I136" s="156">
        <v>2464</v>
      </c>
      <c r="J136" s="156">
        <v>5120</v>
      </c>
      <c r="K136" s="156">
        <v>5095</v>
      </c>
      <c r="L136" s="156">
        <v>4056</v>
      </c>
      <c r="M136" s="156">
        <v>1825</v>
      </c>
      <c r="N136" s="156">
        <v>3085</v>
      </c>
      <c r="O136" s="156">
        <v>2512</v>
      </c>
      <c r="P136" s="156">
        <v>2148</v>
      </c>
      <c r="Q136" s="156">
        <v>3138</v>
      </c>
      <c r="R136" s="156">
        <v>1833</v>
      </c>
      <c r="S136" s="161">
        <v>2753</v>
      </c>
      <c r="T136" s="161">
        <v>5058</v>
      </c>
    </row>
    <row r="137" spans="1:20" ht="33" customHeight="1" x14ac:dyDescent="0.25"/>
    <row r="138" spans="1:20" x14ac:dyDescent="0.25">
      <c r="A138" s="181" t="s">
        <v>235</v>
      </c>
      <c r="B138" s="181"/>
      <c r="C138" s="181"/>
      <c r="D138" s="181"/>
      <c r="E138" s="181"/>
      <c r="F138" s="181"/>
      <c r="G138" s="181"/>
      <c r="H138" s="181"/>
      <c r="I138" s="181"/>
      <c r="J138" s="181"/>
      <c r="K138" s="181"/>
      <c r="L138" s="181"/>
      <c r="M138" s="181"/>
      <c r="N138" s="181"/>
      <c r="O138" s="181"/>
    </row>
  </sheetData>
  <mergeCells count="1">
    <mergeCell ref="A138:O138"/>
  </mergeCells>
  <pageMargins left="0.7" right="0.7" top="0.75" bottom="0.75" header="0.3" footer="0.3"/>
  <pageSetup paperSize="9" scale="2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C7C9A-88FA-4B27-B555-972636D4BB9E}">
  <sheetPr codeName="Sheet137">
    <tabColor theme="8" tint="0.59999389629810485"/>
    <pageSetUpPr fitToPage="1"/>
  </sheetPr>
  <dimension ref="A1:T33"/>
  <sheetViews>
    <sheetView showGridLines="0" zoomScale="80" zoomScaleNormal="80" workbookViewId="0"/>
  </sheetViews>
  <sheetFormatPr defaultColWidth="9.140625" defaultRowHeight="15" outlineLevelCol="1" x14ac:dyDescent="0.25"/>
  <cols>
    <col min="1" max="1" width="65.5703125" style="1" bestFit="1" customWidth="1"/>
    <col min="2" max="2" width="11.140625" style="1" bestFit="1" customWidth="1"/>
    <col min="3" max="10" width="14.42578125" style="1" hidden="1" customWidth="1" outlineLevel="1"/>
    <col min="11" max="11" width="14.42578125" style="1" customWidth="1" collapsed="1"/>
    <col min="12" max="18" width="14.42578125" style="1" customWidth="1"/>
    <col min="19" max="20" width="14.42578125" customWidth="1"/>
    <col min="21" max="23" width="9.140625" style="1" customWidth="1"/>
    <col min="24" max="16384" width="9.140625" style="1"/>
  </cols>
  <sheetData>
    <row r="1" spans="1:20" x14ac:dyDescent="0.25">
      <c r="A1" s="3" t="s">
        <v>236</v>
      </c>
    </row>
    <row r="2" spans="1:20" s="22" customFormat="1" x14ac:dyDescent="0.25">
      <c r="A2" s="114"/>
      <c r="B2" s="114"/>
      <c r="C2" s="100"/>
      <c r="D2" s="100"/>
      <c r="E2" s="100"/>
      <c r="F2" s="100"/>
      <c r="G2" s="100"/>
      <c r="H2" s="100"/>
      <c r="I2" s="100"/>
      <c r="J2" s="100"/>
      <c r="K2" s="100"/>
      <c r="L2" s="100"/>
      <c r="M2" s="100"/>
      <c r="N2" s="100"/>
      <c r="O2" s="100"/>
      <c r="P2" s="100"/>
      <c r="Q2" s="100"/>
      <c r="R2" s="100"/>
      <c r="S2" s="162"/>
      <c r="T2" s="162"/>
    </row>
    <row r="3" spans="1:20" x14ac:dyDescent="0.25">
      <c r="A3" s="39" t="s">
        <v>237</v>
      </c>
      <c r="B3" s="40"/>
      <c r="C3" s="40"/>
      <c r="D3" s="40"/>
      <c r="E3" s="40"/>
      <c r="F3" s="40"/>
      <c r="G3" s="40"/>
      <c r="H3" s="40"/>
      <c r="I3" s="40"/>
      <c r="J3" s="40"/>
      <c r="K3" s="40"/>
      <c r="L3" s="40"/>
      <c r="M3" s="40"/>
      <c r="N3" s="40"/>
      <c r="O3" s="40"/>
      <c r="P3" s="40"/>
      <c r="Q3" s="40"/>
      <c r="R3" s="40"/>
      <c r="S3" s="10"/>
      <c r="T3" s="10"/>
    </row>
    <row r="4" spans="1:20" x14ac:dyDescent="0.25">
      <c r="A4" s="12" t="s">
        <v>1</v>
      </c>
      <c r="B4" s="13"/>
      <c r="C4" s="15" t="s">
        <v>46</v>
      </c>
      <c r="D4" s="15" t="s">
        <v>47</v>
      </c>
      <c r="E4" s="15" t="s">
        <v>48</v>
      </c>
      <c r="F4" s="15" t="s">
        <v>49</v>
      </c>
      <c r="G4" s="15" t="s">
        <v>2</v>
      </c>
      <c r="H4" s="15" t="s">
        <v>3</v>
      </c>
      <c r="I4" s="15" t="s">
        <v>4</v>
      </c>
      <c r="J4" s="15" t="s">
        <v>5</v>
      </c>
      <c r="K4" s="15" t="s">
        <v>6</v>
      </c>
      <c r="L4" s="15" t="s">
        <v>7</v>
      </c>
      <c r="M4" s="15" t="s">
        <v>8</v>
      </c>
      <c r="N4" s="15" t="s">
        <v>9</v>
      </c>
      <c r="O4" s="15" t="s">
        <v>10</v>
      </c>
      <c r="P4" s="15" t="s">
        <v>11</v>
      </c>
      <c r="Q4" s="15" t="s">
        <v>12</v>
      </c>
      <c r="R4" s="15" t="s">
        <v>13</v>
      </c>
      <c r="S4" s="79" t="s">
        <v>14</v>
      </c>
      <c r="T4" s="79" t="s">
        <v>72</v>
      </c>
    </row>
    <row r="5" spans="1:20" x14ac:dyDescent="0.25">
      <c r="A5" s="76" t="s">
        <v>238</v>
      </c>
      <c r="B5" s="77"/>
      <c r="C5" s="115">
        <v>7032</v>
      </c>
      <c r="D5" s="115">
        <v>7032</v>
      </c>
      <c r="E5" s="115">
        <v>7032</v>
      </c>
      <c r="F5" s="115">
        <v>7032</v>
      </c>
      <c r="G5" s="115">
        <v>6139</v>
      </c>
      <c r="H5" s="115">
        <v>6139</v>
      </c>
      <c r="I5" s="115">
        <v>6139</v>
      </c>
      <c r="J5" s="115">
        <v>6139</v>
      </c>
      <c r="K5" s="115">
        <v>6794</v>
      </c>
      <c r="L5" s="115">
        <v>6794</v>
      </c>
      <c r="M5" s="115">
        <v>6794</v>
      </c>
      <c r="N5" s="115">
        <v>6794</v>
      </c>
      <c r="O5" s="115">
        <v>6514</v>
      </c>
      <c r="P5" s="115">
        <v>6514</v>
      </c>
      <c r="Q5" s="115">
        <v>6514</v>
      </c>
      <c r="R5" s="115">
        <v>6514</v>
      </c>
      <c r="S5" s="159">
        <v>6419</v>
      </c>
      <c r="T5" s="159">
        <v>6419</v>
      </c>
    </row>
    <row r="6" spans="1:20" x14ac:dyDescent="0.25">
      <c r="A6" s="1" t="s">
        <v>142</v>
      </c>
      <c r="B6" s="18"/>
      <c r="C6" s="115">
        <v>383</v>
      </c>
      <c r="D6" s="115">
        <v>1293</v>
      </c>
      <c r="E6" s="115">
        <v>2299</v>
      </c>
      <c r="F6" s="115">
        <v>3674</v>
      </c>
      <c r="G6" s="115">
        <v>1306</v>
      </c>
      <c r="H6" s="115">
        <v>2527</v>
      </c>
      <c r="I6" s="115">
        <v>3932</v>
      </c>
      <c r="J6" s="115">
        <v>6025</v>
      </c>
      <c r="K6" s="115">
        <v>1361</v>
      </c>
      <c r="L6" s="115">
        <v>2456</v>
      </c>
      <c r="M6" s="115">
        <v>3822</v>
      </c>
      <c r="N6" s="115">
        <v>5768</v>
      </c>
      <c r="O6" s="115">
        <v>1159</v>
      </c>
      <c r="P6" s="115">
        <v>2203</v>
      </c>
      <c r="Q6" s="115">
        <v>3154</v>
      </c>
      <c r="R6" s="115">
        <v>5045</v>
      </c>
      <c r="S6" s="159">
        <v>797</v>
      </c>
      <c r="T6" s="159">
        <v>1323</v>
      </c>
    </row>
    <row r="7" spans="1:20" x14ac:dyDescent="0.25">
      <c r="A7" s="1" t="s">
        <v>146</v>
      </c>
      <c r="B7" s="18"/>
      <c r="C7" s="115">
        <v>653</v>
      </c>
      <c r="D7" s="115">
        <v>392</v>
      </c>
      <c r="E7" s="115">
        <v>134</v>
      </c>
      <c r="F7" s="115">
        <v>249</v>
      </c>
      <c r="G7" s="115">
        <v>-189</v>
      </c>
      <c r="H7" s="115">
        <v>-46</v>
      </c>
      <c r="I7" s="115">
        <v>-46</v>
      </c>
      <c r="J7" s="115">
        <v>121</v>
      </c>
      <c r="K7" s="115">
        <v>2</v>
      </c>
      <c r="L7" s="115">
        <v>-291</v>
      </c>
      <c r="M7" s="115">
        <v>-388</v>
      </c>
      <c r="N7" s="115">
        <v>-343</v>
      </c>
      <c r="O7" s="115">
        <v>-67</v>
      </c>
      <c r="P7" s="115">
        <v>-88</v>
      </c>
      <c r="Q7" s="115">
        <v>-59</v>
      </c>
      <c r="R7" s="115">
        <v>1</v>
      </c>
      <c r="S7" s="159">
        <v>126</v>
      </c>
      <c r="T7" s="159">
        <v>82</v>
      </c>
    </row>
    <row r="8" spans="1:20" x14ac:dyDescent="0.25">
      <c r="A8" s="1" t="s">
        <v>147</v>
      </c>
      <c r="B8" s="18"/>
      <c r="C8" s="115">
        <v>45</v>
      </c>
      <c r="D8" s="115">
        <v>-2</v>
      </c>
      <c r="E8" s="115">
        <v>-13</v>
      </c>
      <c r="F8" s="115">
        <v>23</v>
      </c>
      <c r="G8" s="115">
        <v>282</v>
      </c>
      <c r="H8" s="115">
        <v>519</v>
      </c>
      <c r="I8" s="115">
        <v>452</v>
      </c>
      <c r="J8" s="115">
        <v>47</v>
      </c>
      <c r="K8" s="115">
        <v>199</v>
      </c>
      <c r="L8" s="115">
        <v>84</v>
      </c>
      <c r="M8" s="115">
        <v>113</v>
      </c>
      <c r="N8" s="115">
        <v>109</v>
      </c>
      <c r="O8" s="115">
        <v>46</v>
      </c>
      <c r="P8" s="115">
        <v>-77</v>
      </c>
      <c r="Q8" s="115">
        <v>-103</v>
      </c>
      <c r="R8" s="115">
        <v>56</v>
      </c>
      <c r="S8" s="159">
        <v>-109</v>
      </c>
      <c r="T8" s="159">
        <v>52</v>
      </c>
    </row>
    <row r="9" spans="1:20" x14ac:dyDescent="0.25">
      <c r="A9" s="1" t="s">
        <v>239</v>
      </c>
      <c r="B9" s="18"/>
      <c r="C9" s="115">
        <v>0</v>
      </c>
      <c r="D9" s="115">
        <v>0</v>
      </c>
      <c r="E9" s="115">
        <v>0</v>
      </c>
      <c r="F9" s="115">
        <v>0</v>
      </c>
      <c r="G9" s="115">
        <v>0</v>
      </c>
      <c r="H9" s="115">
        <v>0</v>
      </c>
      <c r="I9" s="115">
        <v>0</v>
      </c>
      <c r="J9" s="115">
        <v>0</v>
      </c>
      <c r="K9" s="115">
        <v>0</v>
      </c>
      <c r="L9" s="115">
        <v>0</v>
      </c>
      <c r="M9" s="115">
        <v>0</v>
      </c>
      <c r="N9" s="115">
        <v>-2</v>
      </c>
      <c r="O9" s="115">
        <v>0</v>
      </c>
      <c r="P9" s="115">
        <v>0</v>
      </c>
      <c r="Q9" s="115">
        <v>0</v>
      </c>
      <c r="R9" s="115">
        <v>12</v>
      </c>
      <c r="S9" s="159">
        <v>0</v>
      </c>
      <c r="T9" s="159">
        <v>0</v>
      </c>
    </row>
    <row r="10" spans="1:20" x14ac:dyDescent="0.25">
      <c r="A10" s="1" t="s">
        <v>240</v>
      </c>
      <c r="B10" s="18"/>
      <c r="C10" s="115">
        <v>2</v>
      </c>
      <c r="D10" s="115">
        <v>10</v>
      </c>
      <c r="E10" s="115">
        <v>10</v>
      </c>
      <c r="F10" s="115">
        <v>22</v>
      </c>
      <c r="G10" s="115">
        <v>-63</v>
      </c>
      <c r="H10" s="115">
        <v>-115</v>
      </c>
      <c r="I10" s="115">
        <v>-100</v>
      </c>
      <c r="J10" s="115">
        <v>-10</v>
      </c>
      <c r="K10" s="115">
        <v>-10</v>
      </c>
      <c r="L10" s="115">
        <v>-20</v>
      </c>
      <c r="M10" s="115">
        <v>-26</v>
      </c>
      <c r="N10" s="115">
        <v>-25</v>
      </c>
      <c r="O10" s="115">
        <v>-10</v>
      </c>
      <c r="P10" s="115">
        <v>17</v>
      </c>
      <c r="Q10" s="115">
        <v>23</v>
      </c>
      <c r="R10" s="115">
        <v>-12</v>
      </c>
      <c r="S10" s="159">
        <v>24</v>
      </c>
      <c r="T10" s="159">
        <v>-11</v>
      </c>
    </row>
    <row r="11" spans="1:20" x14ac:dyDescent="0.25">
      <c r="A11" s="30" t="s">
        <v>154</v>
      </c>
      <c r="B11" s="31"/>
      <c r="C11" s="156">
        <v>700</v>
      </c>
      <c r="D11" s="156">
        <v>400</v>
      </c>
      <c r="E11" s="156">
        <v>131</v>
      </c>
      <c r="F11" s="156">
        <v>294</v>
      </c>
      <c r="G11" s="156">
        <v>30</v>
      </c>
      <c r="H11" s="156">
        <v>358</v>
      </c>
      <c r="I11" s="156">
        <v>306</v>
      </c>
      <c r="J11" s="156">
        <v>158</v>
      </c>
      <c r="K11" s="156">
        <v>191</v>
      </c>
      <c r="L11" s="156">
        <v>-227</v>
      </c>
      <c r="M11" s="156">
        <v>-301</v>
      </c>
      <c r="N11" s="156">
        <v>-261</v>
      </c>
      <c r="O11" s="156">
        <v>-31</v>
      </c>
      <c r="P11" s="156">
        <v>-148</v>
      </c>
      <c r="Q11" s="156">
        <v>-139</v>
      </c>
      <c r="R11" s="156">
        <v>57</v>
      </c>
      <c r="S11" s="161">
        <v>41</v>
      </c>
      <c r="T11" s="161">
        <v>123</v>
      </c>
    </row>
    <row r="12" spans="1:20" x14ac:dyDescent="0.25">
      <c r="A12" s="30" t="s">
        <v>155</v>
      </c>
      <c r="B12" s="31"/>
      <c r="C12" s="156">
        <v>1083</v>
      </c>
      <c r="D12" s="156">
        <v>1693</v>
      </c>
      <c r="E12" s="156">
        <v>2430</v>
      </c>
      <c r="F12" s="156">
        <v>3968</v>
      </c>
      <c r="G12" s="156">
        <v>1336</v>
      </c>
      <c r="H12" s="156">
        <v>2885</v>
      </c>
      <c r="I12" s="156">
        <v>4238</v>
      </c>
      <c r="J12" s="156">
        <v>6183</v>
      </c>
      <c r="K12" s="156">
        <v>1552</v>
      </c>
      <c r="L12" s="156">
        <v>2229</v>
      </c>
      <c r="M12" s="156">
        <v>3521</v>
      </c>
      <c r="N12" s="156">
        <v>5507</v>
      </c>
      <c r="O12" s="156">
        <v>1128</v>
      </c>
      <c r="P12" s="156">
        <v>2055</v>
      </c>
      <c r="Q12" s="156">
        <v>3015</v>
      </c>
      <c r="R12" s="156">
        <v>5102</v>
      </c>
      <c r="S12" s="161">
        <v>838</v>
      </c>
      <c r="T12" s="161">
        <v>1446</v>
      </c>
    </row>
    <row r="13" spans="1:20" x14ac:dyDescent="0.25">
      <c r="A13" s="1" t="s">
        <v>241</v>
      </c>
      <c r="B13" s="18"/>
      <c r="C13" s="115">
        <v>0</v>
      </c>
      <c r="D13" s="115">
        <v>0</v>
      </c>
      <c r="E13" s="115">
        <v>0</v>
      </c>
      <c r="F13" s="115">
        <v>0</v>
      </c>
      <c r="G13" s="115">
        <v>0</v>
      </c>
      <c r="H13" s="115">
        <v>0</v>
      </c>
      <c r="I13" s="115">
        <v>-14</v>
      </c>
      <c r="J13" s="115">
        <v>-123</v>
      </c>
      <c r="K13" s="115">
        <v>-6</v>
      </c>
      <c r="L13" s="115">
        <v>-13</v>
      </c>
      <c r="M13" s="115">
        <v>-20</v>
      </c>
      <c r="N13" s="115">
        <v>-126</v>
      </c>
      <c r="O13" s="115">
        <v>-31</v>
      </c>
      <c r="P13" s="115">
        <v>-31</v>
      </c>
      <c r="Q13" s="115">
        <v>-20</v>
      </c>
      <c r="R13" s="115">
        <v>77</v>
      </c>
      <c r="S13" s="159">
        <v>18</v>
      </c>
      <c r="T13" s="159">
        <v>18</v>
      </c>
    </row>
    <row r="14" spans="1:20" x14ac:dyDescent="0.25">
      <c r="A14" s="1" t="s">
        <v>242</v>
      </c>
      <c r="B14" s="18"/>
      <c r="C14" s="115">
        <v>14</v>
      </c>
      <c r="D14" s="115">
        <v>37</v>
      </c>
      <c r="E14" s="115">
        <v>54</v>
      </c>
      <c r="F14" s="115">
        <v>75</v>
      </c>
      <c r="G14" s="115">
        <v>17</v>
      </c>
      <c r="H14" s="115">
        <v>38</v>
      </c>
      <c r="I14" s="115">
        <v>57</v>
      </c>
      <c r="J14" s="115">
        <v>76</v>
      </c>
      <c r="K14" s="115">
        <v>14</v>
      </c>
      <c r="L14" s="115">
        <v>34</v>
      </c>
      <c r="M14" s="115">
        <v>50</v>
      </c>
      <c r="N14" s="115">
        <v>66</v>
      </c>
      <c r="O14" s="115">
        <v>29</v>
      </c>
      <c r="P14" s="115">
        <v>46</v>
      </c>
      <c r="Q14" s="115">
        <v>-21</v>
      </c>
      <c r="R14" s="115">
        <v>-31</v>
      </c>
      <c r="S14" s="159">
        <v>-24</v>
      </c>
      <c r="T14" s="159">
        <v>-17</v>
      </c>
    </row>
    <row r="15" spans="1:20" x14ac:dyDescent="0.25">
      <c r="A15" s="1" t="s">
        <v>243</v>
      </c>
      <c r="B15" s="18"/>
      <c r="C15" s="115">
        <v>0</v>
      </c>
      <c r="D15" s="115">
        <v>0</v>
      </c>
      <c r="E15" s="115">
        <v>0</v>
      </c>
      <c r="F15" s="115">
        <v>0</v>
      </c>
      <c r="G15" s="115">
        <v>1</v>
      </c>
      <c r="H15" s="115">
        <v>1</v>
      </c>
      <c r="I15" s="115">
        <v>1</v>
      </c>
      <c r="J15" s="115">
        <v>1</v>
      </c>
      <c r="K15" s="115">
        <v>2</v>
      </c>
      <c r="L15" s="115">
        <v>1</v>
      </c>
      <c r="M15" s="115">
        <v>2</v>
      </c>
      <c r="N15" s="115">
        <v>2</v>
      </c>
      <c r="O15" s="115">
        <v>0</v>
      </c>
      <c r="P15" s="115">
        <v>0</v>
      </c>
      <c r="Q15" s="115">
        <v>0</v>
      </c>
      <c r="R15" s="115">
        <v>0</v>
      </c>
      <c r="S15" s="159">
        <v>0</v>
      </c>
      <c r="T15" s="159">
        <v>0</v>
      </c>
    </row>
    <row r="16" spans="1:20" x14ac:dyDescent="0.25">
      <c r="A16" s="41" t="s">
        <v>244</v>
      </c>
      <c r="B16" s="18"/>
      <c r="C16" s="115">
        <v>-39</v>
      </c>
      <c r="D16" s="115">
        <v>-25</v>
      </c>
      <c r="E16" s="115">
        <v>-6</v>
      </c>
      <c r="F16" s="115">
        <v>52</v>
      </c>
      <c r="G16" s="115">
        <v>3</v>
      </c>
      <c r="H16" s="115">
        <v>10</v>
      </c>
      <c r="I16" s="115">
        <v>5</v>
      </c>
      <c r="J16" s="115">
        <v>25</v>
      </c>
      <c r="K16" s="115">
        <v>-14</v>
      </c>
      <c r="L16" s="115">
        <v>-22</v>
      </c>
      <c r="M16" s="115">
        <v>-20</v>
      </c>
      <c r="N16" s="115">
        <v>-13</v>
      </c>
      <c r="O16" s="115">
        <v>-8</v>
      </c>
      <c r="P16" s="115">
        <v>-13</v>
      </c>
      <c r="Q16" s="115">
        <v>-18</v>
      </c>
      <c r="R16" s="115">
        <v>-11</v>
      </c>
      <c r="S16" s="159">
        <v>6</v>
      </c>
      <c r="T16" s="159">
        <v>8</v>
      </c>
    </row>
    <row r="17" spans="1:20" x14ac:dyDescent="0.25">
      <c r="A17" s="1" t="s">
        <v>221</v>
      </c>
      <c r="B17" s="18"/>
      <c r="C17" s="115">
        <v>-569</v>
      </c>
      <c r="D17" s="115">
        <v>-1552</v>
      </c>
      <c r="E17" s="115">
        <v>-2957</v>
      </c>
      <c r="F17" s="115">
        <v>-3900</v>
      </c>
      <c r="G17" s="115">
        <v>-687</v>
      </c>
      <c r="H17" s="115">
        <v>-2153</v>
      </c>
      <c r="I17" s="115">
        <v>-3391</v>
      </c>
      <c r="J17" s="115">
        <v>-4000</v>
      </c>
      <c r="K17" s="115">
        <v>-325</v>
      </c>
      <c r="L17" s="115">
        <v>-771</v>
      </c>
      <c r="M17" s="115">
        <v>-1423</v>
      </c>
      <c r="N17" s="115">
        <v>-1721</v>
      </c>
      <c r="O17" s="115">
        <v>-233</v>
      </c>
      <c r="P17" s="115">
        <v>-1325</v>
      </c>
      <c r="Q17" s="115">
        <v>-2260</v>
      </c>
      <c r="R17" s="115">
        <v>-3289</v>
      </c>
      <c r="S17" s="159">
        <v>-891</v>
      </c>
      <c r="T17" s="159">
        <v>-1448</v>
      </c>
    </row>
    <row r="18" spans="1:20" x14ac:dyDescent="0.25">
      <c r="A18" s="1" t="s">
        <v>245</v>
      </c>
      <c r="B18" s="18"/>
      <c r="C18" s="115">
        <v>0</v>
      </c>
      <c r="D18" s="115">
        <v>0</v>
      </c>
      <c r="E18" s="115">
        <v>0</v>
      </c>
      <c r="F18" s="115">
        <v>0</v>
      </c>
      <c r="G18" s="115">
        <v>0</v>
      </c>
      <c r="H18" s="115">
        <v>0</v>
      </c>
      <c r="I18" s="115">
        <v>0</v>
      </c>
      <c r="J18" s="115">
        <v>0</v>
      </c>
      <c r="K18" s="115">
        <v>0</v>
      </c>
      <c r="L18" s="115">
        <v>0</v>
      </c>
      <c r="M18" s="115">
        <v>0</v>
      </c>
      <c r="N18" s="115">
        <v>0</v>
      </c>
      <c r="O18" s="115">
        <v>0</v>
      </c>
      <c r="P18" s="115">
        <v>0</v>
      </c>
      <c r="Q18" s="115">
        <v>0</v>
      </c>
      <c r="R18" s="115">
        <v>0</v>
      </c>
      <c r="S18" s="159">
        <v>0</v>
      </c>
      <c r="T18" s="159">
        <v>0</v>
      </c>
    </row>
    <row r="19" spans="1:20" x14ac:dyDescent="0.25">
      <c r="A19" s="1" t="s">
        <v>220</v>
      </c>
      <c r="B19" s="18"/>
      <c r="C19" s="115">
        <v>-1088</v>
      </c>
      <c r="D19" s="115">
        <v>-1088</v>
      </c>
      <c r="E19" s="115">
        <v>-1088</v>
      </c>
      <c r="F19" s="115">
        <v>-1088</v>
      </c>
      <c r="G19" s="115">
        <v>-1507</v>
      </c>
      <c r="H19" s="115">
        <v>-1507</v>
      </c>
      <c r="I19" s="115">
        <v>-1507</v>
      </c>
      <c r="J19" s="115">
        <v>-1507</v>
      </c>
      <c r="K19" s="115">
        <v>-1007</v>
      </c>
      <c r="L19" s="115">
        <v>-2010</v>
      </c>
      <c r="M19" s="115">
        <v>-3008</v>
      </c>
      <c r="N19" s="115">
        <v>-3995</v>
      </c>
      <c r="O19" s="115">
        <v>-986</v>
      </c>
      <c r="P19" s="115">
        <v>-986</v>
      </c>
      <c r="Q19" s="115">
        <v>-1943</v>
      </c>
      <c r="R19" s="115">
        <v>-1943</v>
      </c>
      <c r="S19" s="159">
        <v>-896</v>
      </c>
      <c r="T19" s="159">
        <v>-896</v>
      </c>
    </row>
    <row r="20" spans="1:20" x14ac:dyDescent="0.25">
      <c r="A20" s="1" t="s">
        <v>185</v>
      </c>
      <c r="B20" s="18"/>
      <c r="C20" s="115">
        <v>0</v>
      </c>
      <c r="D20" s="115">
        <v>0</v>
      </c>
      <c r="E20" s="115">
        <v>0</v>
      </c>
      <c r="F20" s="115">
        <v>0</v>
      </c>
      <c r="G20" s="115">
        <v>0</v>
      </c>
      <c r="H20" s="115">
        <v>0</v>
      </c>
      <c r="I20" s="115">
        <v>0</v>
      </c>
      <c r="J20" s="115">
        <v>0</v>
      </c>
      <c r="K20" s="115">
        <v>0</v>
      </c>
      <c r="L20" s="115">
        <v>0</v>
      </c>
      <c r="M20" s="115">
        <v>0</v>
      </c>
      <c r="N20" s="115">
        <v>0</v>
      </c>
      <c r="O20" s="115">
        <v>0</v>
      </c>
      <c r="P20" s="115">
        <v>0</v>
      </c>
      <c r="Q20" s="115">
        <v>0</v>
      </c>
      <c r="R20" s="115">
        <v>0</v>
      </c>
      <c r="S20" s="159">
        <v>0</v>
      </c>
      <c r="T20" s="159">
        <v>0</v>
      </c>
    </row>
    <row r="21" spans="1:20" x14ac:dyDescent="0.25">
      <c r="A21" s="30" t="s">
        <v>246</v>
      </c>
      <c r="B21" s="31"/>
      <c r="C21" s="156">
        <v>6433</v>
      </c>
      <c r="D21" s="156">
        <v>6097</v>
      </c>
      <c r="E21" s="156">
        <v>5465</v>
      </c>
      <c r="F21" s="156">
        <v>6139</v>
      </c>
      <c r="G21" s="156">
        <v>5302</v>
      </c>
      <c r="H21" s="156">
        <v>5413</v>
      </c>
      <c r="I21" s="156">
        <v>5528</v>
      </c>
      <c r="J21" s="156">
        <v>6794</v>
      </c>
      <c r="K21" s="156">
        <v>7010</v>
      </c>
      <c r="L21" s="156">
        <v>6242</v>
      </c>
      <c r="M21" s="156">
        <v>5896</v>
      </c>
      <c r="N21" s="156">
        <v>6514</v>
      </c>
      <c r="O21" s="156">
        <v>6413</v>
      </c>
      <c r="P21" s="156">
        <v>6260</v>
      </c>
      <c r="Q21" s="156">
        <v>5267</v>
      </c>
      <c r="R21" s="156">
        <v>6419</v>
      </c>
      <c r="S21" s="161">
        <v>5469</v>
      </c>
      <c r="T21" s="161">
        <v>5528</v>
      </c>
    </row>
    <row r="22" spans="1:20" x14ac:dyDescent="0.25">
      <c r="A22" s="18"/>
      <c r="B22" s="7"/>
      <c r="C22" s="111"/>
      <c r="D22" s="111"/>
      <c r="E22" s="111"/>
      <c r="F22" s="111"/>
      <c r="G22" s="111"/>
      <c r="H22" s="111"/>
      <c r="I22" s="111"/>
      <c r="J22" s="111"/>
      <c r="K22" s="111"/>
      <c r="L22" s="111"/>
      <c r="M22" s="111"/>
      <c r="N22" s="111"/>
      <c r="O22" s="111"/>
      <c r="P22" s="111"/>
      <c r="Q22" s="111"/>
      <c r="R22" s="111"/>
      <c r="S22" s="16"/>
      <c r="T22" s="16"/>
    </row>
    <row r="23" spans="1:20" x14ac:dyDescent="0.25">
      <c r="A23" s="18"/>
      <c r="B23" s="7"/>
      <c r="C23" s="111"/>
      <c r="D23" s="111"/>
      <c r="E23" s="111"/>
      <c r="F23" s="111"/>
      <c r="G23" s="111"/>
      <c r="H23" s="111"/>
      <c r="I23" s="111"/>
      <c r="J23" s="111"/>
      <c r="K23" s="111"/>
      <c r="L23" s="111"/>
      <c r="M23" s="111"/>
      <c r="N23" s="111"/>
      <c r="O23" s="111"/>
      <c r="P23" s="111"/>
      <c r="Q23" s="111"/>
      <c r="R23" s="111"/>
      <c r="S23" s="16"/>
      <c r="T23" s="16"/>
    </row>
    <row r="24" spans="1:20" x14ac:dyDescent="0.25">
      <c r="A24" s="39" t="s">
        <v>247</v>
      </c>
      <c r="B24" s="40"/>
      <c r="C24" s="40"/>
      <c r="D24" s="40"/>
      <c r="E24" s="40"/>
      <c r="F24" s="40"/>
      <c r="G24" s="40"/>
      <c r="H24" s="40"/>
      <c r="I24" s="40"/>
      <c r="J24" s="40"/>
      <c r="K24" s="40"/>
      <c r="L24" s="40"/>
      <c r="M24" s="40"/>
      <c r="N24" s="40"/>
      <c r="O24" s="40"/>
      <c r="P24" s="40"/>
      <c r="Q24" s="40"/>
      <c r="R24" s="40"/>
      <c r="S24" s="10"/>
      <c r="T24" s="10"/>
    </row>
    <row r="25" spans="1:20" x14ac:dyDescent="0.25">
      <c r="A25" s="12" t="s">
        <v>1</v>
      </c>
      <c r="B25" s="13"/>
      <c r="C25" s="15" t="str">
        <f>C$4</f>
        <v>Q1 2015</v>
      </c>
      <c r="D25" s="15" t="str">
        <f t="shared" ref="D25:T25" si="0">D$4</f>
        <v>Q2 2015</v>
      </c>
      <c r="E25" s="15" t="str">
        <f t="shared" si="0"/>
        <v>Q3 2015</v>
      </c>
      <c r="F25" s="15" t="str">
        <f t="shared" si="0"/>
        <v>Q4 2015</v>
      </c>
      <c r="G25" s="15" t="str">
        <f t="shared" si="0"/>
        <v>Q1 2016</v>
      </c>
      <c r="H25" s="15" t="str">
        <f t="shared" si="0"/>
        <v>Q2 2016</v>
      </c>
      <c r="I25" s="15" t="str">
        <f t="shared" si="0"/>
        <v>Q3 2016</v>
      </c>
      <c r="J25" s="15" t="str">
        <f t="shared" si="0"/>
        <v>Q4 2016</v>
      </c>
      <c r="K25" s="15" t="str">
        <f t="shared" si="0"/>
        <v>Q1 2017</v>
      </c>
      <c r="L25" s="15" t="str">
        <f t="shared" si="0"/>
        <v>Q2 2017</v>
      </c>
      <c r="M25" s="15" t="str">
        <f t="shared" si="0"/>
        <v>Q3 2017</v>
      </c>
      <c r="N25" s="15" t="str">
        <f t="shared" si="0"/>
        <v>Q4 2017</v>
      </c>
      <c r="O25" s="15" t="str">
        <f t="shared" si="0"/>
        <v>Q1 2018</v>
      </c>
      <c r="P25" s="15" t="str">
        <f t="shared" si="0"/>
        <v>Q2 2018</v>
      </c>
      <c r="Q25" s="15" t="str">
        <f t="shared" si="0"/>
        <v>Q3 2018</v>
      </c>
      <c r="R25" s="15" t="str">
        <f t="shared" si="0"/>
        <v>Q4 2018</v>
      </c>
      <c r="S25" s="79" t="s">
        <v>14</v>
      </c>
      <c r="T25" s="79" t="str">
        <f t="shared" si="0"/>
        <v>Q2 2019</v>
      </c>
    </row>
    <row r="26" spans="1:20" x14ac:dyDescent="0.25">
      <c r="A26" s="76" t="s">
        <v>181</v>
      </c>
      <c r="B26" s="77"/>
      <c r="C26" s="115">
        <v>128</v>
      </c>
      <c r="D26" s="115">
        <v>122</v>
      </c>
      <c r="E26" s="115">
        <v>122</v>
      </c>
      <c r="F26" s="115">
        <v>122</v>
      </c>
      <c r="G26" s="115">
        <v>122</v>
      </c>
      <c r="H26" s="115">
        <v>117</v>
      </c>
      <c r="I26" s="115">
        <v>117</v>
      </c>
      <c r="J26" s="115">
        <v>117</v>
      </c>
      <c r="K26" s="115">
        <v>117</v>
      </c>
      <c r="L26" s="115">
        <v>113</v>
      </c>
      <c r="M26" s="115">
        <v>113</v>
      </c>
      <c r="N26" s="115">
        <v>113</v>
      </c>
      <c r="O26" s="115">
        <v>113</v>
      </c>
      <c r="P26" s="115">
        <v>110</v>
      </c>
      <c r="Q26" s="115">
        <v>110</v>
      </c>
      <c r="R26" s="115">
        <v>110</v>
      </c>
      <c r="S26" s="159">
        <v>110</v>
      </c>
      <c r="T26" s="159">
        <v>100</v>
      </c>
    </row>
    <row r="27" spans="1:20" x14ac:dyDescent="0.25">
      <c r="A27" s="1" t="s">
        <v>182</v>
      </c>
      <c r="B27" s="18"/>
      <c r="C27" s="115">
        <v>1229</v>
      </c>
      <c r="D27" s="115">
        <v>1173</v>
      </c>
      <c r="E27" s="115">
        <v>1173</v>
      </c>
      <c r="F27" s="115">
        <v>0</v>
      </c>
      <c r="G27" s="115">
        <v>0</v>
      </c>
      <c r="H27" s="115">
        <v>0</v>
      </c>
      <c r="I27" s="115">
        <v>0</v>
      </c>
      <c r="J27" s="115">
        <v>0</v>
      </c>
      <c r="K27" s="115">
        <v>0</v>
      </c>
      <c r="L27" s="115">
        <v>0</v>
      </c>
      <c r="M27" s="115">
        <v>0</v>
      </c>
      <c r="N27" s="115">
        <v>0</v>
      </c>
      <c r="O27" s="115">
        <v>0</v>
      </c>
      <c r="P27" s="115">
        <v>0</v>
      </c>
      <c r="Q27" s="115">
        <v>0</v>
      </c>
      <c r="R27" s="115">
        <v>0</v>
      </c>
      <c r="S27" s="159">
        <v>0</v>
      </c>
      <c r="T27" s="159">
        <v>0</v>
      </c>
    </row>
    <row r="28" spans="1:20" x14ac:dyDescent="0.25">
      <c r="A28" s="1" t="s">
        <v>183</v>
      </c>
      <c r="B28" s="18"/>
      <c r="C28" s="115">
        <v>-2984</v>
      </c>
      <c r="D28" s="115">
        <v>-1804</v>
      </c>
      <c r="E28" s="115">
        <v>-3209</v>
      </c>
      <c r="F28" s="115">
        <v>-4152</v>
      </c>
      <c r="G28" s="115">
        <v>-4609</v>
      </c>
      <c r="H28" s="115">
        <v>-2486</v>
      </c>
      <c r="I28" s="115">
        <v>-3724</v>
      </c>
      <c r="J28" s="115">
        <v>-4334</v>
      </c>
      <c r="K28" s="115">
        <v>-4441</v>
      </c>
      <c r="L28" s="115">
        <v>-1049</v>
      </c>
      <c r="M28" s="115">
        <v>-1701</v>
      </c>
      <c r="N28" s="115">
        <v>-1999</v>
      </c>
      <c r="O28" s="115">
        <v>-2127</v>
      </c>
      <c r="P28" s="115">
        <v>-1505</v>
      </c>
      <c r="Q28" s="115">
        <v>-2440</v>
      </c>
      <c r="R28" s="115">
        <v>-3469</v>
      </c>
      <c r="S28" s="159">
        <v>-4348</v>
      </c>
      <c r="T28" s="159">
        <v>-459</v>
      </c>
    </row>
    <row r="29" spans="1:20" x14ac:dyDescent="0.25">
      <c r="A29" s="1" t="s">
        <v>248</v>
      </c>
      <c r="B29" s="18"/>
      <c r="C29" s="115">
        <v>1538</v>
      </c>
      <c r="D29" s="115">
        <v>1277</v>
      </c>
      <c r="E29" s="115">
        <v>1019</v>
      </c>
      <c r="F29" s="115">
        <v>1134</v>
      </c>
      <c r="G29" s="115">
        <v>945</v>
      </c>
      <c r="H29" s="115">
        <v>1088</v>
      </c>
      <c r="I29" s="115">
        <v>1088</v>
      </c>
      <c r="J29" s="115">
        <v>1255</v>
      </c>
      <c r="K29" s="115">
        <v>1257</v>
      </c>
      <c r="L29" s="115">
        <v>964</v>
      </c>
      <c r="M29" s="115">
        <v>867</v>
      </c>
      <c r="N29" s="115">
        <v>912</v>
      </c>
      <c r="O29" s="115">
        <v>845</v>
      </c>
      <c r="P29" s="115">
        <v>824</v>
      </c>
      <c r="Q29" s="115">
        <v>853</v>
      </c>
      <c r="R29" s="115">
        <v>913</v>
      </c>
      <c r="S29" s="159">
        <v>1039</v>
      </c>
      <c r="T29" s="159">
        <v>996</v>
      </c>
    </row>
    <row r="30" spans="1:20" x14ac:dyDescent="0.25">
      <c r="A30" s="1" t="s">
        <v>249</v>
      </c>
      <c r="B30" s="18"/>
      <c r="C30" s="115">
        <v>-109</v>
      </c>
      <c r="D30" s="115">
        <v>-148</v>
      </c>
      <c r="E30" s="115">
        <v>-159</v>
      </c>
      <c r="F30" s="115">
        <v>-111</v>
      </c>
      <c r="G30" s="115">
        <v>108</v>
      </c>
      <c r="H30" s="115">
        <v>293</v>
      </c>
      <c r="I30" s="115">
        <v>241</v>
      </c>
      <c r="J30" s="115">
        <v>-74</v>
      </c>
      <c r="K30" s="115">
        <v>115</v>
      </c>
      <c r="L30" s="115">
        <v>-10</v>
      </c>
      <c r="M30" s="115">
        <v>13</v>
      </c>
      <c r="N30" s="115">
        <v>10</v>
      </c>
      <c r="O30" s="115">
        <v>46</v>
      </c>
      <c r="P30" s="115">
        <v>-50</v>
      </c>
      <c r="Q30" s="115">
        <v>-70</v>
      </c>
      <c r="R30" s="115">
        <v>54</v>
      </c>
      <c r="S30" s="159">
        <v>-31</v>
      </c>
      <c r="T30" s="159">
        <v>94</v>
      </c>
    </row>
    <row r="31" spans="1:20" x14ac:dyDescent="0.25">
      <c r="A31" s="1" t="s">
        <v>185</v>
      </c>
      <c r="B31" s="18"/>
      <c r="C31" s="115">
        <v>0</v>
      </c>
      <c r="D31" s="115">
        <v>0</v>
      </c>
      <c r="E31" s="115">
        <v>0</v>
      </c>
      <c r="F31" s="115">
        <v>1511</v>
      </c>
      <c r="G31" s="115">
        <v>0</v>
      </c>
      <c r="H31" s="115">
        <v>0</v>
      </c>
      <c r="I31" s="115">
        <v>0</v>
      </c>
      <c r="J31" s="115">
        <v>1007</v>
      </c>
      <c r="K31" s="115">
        <v>1006</v>
      </c>
      <c r="L31" s="115">
        <v>1000</v>
      </c>
      <c r="M31" s="115">
        <v>991</v>
      </c>
      <c r="N31" s="115">
        <v>987</v>
      </c>
      <c r="O31" s="115">
        <v>0</v>
      </c>
      <c r="P31" s="115">
        <v>967</v>
      </c>
      <c r="Q31" s="115">
        <v>0</v>
      </c>
      <c r="R31" s="115">
        <v>920</v>
      </c>
      <c r="S31" s="159">
        <v>0</v>
      </c>
      <c r="T31" s="159">
        <v>874</v>
      </c>
    </row>
    <row r="32" spans="1:20" x14ac:dyDescent="0.25">
      <c r="A32" s="1" t="s">
        <v>250</v>
      </c>
      <c r="B32" s="18"/>
      <c r="C32" s="115">
        <v>6631</v>
      </c>
      <c r="D32" s="115">
        <v>5477</v>
      </c>
      <c r="E32" s="115">
        <v>6519</v>
      </c>
      <c r="F32" s="115">
        <v>7635</v>
      </c>
      <c r="G32" s="115">
        <v>8736</v>
      </c>
      <c r="H32" s="115">
        <v>6401</v>
      </c>
      <c r="I32" s="115">
        <v>7806</v>
      </c>
      <c r="J32" s="115">
        <v>8823</v>
      </c>
      <c r="K32" s="115">
        <v>8956</v>
      </c>
      <c r="L32" s="115">
        <v>5224</v>
      </c>
      <c r="M32" s="115">
        <v>5613</v>
      </c>
      <c r="N32" s="115">
        <v>6491</v>
      </c>
      <c r="O32" s="115">
        <v>7536</v>
      </c>
      <c r="P32" s="115">
        <v>5914</v>
      </c>
      <c r="Q32" s="115">
        <v>6814</v>
      </c>
      <c r="R32" s="115">
        <v>7891</v>
      </c>
      <c r="S32" s="159">
        <v>8699</v>
      </c>
      <c r="T32" s="159">
        <v>3923</v>
      </c>
    </row>
    <row r="33" spans="1:20" x14ac:dyDescent="0.25">
      <c r="A33" s="30" t="s">
        <v>187</v>
      </c>
      <c r="B33" s="31"/>
      <c r="C33" s="156">
        <v>6433</v>
      </c>
      <c r="D33" s="156">
        <v>6097</v>
      </c>
      <c r="E33" s="156">
        <v>5465</v>
      </c>
      <c r="F33" s="156">
        <v>6139</v>
      </c>
      <c r="G33" s="156">
        <v>5302</v>
      </c>
      <c r="H33" s="156">
        <v>5413</v>
      </c>
      <c r="I33" s="156">
        <v>5528</v>
      </c>
      <c r="J33" s="156">
        <v>6794</v>
      </c>
      <c r="K33" s="156">
        <v>7010</v>
      </c>
      <c r="L33" s="156">
        <v>6242</v>
      </c>
      <c r="M33" s="156">
        <v>5896</v>
      </c>
      <c r="N33" s="156">
        <v>6514</v>
      </c>
      <c r="O33" s="156">
        <v>6413</v>
      </c>
      <c r="P33" s="156">
        <v>6260</v>
      </c>
      <c r="Q33" s="156">
        <v>5267</v>
      </c>
      <c r="R33" s="156">
        <v>6419</v>
      </c>
      <c r="S33" s="161">
        <v>5469</v>
      </c>
      <c r="T33" s="161">
        <v>5528</v>
      </c>
    </row>
  </sheetData>
  <pageMargins left="0.7" right="0.7" top="0.75" bottom="0.75" header="0.3" footer="0.3"/>
  <pageSetup paperSize="9" scale="3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204E6-DC63-48A9-A53A-4D46541CDDC2}">
  <sheetPr codeName="Sheet138">
    <tabColor theme="8" tint="0.59999389629810485"/>
    <pageSetUpPr fitToPage="1"/>
  </sheetPr>
  <dimension ref="A1:T19"/>
  <sheetViews>
    <sheetView showGridLines="0" zoomScale="80" zoomScaleNormal="80" workbookViewId="0"/>
  </sheetViews>
  <sheetFormatPr defaultColWidth="9.140625" defaultRowHeight="15" outlineLevelCol="1" x14ac:dyDescent="0.25"/>
  <cols>
    <col min="1" max="1" width="32.5703125" style="1" customWidth="1"/>
    <col min="2" max="2" width="11.140625" style="1" bestFit="1" customWidth="1"/>
    <col min="3" max="10" width="14.42578125" style="1" hidden="1" customWidth="1" outlineLevel="1"/>
    <col min="11" max="11" width="14.42578125" style="1" customWidth="1" collapsed="1"/>
    <col min="12" max="18" width="14.42578125" style="1" customWidth="1"/>
    <col min="19" max="20" width="11" style="1" customWidth="1"/>
    <col min="21" max="24" width="9.140625" style="1" customWidth="1"/>
    <col min="25" max="16384" width="9.140625" style="1"/>
  </cols>
  <sheetData>
    <row r="1" spans="1:20" x14ac:dyDescent="0.25">
      <c r="A1" s="3" t="s">
        <v>251</v>
      </c>
    </row>
    <row r="2" spans="1:20" ht="19.5" x14ac:dyDescent="0.3">
      <c r="A2" s="2"/>
    </row>
    <row r="3" spans="1:20" x14ac:dyDescent="0.25">
      <c r="A3" s="39" t="s">
        <v>252</v>
      </c>
      <c r="B3" s="40"/>
      <c r="C3" s="40"/>
      <c r="D3" s="40"/>
      <c r="E3" s="40"/>
      <c r="F3" s="40"/>
      <c r="G3" s="40"/>
      <c r="H3" s="40"/>
      <c r="I3" s="40"/>
      <c r="J3" s="40"/>
      <c r="K3" s="15"/>
      <c r="L3" s="15"/>
      <c r="M3" s="15"/>
      <c r="N3" s="15"/>
      <c r="O3" s="40"/>
      <c r="P3" s="40"/>
      <c r="Q3" s="40"/>
      <c r="R3" s="40"/>
    </row>
    <row r="4" spans="1:20" ht="17.25" x14ac:dyDescent="0.25">
      <c r="A4" s="12" t="s">
        <v>253</v>
      </c>
      <c r="B4" s="13"/>
      <c r="C4" s="15" t="s">
        <v>46</v>
      </c>
      <c r="D4" s="15" t="s">
        <v>47</v>
      </c>
      <c r="E4" s="15" t="s">
        <v>48</v>
      </c>
      <c r="F4" s="15" t="s">
        <v>49</v>
      </c>
      <c r="G4" s="15" t="s">
        <v>2</v>
      </c>
      <c r="H4" s="15" t="s">
        <v>3</v>
      </c>
      <c r="I4" s="15" t="s">
        <v>4</v>
      </c>
      <c r="J4" s="15" t="s">
        <v>5</v>
      </c>
      <c r="K4" s="15" t="s">
        <v>157</v>
      </c>
      <c r="L4" s="15" t="s">
        <v>158</v>
      </c>
      <c r="M4" s="15" t="s">
        <v>159</v>
      </c>
      <c r="N4" s="15" t="s">
        <v>160</v>
      </c>
      <c r="O4" s="15" t="s">
        <v>10</v>
      </c>
      <c r="P4" s="15" t="s">
        <v>11</v>
      </c>
      <c r="Q4" s="15" t="s">
        <v>12</v>
      </c>
      <c r="R4" s="15" t="s">
        <v>13</v>
      </c>
      <c r="S4" s="163" t="s">
        <v>14</v>
      </c>
      <c r="T4" s="163" t="s">
        <v>72</v>
      </c>
    </row>
    <row r="5" spans="1:20" x14ac:dyDescent="0.25">
      <c r="A5" s="76" t="s">
        <v>254</v>
      </c>
      <c r="B5" s="77"/>
      <c r="C5" s="164">
        <v>1925</v>
      </c>
      <c r="D5" s="164">
        <v>2161</v>
      </c>
      <c r="E5" s="164">
        <v>2584</v>
      </c>
      <c r="F5" s="164">
        <v>2357</v>
      </c>
      <c r="G5" s="164">
        <v>2474</v>
      </c>
      <c r="H5" s="164">
        <v>2929</v>
      </c>
      <c r="I5" s="164">
        <v>3166</v>
      </c>
      <c r="J5" s="164">
        <v>2729</v>
      </c>
      <c r="K5" s="164">
        <v>2905</v>
      </c>
      <c r="L5" s="164">
        <v>3021</v>
      </c>
      <c r="M5" s="164">
        <v>3232</v>
      </c>
      <c r="N5" s="164">
        <v>2729</v>
      </c>
      <c r="O5" s="164">
        <v>2810</v>
      </c>
      <c r="P5" s="164">
        <v>3068</v>
      </c>
      <c r="Q5" s="164">
        <v>3737</v>
      </c>
      <c r="R5" s="164">
        <v>3158</v>
      </c>
      <c r="S5" s="164">
        <v>3115.6955054830501</v>
      </c>
      <c r="T5" s="164">
        <v>2608.6969501851399</v>
      </c>
    </row>
    <row r="6" spans="1:20" x14ac:dyDescent="0.25">
      <c r="A6" s="1" t="s">
        <v>173</v>
      </c>
      <c r="B6" s="18"/>
      <c r="C6" s="165">
        <v>1093</v>
      </c>
      <c r="D6" s="165">
        <v>1009</v>
      </c>
      <c r="E6" s="165">
        <v>1392</v>
      </c>
      <c r="F6" s="165">
        <v>1360</v>
      </c>
      <c r="G6" s="165">
        <v>1361</v>
      </c>
      <c r="H6" s="165">
        <v>1253</v>
      </c>
      <c r="I6" s="165">
        <v>1976</v>
      </c>
      <c r="J6" s="165">
        <v>1673</v>
      </c>
      <c r="K6" s="165">
        <v>1500</v>
      </c>
      <c r="L6" s="165">
        <v>1232</v>
      </c>
      <c r="M6" s="165">
        <v>2268</v>
      </c>
      <c r="N6" s="165">
        <v>1954</v>
      </c>
      <c r="O6" s="165">
        <v>1850</v>
      </c>
      <c r="P6" s="165">
        <v>1337</v>
      </c>
      <c r="Q6" s="165">
        <v>1806</v>
      </c>
      <c r="R6" s="165">
        <v>1650</v>
      </c>
      <c r="S6" s="165">
        <v>1269.24594805366</v>
      </c>
      <c r="T6" s="165">
        <v>1124.4499872469</v>
      </c>
    </row>
    <row r="7" spans="1:20" x14ac:dyDescent="0.25">
      <c r="A7" s="41" t="s">
        <v>195</v>
      </c>
      <c r="B7" s="18"/>
      <c r="C7" s="165">
        <v>-954</v>
      </c>
      <c r="D7" s="165">
        <v>-979</v>
      </c>
      <c r="E7" s="165">
        <v>-1036</v>
      </c>
      <c r="F7" s="165">
        <v>-1329</v>
      </c>
      <c r="G7" s="165">
        <v>-1259</v>
      </c>
      <c r="H7" s="165">
        <v>-1239</v>
      </c>
      <c r="I7" s="165">
        <v>-1309</v>
      </c>
      <c r="J7" s="165">
        <v>-1620</v>
      </c>
      <c r="K7" s="165">
        <v>-1451</v>
      </c>
      <c r="L7" s="165">
        <v>-1339</v>
      </c>
      <c r="M7" s="165">
        <v>-1362</v>
      </c>
      <c r="N7" s="165">
        <v>-1695</v>
      </c>
      <c r="O7" s="165">
        <v>-1349</v>
      </c>
      <c r="P7" s="165">
        <v>-1271</v>
      </c>
      <c r="Q7" s="165">
        <v>-1847</v>
      </c>
      <c r="R7" s="165">
        <v>-2253</v>
      </c>
      <c r="S7" s="165">
        <v>-1672.8821394000001</v>
      </c>
      <c r="T7" s="165">
        <v>-1632.4679562408098</v>
      </c>
    </row>
    <row r="8" spans="1:20" x14ac:dyDescent="0.25">
      <c r="A8" s="30" t="s">
        <v>21</v>
      </c>
      <c r="B8" s="31"/>
      <c r="C8" s="130">
        <f t="shared" ref="C8:R8" si="0">SUM(C5:C7)</f>
        <v>2064</v>
      </c>
      <c r="D8" s="130">
        <f t="shared" si="0"/>
        <v>2191</v>
      </c>
      <c r="E8" s="130">
        <f t="shared" si="0"/>
        <v>2940</v>
      </c>
      <c r="F8" s="130">
        <f t="shared" si="0"/>
        <v>2388</v>
      </c>
      <c r="G8" s="130">
        <f t="shared" si="0"/>
        <v>2576</v>
      </c>
      <c r="H8" s="130">
        <f t="shared" si="0"/>
        <v>2943</v>
      </c>
      <c r="I8" s="130">
        <f t="shared" si="0"/>
        <v>3833</v>
      </c>
      <c r="J8" s="130">
        <f t="shared" si="0"/>
        <v>2782</v>
      </c>
      <c r="K8" s="130">
        <f t="shared" si="0"/>
        <v>2954</v>
      </c>
      <c r="L8" s="130">
        <f t="shared" si="0"/>
        <v>2914</v>
      </c>
      <c r="M8" s="130">
        <f t="shared" si="0"/>
        <v>4138</v>
      </c>
      <c r="N8" s="130">
        <f t="shared" si="0"/>
        <v>2988</v>
      </c>
      <c r="O8" s="130">
        <f t="shared" si="0"/>
        <v>3311</v>
      </c>
      <c r="P8" s="130">
        <f t="shared" si="0"/>
        <v>3134</v>
      </c>
      <c r="Q8" s="130">
        <f t="shared" si="0"/>
        <v>3696</v>
      </c>
      <c r="R8" s="130">
        <f t="shared" si="0"/>
        <v>2555</v>
      </c>
      <c r="S8" s="130">
        <v>2712.0593141367103</v>
      </c>
      <c r="T8" s="130">
        <f>SUM(T5:T7)</f>
        <v>2100.6789811912304</v>
      </c>
    </row>
    <row r="9" spans="1:20" x14ac:dyDescent="0.25">
      <c r="A9" s="34"/>
      <c r="B9" s="34"/>
      <c r="C9" s="34"/>
      <c r="D9" s="34"/>
      <c r="E9" s="34"/>
      <c r="F9" s="34"/>
      <c r="G9" s="34"/>
      <c r="H9" s="34"/>
      <c r="I9" s="34"/>
      <c r="J9" s="34"/>
      <c r="K9" s="34"/>
      <c r="L9" s="34"/>
      <c r="M9" s="34"/>
      <c r="N9" s="34"/>
      <c r="O9" s="34"/>
      <c r="P9" s="34"/>
      <c r="Q9" s="34"/>
      <c r="R9" s="34"/>
      <c r="S9" s="166"/>
      <c r="T9" s="166"/>
    </row>
    <row r="10" spans="1:20" ht="33.75" customHeight="1" x14ac:dyDescent="0.25">
      <c r="A10" s="181"/>
      <c r="B10" s="181"/>
      <c r="C10" s="181"/>
      <c r="D10" s="181"/>
      <c r="E10" s="181"/>
      <c r="F10" s="181"/>
      <c r="G10" s="181"/>
      <c r="H10" s="181"/>
      <c r="I10" s="181"/>
      <c r="J10" s="181"/>
      <c r="K10" s="181"/>
      <c r="L10" s="181"/>
      <c r="M10" s="181"/>
      <c r="N10" s="181"/>
      <c r="O10" s="181"/>
    </row>
    <row r="11" spans="1:20" x14ac:dyDescent="0.25">
      <c r="A11" s="39" t="s">
        <v>255</v>
      </c>
      <c r="B11" s="40"/>
      <c r="C11" s="40"/>
      <c r="D11" s="40"/>
      <c r="E11" s="40"/>
      <c r="F11" s="40"/>
      <c r="G11" s="40"/>
      <c r="H11" s="40"/>
      <c r="I11" s="40"/>
      <c r="J11" s="40"/>
      <c r="K11" s="15"/>
      <c r="L11" s="15"/>
      <c r="M11" s="15"/>
      <c r="N11" s="15"/>
      <c r="O11" s="40"/>
      <c r="P11" s="40"/>
      <c r="Q11" s="40"/>
      <c r="R11" s="40"/>
    </row>
    <row r="12" spans="1:20" ht="17.25" x14ac:dyDescent="0.25">
      <c r="A12" s="12" t="s">
        <v>253</v>
      </c>
      <c r="B12" s="13"/>
      <c r="C12" s="15" t="s">
        <v>46</v>
      </c>
      <c r="D12" s="15" t="s">
        <v>47</v>
      </c>
      <c r="E12" s="15" t="s">
        <v>48</v>
      </c>
      <c r="F12" s="15" t="s">
        <v>49</v>
      </c>
      <c r="G12" s="15" t="s">
        <v>2</v>
      </c>
      <c r="H12" s="15" t="s">
        <v>3</v>
      </c>
      <c r="I12" s="15" t="s">
        <v>4</v>
      </c>
      <c r="J12" s="15" t="s">
        <v>5</v>
      </c>
      <c r="K12" s="15" t="s">
        <v>157</v>
      </c>
      <c r="L12" s="15" t="s">
        <v>158</v>
      </c>
      <c r="M12" s="15" t="s">
        <v>159</v>
      </c>
      <c r="N12" s="15" t="s">
        <v>160</v>
      </c>
      <c r="O12" s="15" t="s">
        <v>10</v>
      </c>
      <c r="P12" s="15" t="s">
        <v>11</v>
      </c>
      <c r="Q12" s="15" t="s">
        <v>12</v>
      </c>
      <c r="R12" s="15" t="s">
        <v>13</v>
      </c>
      <c r="S12" s="14" t="s">
        <v>14</v>
      </c>
      <c r="T12" s="14" t="str">
        <f>T4</f>
        <v>Q2 2019</v>
      </c>
    </row>
    <row r="13" spans="1:20" x14ac:dyDescent="0.25">
      <c r="A13" s="76" t="s">
        <v>254</v>
      </c>
      <c r="B13" s="77"/>
      <c r="C13" s="167">
        <v>0.14899999999999999</v>
      </c>
      <c r="D13" s="167">
        <v>0.155</v>
      </c>
      <c r="E13" s="167">
        <v>0.17199999999999999</v>
      </c>
      <c r="F13" s="167">
        <v>0.14099999999999999</v>
      </c>
      <c r="G13" s="167">
        <v>0.13800000000000001</v>
      </c>
      <c r="H13" s="167">
        <v>0.157</v>
      </c>
      <c r="I13" s="167">
        <v>0.16400000000000001</v>
      </c>
      <c r="J13" s="167">
        <v>0.13500000000000001</v>
      </c>
      <c r="K13" s="167">
        <v>0.14000000000000001</v>
      </c>
      <c r="L13" s="167">
        <v>0.14299999999999999</v>
      </c>
      <c r="M13" s="167">
        <v>0.14799999999999999</v>
      </c>
      <c r="N13" s="167">
        <v>0.12</v>
      </c>
      <c r="O13" s="167">
        <v>0.124</v>
      </c>
      <c r="P13" s="167">
        <v>0.13500000000000001</v>
      </c>
      <c r="Q13" s="167">
        <v>0.16600000000000001</v>
      </c>
      <c r="R13" s="167">
        <v>0.13800000000000001</v>
      </c>
      <c r="S13" s="167">
        <v>0.138506831573698</v>
      </c>
      <c r="T13" s="167">
        <v>0.116619274262713</v>
      </c>
    </row>
    <row r="14" spans="1:20" x14ac:dyDescent="0.25">
      <c r="A14" s="1" t="s">
        <v>173</v>
      </c>
      <c r="B14" s="18"/>
      <c r="C14" s="168">
        <v>8.5000000000000006E-2</v>
      </c>
      <c r="D14" s="168">
        <v>7.1999999999999995E-2</v>
      </c>
      <c r="E14" s="168">
        <v>9.2999999999999999E-2</v>
      </c>
      <c r="F14" s="168">
        <v>8.1000000000000003E-2</v>
      </c>
      <c r="G14" s="168">
        <v>7.5999999999999998E-2</v>
      </c>
      <c r="H14" s="168">
        <v>6.7000000000000004E-2</v>
      </c>
      <c r="I14" s="168">
        <v>0.10199999999999999</v>
      </c>
      <c r="J14" s="168">
        <v>8.2000000000000003E-2</v>
      </c>
      <c r="K14" s="168">
        <v>7.1999999999999995E-2</v>
      </c>
      <c r="L14" s="168">
        <v>5.8000000000000003E-2</v>
      </c>
      <c r="M14" s="168">
        <v>0.104</v>
      </c>
      <c r="N14" s="168">
        <v>8.5999999999999993E-2</v>
      </c>
      <c r="O14" s="168">
        <v>8.1000000000000003E-2</v>
      </c>
      <c r="P14" s="168">
        <v>5.8999999999999997E-2</v>
      </c>
      <c r="Q14" s="168">
        <v>0.08</v>
      </c>
      <c r="R14" s="168">
        <v>7.1999999999999995E-2</v>
      </c>
      <c r="S14" s="168">
        <v>5.6423753362064101E-2</v>
      </c>
      <c r="T14" s="168">
        <v>5.0267449213732399E-2</v>
      </c>
    </row>
    <row r="15" spans="1:20" x14ac:dyDescent="0.25">
      <c r="A15" s="41" t="s">
        <v>195</v>
      </c>
      <c r="B15" s="18"/>
      <c r="C15" s="169">
        <v>-7.3999999999999996E-2</v>
      </c>
      <c r="D15" s="169">
        <v>-7.0000000000000007E-2</v>
      </c>
      <c r="E15" s="169">
        <v>-6.9000000000000006E-2</v>
      </c>
      <c r="F15" s="169">
        <v>-7.9000000000000001E-2</v>
      </c>
      <c r="G15" s="169">
        <v>-7.0000000000000007E-2</v>
      </c>
      <c r="H15" s="169">
        <v>-6.6000000000000003E-2</v>
      </c>
      <c r="I15" s="169">
        <v>-6.8000000000000005E-2</v>
      </c>
      <c r="J15" s="169">
        <v>-0.08</v>
      </c>
      <c r="K15" s="169">
        <v>-7.0000000000000007E-2</v>
      </c>
      <c r="L15" s="169">
        <v>-6.3E-2</v>
      </c>
      <c r="M15" s="169">
        <v>-6.3E-2</v>
      </c>
      <c r="N15" s="169">
        <v>-7.3999999999999996E-2</v>
      </c>
      <c r="O15" s="169">
        <v>-5.8999999999999997E-2</v>
      </c>
      <c r="P15" s="169">
        <v>-5.6000000000000001E-2</v>
      </c>
      <c r="Q15" s="169">
        <v>-8.2000000000000003E-2</v>
      </c>
      <c r="R15" s="169">
        <v>-9.9000000000000005E-2</v>
      </c>
      <c r="S15" s="169">
        <v>-7.43672173088685E-2</v>
      </c>
      <c r="T15" s="169">
        <v>-7.29779012086577E-2</v>
      </c>
    </row>
    <row r="16" spans="1:20" x14ac:dyDescent="0.25">
      <c r="A16" s="30" t="s">
        <v>21</v>
      </c>
      <c r="B16" s="31"/>
      <c r="C16" s="170">
        <v>0.16</v>
      </c>
      <c r="D16" s="170">
        <v>0.157</v>
      </c>
      <c r="E16" s="170">
        <v>0.19600000000000001</v>
      </c>
      <c r="F16" s="170">
        <v>0.14299999999999999</v>
      </c>
      <c r="G16" s="170">
        <v>0.14399999999999999</v>
      </c>
      <c r="H16" s="170">
        <v>0.158</v>
      </c>
      <c r="I16" s="170">
        <v>0.19800000000000001</v>
      </c>
      <c r="J16" s="170">
        <v>0.13700000000000001</v>
      </c>
      <c r="K16" s="170">
        <v>0.14299999999999999</v>
      </c>
      <c r="L16" s="170">
        <v>0.13700000000000001</v>
      </c>
      <c r="M16" s="170">
        <v>0.19</v>
      </c>
      <c r="N16" s="170">
        <v>0.13100000000000001</v>
      </c>
      <c r="O16" s="170">
        <v>0.14599999999999999</v>
      </c>
      <c r="P16" s="170">
        <v>0.13800000000000001</v>
      </c>
      <c r="Q16" s="170">
        <v>0.16400000000000001</v>
      </c>
      <c r="R16" s="170">
        <v>0.112</v>
      </c>
      <c r="S16" s="170">
        <v>0.1205633676268936</v>
      </c>
      <c r="T16" s="170">
        <f>SUM(T13:T15)</f>
        <v>9.3908822267787698E-2</v>
      </c>
    </row>
    <row r="17" spans="1:18" x14ac:dyDescent="0.25">
      <c r="A17" s="34"/>
      <c r="B17" s="34"/>
      <c r="C17" s="34"/>
      <c r="D17" s="34"/>
      <c r="E17" s="34"/>
      <c r="F17" s="34"/>
      <c r="G17" s="34"/>
      <c r="H17" s="34"/>
      <c r="I17" s="34"/>
      <c r="J17" s="34"/>
      <c r="K17" s="34"/>
      <c r="L17" s="34"/>
      <c r="M17" s="34"/>
      <c r="N17" s="34"/>
      <c r="O17" s="34"/>
      <c r="P17" s="34"/>
      <c r="Q17" s="34"/>
      <c r="R17" s="34"/>
    </row>
    <row r="18" spans="1:18" ht="45.75" customHeight="1" x14ac:dyDescent="0.25">
      <c r="A18" s="181" t="s">
        <v>235</v>
      </c>
      <c r="B18" s="181"/>
      <c r="C18" s="181"/>
      <c r="D18" s="181"/>
      <c r="E18" s="181"/>
      <c r="F18" s="181"/>
      <c r="G18" s="181"/>
      <c r="H18" s="181"/>
      <c r="I18" s="181"/>
      <c r="J18" s="181"/>
      <c r="K18" s="181"/>
      <c r="L18" s="181"/>
      <c r="M18" s="181"/>
      <c r="N18" s="181"/>
      <c r="O18" s="181"/>
      <c r="P18" s="34"/>
      <c r="Q18" s="34"/>
      <c r="R18" s="34"/>
    </row>
    <row r="19" spans="1:18" x14ac:dyDescent="0.25">
      <c r="A19" s="34"/>
      <c r="B19" s="34"/>
      <c r="C19" s="34"/>
      <c r="D19" s="34"/>
      <c r="E19" s="34"/>
      <c r="F19" s="34"/>
      <c r="G19" s="34"/>
      <c r="H19" s="34"/>
      <c r="I19" s="34"/>
      <c r="J19" s="34"/>
      <c r="K19" s="34"/>
      <c r="L19" s="34"/>
      <c r="M19" s="34"/>
      <c r="N19" s="34"/>
      <c r="O19" s="34"/>
      <c r="P19" s="34"/>
      <c r="Q19" s="34"/>
      <c r="R19" s="34"/>
    </row>
  </sheetData>
  <mergeCells count="2">
    <mergeCell ref="A10:O10"/>
    <mergeCell ref="A18:O18"/>
  </mergeCells>
  <pageMargins left="0.7" right="0.7" top="0.75" bottom="0.75" header="0.3" footer="0.3"/>
  <pageSetup paperSize="9" scale="3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8EF7-E975-479A-94B9-C8F28B684171}">
  <sheetPr codeName="Sheet139">
    <tabColor theme="8" tint="0.59999389629810485"/>
    <pageSetUpPr fitToPage="1"/>
  </sheetPr>
  <dimension ref="A1:S6"/>
  <sheetViews>
    <sheetView showGridLines="0" zoomScale="80" zoomScaleNormal="80" workbookViewId="0"/>
  </sheetViews>
  <sheetFormatPr defaultColWidth="9.140625" defaultRowHeight="15" outlineLevelCol="1" x14ac:dyDescent="0.25"/>
  <cols>
    <col min="1" max="1" width="14" style="1" customWidth="1"/>
    <col min="2" max="9" width="10.28515625" style="1" hidden="1" customWidth="1" outlineLevel="1"/>
    <col min="10" max="10" width="10.28515625" style="1" customWidth="1" collapsed="1"/>
    <col min="11" max="25" width="10.28515625" style="1" customWidth="1"/>
    <col min="26" max="16384" width="9.140625" style="1"/>
  </cols>
  <sheetData>
    <row r="1" spans="1:19" x14ac:dyDescent="0.25">
      <c r="A1" s="3" t="s">
        <v>256</v>
      </c>
    </row>
    <row r="2" spans="1:19" s="22" customFormat="1" x14ac:dyDescent="0.25">
      <c r="A2" s="114"/>
      <c r="B2" s="100"/>
      <c r="C2" s="100"/>
      <c r="D2" s="100"/>
      <c r="E2" s="100"/>
      <c r="F2" s="100"/>
      <c r="G2" s="100"/>
      <c r="H2" s="100"/>
      <c r="I2" s="100"/>
      <c r="J2" s="100"/>
      <c r="K2" s="100"/>
      <c r="L2" s="100"/>
      <c r="M2" s="100"/>
      <c r="N2" s="100"/>
      <c r="O2" s="100"/>
      <c r="P2" s="100"/>
      <c r="Q2" s="100"/>
    </row>
    <row r="3" spans="1:19" x14ac:dyDescent="0.25">
      <c r="A3" s="39"/>
      <c r="B3" s="40"/>
      <c r="C3" s="40"/>
      <c r="D3" s="40"/>
      <c r="E3" s="40"/>
      <c r="F3" s="40"/>
      <c r="G3" s="40"/>
      <c r="H3" s="40"/>
      <c r="I3" s="40"/>
      <c r="J3" s="40"/>
      <c r="K3" s="40"/>
      <c r="L3" s="40"/>
      <c r="M3" s="40"/>
      <c r="N3" s="40"/>
      <c r="O3" s="40"/>
      <c r="P3" s="40"/>
      <c r="Q3" s="40"/>
    </row>
    <row r="4" spans="1:19" x14ac:dyDescent="0.25">
      <c r="A4" s="12" t="s">
        <v>257</v>
      </c>
      <c r="B4" s="15" t="s">
        <v>46</v>
      </c>
      <c r="C4" s="15" t="s">
        <v>47</v>
      </c>
      <c r="D4" s="15" t="s">
        <v>48</v>
      </c>
      <c r="E4" s="15" t="s">
        <v>49</v>
      </c>
      <c r="F4" s="15" t="s">
        <v>2</v>
      </c>
      <c r="G4" s="15" t="s">
        <v>3</v>
      </c>
      <c r="H4" s="15" t="s">
        <v>4</v>
      </c>
      <c r="I4" s="15" t="s">
        <v>5</v>
      </c>
      <c r="J4" s="15" t="s">
        <v>6</v>
      </c>
      <c r="K4" s="15" t="s">
        <v>7</v>
      </c>
      <c r="L4" s="15" t="s">
        <v>8</v>
      </c>
      <c r="M4" s="15" t="s">
        <v>9</v>
      </c>
      <c r="N4" s="15" t="s">
        <v>10</v>
      </c>
      <c r="O4" s="15" t="s">
        <v>11</v>
      </c>
      <c r="P4" s="15" t="s">
        <v>12</v>
      </c>
      <c r="Q4" s="15" t="s">
        <v>13</v>
      </c>
      <c r="R4" s="14" t="s">
        <v>14</v>
      </c>
      <c r="S4" s="14" t="s">
        <v>72</v>
      </c>
    </row>
    <row r="5" spans="1:19" x14ac:dyDescent="0.25">
      <c r="A5" s="76" t="s">
        <v>258</v>
      </c>
      <c r="B5" s="152">
        <v>1290</v>
      </c>
      <c r="C5" s="152">
        <v>1215</v>
      </c>
      <c r="D5" s="152">
        <v>1226</v>
      </c>
      <c r="E5" s="152">
        <v>1171</v>
      </c>
      <c r="F5" s="152">
        <v>1177</v>
      </c>
      <c r="G5" s="152">
        <v>1228</v>
      </c>
      <c r="H5" s="152">
        <v>1145</v>
      </c>
      <c r="I5" s="152">
        <v>1120</v>
      </c>
      <c r="J5" s="152">
        <v>1217</v>
      </c>
      <c r="K5" s="152">
        <v>1291</v>
      </c>
      <c r="L5" s="152">
        <v>1308</v>
      </c>
      <c r="M5" s="152">
        <v>1235</v>
      </c>
      <c r="N5" s="152">
        <v>1249</v>
      </c>
      <c r="O5" s="152">
        <v>1278</v>
      </c>
      <c r="P5" s="152">
        <v>1315</v>
      </c>
      <c r="Q5" s="152">
        <v>1272</v>
      </c>
      <c r="R5" s="171">
        <v>1338</v>
      </c>
      <c r="S5" s="171">
        <v>1309</v>
      </c>
    </row>
    <row r="6" spans="1:19" x14ac:dyDescent="0.25">
      <c r="A6" s="140" t="s">
        <v>259</v>
      </c>
      <c r="B6" s="172">
        <v>18.850000000000001</v>
      </c>
      <c r="C6" s="172">
        <v>18.07</v>
      </c>
      <c r="D6" s="172">
        <v>17.600000000000001</v>
      </c>
      <c r="E6" s="172">
        <v>16.41</v>
      </c>
      <c r="F6" s="172">
        <v>15.61</v>
      </c>
      <c r="G6" s="172">
        <v>15.81</v>
      </c>
      <c r="H6" s="172">
        <v>15.55</v>
      </c>
      <c r="I6" s="172">
        <v>15.95</v>
      </c>
      <c r="J6" s="172">
        <v>16.57</v>
      </c>
      <c r="K6" s="172">
        <v>17.89</v>
      </c>
      <c r="L6" s="172">
        <v>18.52</v>
      </c>
      <c r="M6" s="172">
        <v>17.03</v>
      </c>
      <c r="N6" s="172">
        <v>17.899999999999999</v>
      </c>
      <c r="O6" s="172">
        <v>17.16</v>
      </c>
      <c r="P6" s="172">
        <v>16.25</v>
      </c>
      <c r="Q6" s="172">
        <v>15.87</v>
      </c>
      <c r="R6" s="173">
        <v>16.7</v>
      </c>
      <c r="S6" s="173">
        <v>14.88</v>
      </c>
    </row>
  </sheetData>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CB733572D0034FAA60FD7020E302B6" ma:contentTypeVersion="11" ma:contentTypeDescription="Create a new document." ma:contentTypeScope="" ma:versionID="a8d37a193cdad6850be850610b7de1db">
  <xsd:schema xmlns:xsd="http://www.w3.org/2001/XMLSchema" xmlns:xs="http://www.w3.org/2001/XMLSchema" xmlns:p="http://schemas.microsoft.com/office/2006/metadata/properties" xmlns:ns1="http://schemas.microsoft.com/sharepoint/v3" xmlns:ns2="a4551d64-c34e-4cb6-b919-12c0f1bf4d16" xmlns:ns3="1546d297-f0f0-4611-85d7-4b4c6fd8672c" targetNamespace="http://schemas.microsoft.com/office/2006/metadata/properties" ma:root="true" ma:fieldsID="f4abe1fefab80406505b589f9f17d094" ns1:_="" ns2:_="" ns3:_="">
    <xsd:import namespace="http://schemas.microsoft.com/sharepoint/v3"/>
    <xsd:import namespace="a4551d64-c34e-4cb6-b919-12c0f1bf4d16"/>
    <xsd:import namespace="1546d297-f0f0-4611-85d7-4b4c6fd8672c"/>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1:_ip_UnifiedCompliancePolicyProperties" minOccurs="0"/>
                <xsd:element ref="ns1:_ip_UnifiedCompliancePolicyUIAc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551d64-c34e-4cb6-b919-12c0f1bf4d1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46d297-f0f0-4611-85d7-4b4c6fd8672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6A9632F-69EF-40D9-8980-E18A0EA19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551d64-c34e-4cb6-b919-12c0f1bf4d16"/>
    <ds:schemaRef ds:uri="1546d297-f0f0-4611-85d7-4b4c6fd86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300F06-75BF-46E7-AD41-D4E51C0AACA3}">
  <ds:schemaRefs>
    <ds:schemaRef ds:uri="http://schemas.microsoft.com/sharepoint/v3/contenttype/forms"/>
  </ds:schemaRefs>
</ds:datastoreItem>
</file>

<file path=customXml/itemProps3.xml><?xml version="1.0" encoding="utf-8"?>
<ds:datastoreItem xmlns:ds="http://schemas.openxmlformats.org/officeDocument/2006/customXml" ds:itemID="{BC3F81F3-B58D-45B2-AA3F-4FCEFB5124EA}">
  <ds:schemaRefs>
    <ds:schemaRef ds:uri="http://www.w3.org/XML/1998/namespace"/>
    <ds:schemaRef ds:uri="http://purl.org/dc/elements/1.1/"/>
    <ds:schemaRef ds:uri="http://schemas.microsoft.com/sharepoint/v3"/>
    <ds:schemaRef ds:uri="1546d297-f0f0-4611-85d7-4b4c6fd8672c"/>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4551d64-c34e-4cb6-b919-12c0f1bf4d1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Revenue_appendix</vt:lpstr>
      <vt:lpstr>Product_appendix</vt:lpstr>
      <vt:lpstr>Network_appendix</vt:lpstr>
      <vt:lpstr>Concept stores_appendix</vt:lpstr>
      <vt:lpstr>Cost, GM, EBIT, EBITDA_appendix</vt:lpstr>
      <vt:lpstr>Financial statements_appendix</vt:lpstr>
      <vt:lpstr>Equity_appendix</vt:lpstr>
      <vt:lpstr>Working capital_appendix</vt:lpstr>
      <vt:lpstr>Commodity prices_appendix</vt:lpstr>
      <vt:lpstr>Acquisitions_appendix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Sussi Wilberg Nielsen</dc:creator>
  <cp:lastModifiedBy>Brian Granberg</cp:lastModifiedBy>
  <dcterms:created xsi:type="dcterms:W3CDTF">2019-08-07T13:35:57Z</dcterms:created>
  <dcterms:modified xsi:type="dcterms:W3CDTF">2019-08-19T11:56:09Z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0x01010004CB733572D0034FAA60FD7020E302B6</vt:lpwstr>
  </property>
</Properties>
</file>