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"/>
    </mc:Choice>
  </mc:AlternateContent>
  <xr:revisionPtr revIDLastSave="0" documentId="8_{45DBF803-0CEB-4175-A8E1-EC2BBEE14B64}" xr6:coauthVersionLast="47" xr6:coauthVersionMax="47" xr10:uidLastSave="{00000000-0000-0000-0000-000000000000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" i="1" l="1"/>
  <c r="I100" i="1"/>
  <c r="F100" i="1"/>
  <c r="L98" i="1"/>
  <c r="L97" i="1"/>
  <c r="L96" i="1"/>
  <c r="L95" i="1"/>
  <c r="L94" i="1"/>
  <c r="K98" i="1"/>
  <c r="K97" i="1"/>
  <c r="K96" i="1"/>
  <c r="K95" i="1"/>
  <c r="K94" i="1"/>
  <c r="H98" i="1"/>
  <c r="H97" i="1"/>
  <c r="H96" i="1"/>
  <c r="H95" i="1"/>
  <c r="H94" i="1"/>
  <c r="I94" i="1" s="1"/>
  <c r="I95" i="1" s="1"/>
  <c r="I96" i="1" s="1"/>
  <c r="I97" i="1" s="1"/>
  <c r="I98" i="1" s="1"/>
  <c r="F94" i="1"/>
  <c r="F95" i="1" s="1"/>
  <c r="F96" i="1" s="1"/>
  <c r="F97" i="1" s="1"/>
  <c r="F98" i="1" s="1"/>
  <c r="F89" i="1"/>
  <c r="F90" i="1" s="1"/>
  <c r="F91" i="1" s="1"/>
  <c r="F92" i="1" s="1"/>
  <c r="F93" i="1" s="1"/>
  <c r="H89" i="1"/>
  <c r="I89" i="1" s="1"/>
  <c r="H93" i="1"/>
  <c r="H92" i="1"/>
  <c r="H91" i="1"/>
  <c r="H90" i="1"/>
  <c r="F84" i="1"/>
  <c r="F85" i="1" s="1"/>
  <c r="F86" i="1" s="1"/>
  <c r="F87" i="1" s="1"/>
  <c r="F88" i="1" s="1"/>
  <c r="K84" i="1" s="1"/>
  <c r="H88" i="1"/>
  <c r="H87" i="1"/>
  <c r="H86" i="1"/>
  <c r="H85" i="1"/>
  <c r="H84" i="1"/>
  <c r="I84" i="1" s="1"/>
  <c r="F79" i="1"/>
  <c r="I90" i="1" l="1"/>
  <c r="I91" i="1" s="1"/>
  <c r="I85" i="1"/>
  <c r="I86" i="1" s="1"/>
  <c r="I87" i="1" s="1"/>
  <c r="I88" i="1" s="1"/>
  <c r="K88" i="1"/>
  <c r="L88" i="1" s="1"/>
  <c r="K87" i="1"/>
  <c r="L87" i="1" s="1"/>
  <c r="K90" i="1"/>
  <c r="L90" i="1" s="1"/>
  <c r="K89" i="1"/>
  <c r="L89" i="1" s="1"/>
  <c r="K91" i="1"/>
  <c r="L91" i="1" s="1"/>
  <c r="K92" i="1"/>
  <c r="L92" i="1" s="1"/>
  <c r="K93" i="1"/>
  <c r="L93" i="1" s="1"/>
  <c r="I92" i="1"/>
  <c r="K86" i="1"/>
  <c r="L86" i="1" s="1"/>
  <c r="L84" i="1"/>
  <c r="K85" i="1"/>
  <c r="L85" i="1" s="1"/>
  <c r="H83" i="1"/>
  <c r="H82" i="1"/>
  <c r="H81" i="1"/>
  <c r="H80" i="1"/>
  <c r="H79" i="1"/>
  <c r="I79" i="1" s="1"/>
  <c r="F80" i="1"/>
  <c r="F81" i="1" s="1"/>
  <c r="F82" i="1" s="1"/>
  <c r="F83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K75" i="1" s="1"/>
  <c r="L75" i="1" s="1"/>
  <c r="M93" i="1" l="1"/>
  <c r="I93" i="1"/>
  <c r="M88" i="1"/>
  <c r="I75" i="1"/>
  <c r="I76" i="1" s="1"/>
  <c r="I77" i="1" s="1"/>
  <c r="I78" i="1" s="1"/>
  <c r="K82" i="1"/>
  <c r="L82" i="1" s="1"/>
  <c r="K83" i="1"/>
  <c r="L83" i="1" s="1"/>
  <c r="K79" i="1"/>
  <c r="L79" i="1" s="1"/>
  <c r="K80" i="1"/>
  <c r="L80" i="1" s="1"/>
  <c r="K81" i="1"/>
  <c r="L81" i="1" s="1"/>
  <c r="I80" i="1"/>
  <c r="I81" i="1" s="1"/>
  <c r="I82" i="1" s="1"/>
  <c r="I83" i="1" s="1"/>
  <c r="K76" i="1"/>
  <c r="L76" i="1" s="1"/>
  <c r="K74" i="1"/>
  <c r="L74" i="1" s="1"/>
  <c r="K78" i="1"/>
  <c r="L78" i="1" s="1"/>
  <c r="K77" i="1"/>
  <c r="L77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F59" i="1"/>
  <c r="H60" i="1"/>
  <c r="H61" i="1"/>
  <c r="H62" i="1"/>
  <c r="H59" i="1"/>
  <c r="I59" i="1" s="1"/>
  <c r="H63" i="1"/>
  <c r="F54" i="1"/>
  <c r="F55" i="1" s="1"/>
  <c r="F56" i="1" s="1"/>
  <c r="F57" i="1" s="1"/>
  <c r="F58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60" i="1" l="1"/>
  <c r="I61" i="1" s="1"/>
  <c r="I62" i="1" s="1"/>
  <c r="I63" i="1" s="1"/>
  <c r="M83" i="1"/>
  <c r="I50" i="1"/>
  <c r="I51" i="1" s="1"/>
  <c r="I52" i="1" s="1"/>
  <c r="I53" i="1" s="1"/>
  <c r="M78" i="1"/>
  <c r="I70" i="1"/>
  <c r="I71" i="1" s="1"/>
  <c r="I72" i="1" s="1"/>
  <c r="I73" i="1" s="1"/>
  <c r="K73" i="1"/>
  <c r="L73" i="1" s="1"/>
  <c r="K69" i="1"/>
  <c r="L69" i="1" s="1"/>
  <c r="K70" i="1"/>
  <c r="L70" i="1" s="1"/>
  <c r="K71" i="1"/>
  <c r="L71" i="1" s="1"/>
  <c r="K72" i="1"/>
  <c r="L72" i="1" s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56" i="1" s="1"/>
  <c r="I57" i="1" s="1"/>
  <c r="I58" i="1" s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L51" i="1" s="1"/>
  <c r="K54" i="1"/>
  <c r="L54" i="1" s="1"/>
  <c r="C50" i="1"/>
  <c r="L49" i="1"/>
  <c r="L44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I37" i="1" l="1"/>
  <c r="I38" i="1" s="1"/>
  <c r="M73" i="1"/>
  <c r="K63" i="1"/>
  <c r="L63" i="1" s="1"/>
  <c r="K59" i="1"/>
  <c r="L59" i="1" s="1"/>
  <c r="M68" i="1"/>
  <c r="M48" i="1"/>
  <c r="M58" i="1"/>
  <c r="K62" i="1"/>
  <c r="L62" i="1" s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<sst xmlns="http://schemas.openxmlformats.org/spreadsheetml/2006/main" count="41" uniqueCount="40">
  <si>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</si>
  <si>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</si>
  <si>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</si>
  <si>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</si>
  <si>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</si>
  <si>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</si>
  <si>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</si>
  <si>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</si>
  <si>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</si>
  <si>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</si>
  <si>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</si>
  <si>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</si>
  <si>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</si>
  <si>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</si>
  <si>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</si>
  <si>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</si>
  <si>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</si>
  <si>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</si>
  <si>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</si>
  <si>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</si>
  <si>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</si>
  <si>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</si>
  <si>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</si>
  <si>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</si>
  <si>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</si>
  <si>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</si>
  <si>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</si>
  <si>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</si>
  <si>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</si>
  <si>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</si>
  <si>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</si>
  <si>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</si>
  <si>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</si>
  <si>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</si>
  <si>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</si>
  <si>
    <t>week 15</t>
  </si>
  <si>
    <t>week 16</t>
  </si>
  <si>
    <t>week 17</t>
  </si>
  <si>
    <t>week 18</t>
  </si>
  <si>
    <t>week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</si>
</sst>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  <numFmt numFmtId="168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16" fontId="0" fillId="0" borderId="0" xfId="0" applyNumberFormat="1" applyFill="1" applyBorder="1"/>
    <xf numFmtId="0" fontId="0" fillId="0" borderId="0" xfId="0" applyFill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9" fontId="0" fillId="0" borderId="0" xfId="1" applyNumberFormat="1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0" xfId="0" applyNumberFormat="1" applyFill="1" applyBorder="1"/>
    <xf numFmtId="3" fontId="11" fillId="4" borderId="0" xfId="5" applyNumberFormat="1" applyFont="1" applyFill="1" applyBorder="1" applyAlignment="1">
      <alignment horizontal="right"/>
    </xf>
    <xf numFmtId="168" fontId="0" fillId="0" borderId="0" xfId="1" applyNumberFormat="1" applyFont="1"/>
    <xf numFmtId="4" fontId="0" fillId="0" borderId="0" xfId="2" applyNumberFormat="1" applyFont="1"/>
    <xf numFmtId="4" fontId="0" fillId="0" borderId="0" xfId="2" applyNumberFormat="1" applyFont="1" applyBorder="1"/>
    <xf numFmtId="4" fontId="0" fillId="0" borderId="4" xfId="2" applyNumberFormat="1" applyFont="1" applyBorder="1"/>
    <xf numFmtId="0" fontId="2" fillId="0" borderId="0" xfId="0" applyFont="1" applyFill="1"/>
    <xf numFmtId="0" fontId="2" fillId="0" borderId="0" xfId="0" applyFont="1" applyFill="1" applyBorder="1"/>
    <xf numFmtId="16" fontId="0" fillId="0" borderId="1" xfId="0" applyNumberFormat="1" applyFill="1" applyBorder="1"/>
    <xf numFmtId="3" fontId="0" fillId="0" borderId="1" xfId="0" applyNumberFormat="1" applyFill="1" applyBorder="1"/>
    <xf numFmtId="165" fontId="0" fillId="0" borderId="1" xfId="0" applyNumberFormat="1" applyFill="1" applyBorder="1"/>
  </cellXfs>
  <cellStyles count="20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03"/>
  <sheetViews>
    <sheetView showGridLines="0" tabSelected="1" workbookViewId="0">
      <pane xSplit="2" ySplit="5" topLeftCell="C81" activePane="bottomRight" state="frozen"/>
      <selection pane="topRight" activeCell="C1" sqref="C1"/>
      <selection pane="bottomLeft" activeCell="A6" sqref="A6"/>
      <selection pane="bottomRight" activeCell="H111" sqref="H111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58" t="s">
        <v>4</v>
      </c>
      <c r="F5" s="59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60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60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60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60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6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6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6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6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6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61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61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61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2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6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61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61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61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2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35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36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88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2" si="41">I79+H80</f>
        <v>1509105.9823</v>
      </c>
      <c r="J80" s="29"/>
      <c r="K80" s="13">
        <f t="shared" ref="K80:K83" si="42">E80/$F$83</f>
        <v>6.6828898454314223E-2</v>
      </c>
      <c r="L80" s="35">
        <f t="shared" ref="L80:L88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37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7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7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7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7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38</v>
      </c>
      <c r="C89" s="8">
        <v>44365</v>
      </c>
      <c r="D89" s="8">
        <v>44369</v>
      </c>
      <c r="E89" s="65">
        <v>36498</v>
      </c>
      <c r="F89" s="65">
        <f>E89</f>
        <v>36498</v>
      </c>
      <c r="G89" s="11">
        <v>35.481299999999997</v>
      </c>
      <c r="H89" s="12">
        <f>E89*G89</f>
        <v>1294996.4874</v>
      </c>
      <c r="I89" s="12">
        <f>H89</f>
        <v>1294996.4874</v>
      </c>
      <c r="J89" s="49"/>
      <c r="K89" s="13">
        <f>E89/$F$93</f>
        <v>0.34329734000526729</v>
      </c>
      <c r="L89" s="66">
        <f>K89*G89</f>
        <v>12.18063590992889</v>
      </c>
      <c r="M89" s="42"/>
      <c r="N89" s="53"/>
      <c r="O89" s="53"/>
      <c r="P89" s="53"/>
      <c r="Q89" s="53"/>
    </row>
    <row r="90" spans="1:17" ht="15.6" customHeight="1">
      <c r="A90" s="7"/>
      <c r="B90" s="31"/>
      <c r="C90" s="8">
        <v>44368</v>
      </c>
      <c r="D90" s="8">
        <v>44370</v>
      </c>
      <c r="E90">
        <v>4318</v>
      </c>
      <c r="F90" s="65">
        <f t="shared" ref="F90:F92" si="45">F89+E90</f>
        <v>40816</v>
      </c>
      <c r="G90" s="11">
        <v>34.836641999999998</v>
      </c>
      <c r="H90" s="12">
        <f t="shared" ref="H90:H93" si="46">E90*G90</f>
        <v>150424.62015599999</v>
      </c>
      <c r="I90" s="34">
        <f>I89+H90</f>
        <v>1445421.1075559999</v>
      </c>
      <c r="J90" s="49"/>
      <c r="K90" s="52">
        <f>E90/$F$93</f>
        <v>4.0614771059859285E-2</v>
      </c>
      <c r="L90" s="67">
        <f>K90*G90</f>
        <v>1.4148822393242784</v>
      </c>
      <c r="M90" s="42"/>
      <c r="N90" s="53"/>
      <c r="O90" s="53"/>
      <c r="P90" s="53"/>
      <c r="Q90" s="53"/>
    </row>
    <row r="91" spans="1:17" ht="15.6" customHeight="1">
      <c r="A91" s="7"/>
      <c r="B91" s="31"/>
      <c r="C91" s="8">
        <v>44369</v>
      </c>
      <c r="D91" s="8">
        <v>44371</v>
      </c>
      <c r="E91">
        <v>16525</v>
      </c>
      <c r="F91" s="65">
        <f t="shared" si="45"/>
        <v>57341</v>
      </c>
      <c r="G91" s="11">
        <v>35.721899999999998</v>
      </c>
      <c r="H91" s="12">
        <f t="shared" si="46"/>
        <v>590304.39749999996</v>
      </c>
      <c r="I91" s="34">
        <f>I90+H91</f>
        <v>2035725.5050559998</v>
      </c>
      <c r="J91" s="49"/>
      <c r="K91" s="52">
        <f>E91/$F$93</f>
        <v>0.15543286052898905</v>
      </c>
      <c r="L91" s="67">
        <f>K91*G91</f>
        <v>5.5523571005304939</v>
      </c>
      <c r="M91" s="42"/>
      <c r="N91" s="53"/>
      <c r="O91" s="53"/>
      <c r="P91" s="53"/>
      <c r="Q91" s="53"/>
    </row>
    <row r="92" spans="1:17" ht="15.6" customHeight="1" thickBot="1">
      <c r="A92" s="7"/>
      <c r="B92" s="31"/>
      <c r="C92" s="8">
        <v>44370</v>
      </c>
      <c r="D92" s="8">
        <v>44372</v>
      </c>
      <c r="E92">
        <v>22213</v>
      </c>
      <c r="F92" s="65">
        <f t="shared" si="45"/>
        <v>79554</v>
      </c>
      <c r="G92" s="11">
        <v>35.870699999999999</v>
      </c>
      <c r="H92" s="12">
        <f t="shared" si="46"/>
        <v>796795.8591</v>
      </c>
      <c r="I92" s="34">
        <f t="shared" si="41"/>
        <v>2832521.3641559999</v>
      </c>
      <c r="J92" s="49"/>
      <c r="K92" s="52">
        <f>E92/$F$93</f>
        <v>0.20893374468565409</v>
      </c>
      <c r="L92" s="67">
        <f>K92*G92</f>
        <v>7.4945996754956923</v>
      </c>
      <c r="M92" s="42"/>
      <c r="N92" s="53"/>
      <c r="O92" s="53"/>
      <c r="P92" s="53"/>
      <c r="Q92" s="53"/>
    </row>
    <row r="93" spans="1:17" ht="15.6" customHeight="1">
      <c r="A93" s="7"/>
      <c r="B93" s="23"/>
      <c r="C93" s="14">
        <v>44371</v>
      </c>
      <c r="D93" s="14">
        <v>44375</v>
      </c>
      <c r="E93" s="4">
        <v>26762</v>
      </c>
      <c r="F93" s="24">
        <f>F92+E93</f>
        <v>106316</v>
      </c>
      <c r="G93" s="16">
        <v>35.670099999999998</v>
      </c>
      <c r="H93" s="25">
        <f t="shared" si="46"/>
        <v>954603.21619999991</v>
      </c>
      <c r="I93" s="24">
        <f>I92+H93</f>
        <v>3787124.580356</v>
      </c>
      <c r="J93" s="54"/>
      <c r="K93" s="55">
        <f>E93/$F$93</f>
        <v>0.25172128372023028</v>
      </c>
      <c r="L93" s="68">
        <f>K93*G93</f>
        <v>8.9789233624289864</v>
      </c>
      <c r="M93" s="38">
        <f>SUM(L89:L93)</f>
        <v>35.621398287708345</v>
      </c>
      <c r="N93" s="53"/>
      <c r="O93" s="53"/>
      <c r="P93" s="53"/>
      <c r="Q93" s="53"/>
    </row>
    <row r="94" spans="1:17" s="53" customFormat="1" ht="15.6" customHeight="1">
      <c r="A94" s="69"/>
      <c r="B94" s="70" t="s">
        <v>39</v>
      </c>
      <c r="C94" s="48">
        <v>44372</v>
      </c>
      <c r="D94" s="48">
        <v>44376</v>
      </c>
      <c r="E94" s="49">
        <v>11018</v>
      </c>
      <c r="F94" s="65">
        <f>E94</f>
        <v>11018</v>
      </c>
      <c r="G94" s="51">
        <v>35.827300000000001</v>
      </c>
      <c r="H94" s="12">
        <f>E94*G94</f>
        <v>394745.19140000001</v>
      </c>
      <c r="I94" s="12">
        <f>H94</f>
        <v>394745.19140000001</v>
      </c>
      <c r="J94" s="49"/>
      <c r="K94" s="13">
        <f>E94/$F$98</f>
        <v>0.12525578645809649</v>
      </c>
      <c r="L94" s="66">
        <f>K94*G94</f>
        <v>4.4875766381701601</v>
      </c>
      <c r="M94" s="42"/>
    </row>
    <row r="95" spans="1:17" s="53" customFormat="1" ht="15.6" customHeight="1">
      <c r="A95" s="69"/>
      <c r="B95" s="70"/>
      <c r="C95" s="48">
        <v>44375</v>
      </c>
      <c r="D95" s="48">
        <v>44377</v>
      </c>
      <c r="E95" s="49">
        <v>18320</v>
      </c>
      <c r="F95" s="65">
        <f t="shared" ref="F95:F97" si="47">F94+E95</f>
        <v>29338</v>
      </c>
      <c r="G95" s="51">
        <v>35.739800000000002</v>
      </c>
      <c r="H95" s="12">
        <f>E95*G95</f>
        <v>654753.13600000006</v>
      </c>
      <c r="I95" s="34">
        <f>I94+H95</f>
        <v>1049498.3274000001</v>
      </c>
      <c r="J95" s="49"/>
      <c r="K95" s="52">
        <f t="shared" ref="K95:K98" si="48">E95/$F$98</f>
        <v>0.20826701832567868</v>
      </c>
      <c r="L95" s="67">
        <f>K95*G95</f>
        <v>7.4434215815560911</v>
      </c>
      <c r="M95" s="42"/>
    </row>
    <row r="96" spans="1:17" s="53" customFormat="1" ht="15.6" customHeight="1">
      <c r="A96" s="69"/>
      <c r="B96" s="70"/>
      <c r="C96" s="48">
        <v>44376</v>
      </c>
      <c r="D96" s="48">
        <v>44378</v>
      </c>
      <c r="E96" s="49">
        <v>18510</v>
      </c>
      <c r="F96" s="65">
        <f t="shared" si="47"/>
        <v>47848</v>
      </c>
      <c r="G96" s="51">
        <v>35.634900000000002</v>
      </c>
      <c r="H96" s="12">
        <f>E96*G96</f>
        <v>659601.99900000007</v>
      </c>
      <c r="I96" s="34">
        <f>I95+H96</f>
        <v>1709100.3264000001</v>
      </c>
      <c r="J96" s="49"/>
      <c r="K96" s="52">
        <f t="shared" si="48"/>
        <v>0.21042699286071576</v>
      </c>
      <c r="L96" s="67">
        <f>K96*G96</f>
        <v>7.4985448478923207</v>
      </c>
      <c r="M96" s="42"/>
    </row>
    <row r="97" spans="1:17" s="53" customFormat="1" ht="15.6" customHeight="1" thickBot="1">
      <c r="A97" s="69"/>
      <c r="B97" s="70"/>
      <c r="C97" s="48">
        <v>44377</v>
      </c>
      <c r="D97" s="48">
        <v>44379</v>
      </c>
      <c r="E97" s="49">
        <v>40116</v>
      </c>
      <c r="F97" s="65">
        <f t="shared" si="47"/>
        <v>87964</v>
      </c>
      <c r="G97" s="51">
        <v>34.733400000000003</v>
      </c>
      <c r="H97" s="12">
        <f>E97*G97</f>
        <v>1393365.0744</v>
      </c>
      <c r="I97" s="34">
        <f t="shared" ref="I97" si="49">I96+H97</f>
        <v>3102465.4007999999</v>
      </c>
      <c r="J97" s="49"/>
      <c r="K97" s="52">
        <f t="shared" si="48"/>
        <v>0.45605020235550908</v>
      </c>
      <c r="L97" s="67">
        <f>K97*G97</f>
        <v>15.84017409849484</v>
      </c>
      <c r="M97" s="42"/>
    </row>
    <row r="98" spans="1:17" ht="15.6" customHeight="1">
      <c r="A98" s="7"/>
      <c r="B98" s="23"/>
      <c r="C98" s="71">
        <v>44378</v>
      </c>
      <c r="D98" s="71">
        <v>44382</v>
      </c>
      <c r="E98" s="72">
        <v>0</v>
      </c>
      <c r="F98" s="24">
        <f>F97+E98</f>
        <v>87964</v>
      </c>
      <c r="G98" s="73"/>
      <c r="H98" s="25">
        <f>E98*G98</f>
        <v>0</v>
      </c>
      <c r="I98" s="24">
        <f>I97+H98</f>
        <v>3102465.4007999999</v>
      </c>
      <c r="J98" s="54"/>
      <c r="K98" s="55">
        <f t="shared" si="48"/>
        <v>0</v>
      </c>
      <c r="L98" s="68">
        <f>K98*G98</f>
        <v>0</v>
      </c>
      <c r="M98" s="38">
        <f>SUM(L94:L98)</f>
        <v>35.269717166113416</v>
      </c>
      <c r="N98" s="53"/>
      <c r="O98" s="53"/>
      <c r="P98" s="53"/>
      <c r="Q98" s="53"/>
    </row>
    <row r="99" spans="1:17" ht="15.6" customHeight="1" thickBot="1">
      <c r="A99" s="7"/>
      <c r="B99" s="31"/>
      <c r="C99" s="48"/>
      <c r="D99" s="48"/>
      <c r="E99" s="63"/>
      <c r="F99" s="50"/>
      <c r="G99" s="51"/>
      <c r="H99" s="51"/>
      <c r="I99" s="51"/>
      <c r="J99" s="51"/>
      <c r="K99" s="51"/>
      <c r="L99" s="51"/>
      <c r="M99" s="51"/>
      <c r="N99" s="51"/>
      <c r="O99" s="53"/>
      <c r="P99" s="53"/>
      <c r="Q99" s="53"/>
    </row>
    <row r="100" spans="1:17" ht="15.75" thickBot="1">
      <c r="B100" s="31" t="s">
        <v>34</v>
      </c>
      <c r="F100" s="19">
        <f>F15+F10+F20+F25+F30+F35+F38+F43+F48+F53+F58+F63+F68+F73+F78+F83+F88+F93+F98</f>
        <v>1421126</v>
      </c>
      <c r="I100" s="19">
        <f>I15+I10+I20+I25+I30+I35+I38+I43+I48+I53+I58+I63+I68+I73+I78+I83+I88+I93+I98</f>
        <v>47679786.702555992</v>
      </c>
    </row>
    <row r="102" spans="1:17">
      <c r="F102" s="64"/>
    </row>
    <row r="103" spans="1:17">
      <c r="F103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713C508033B49815624459224DF10" ma:contentTypeVersion="13" ma:contentTypeDescription="Create a new document." ma:contentTypeScope="" ma:versionID="75e27b827cd476710d21f8b40d895bef">
  <xsd:schema xmlns:xsd="http://www.w3.org/2001/XMLSchema" xmlns:xs="http://www.w3.org/2001/XMLSchema" xmlns:p="http://schemas.microsoft.com/office/2006/metadata/properties" xmlns:ns3="a776ea64-30d7-48b9-b8b7-712c45a49594" xmlns:ns4="12ee9661-2179-42d5-a1ee-8939c96c0791" targetNamespace="http://schemas.microsoft.com/office/2006/metadata/properties" ma:root="true" ma:fieldsID="891dae4ef255a1a054dc3f9faf205747" ns3:_="" ns4:_="">
    <xsd:import namespace="a776ea64-30d7-48b9-b8b7-712c45a49594"/>
    <xsd:import namespace="12ee9661-2179-42d5-a1ee-8939c96c07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6ea64-30d7-48b9-b8b7-712c45a495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e9661-2179-42d5-a1ee-8939c96c0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a776ea64-30d7-48b9-b8b7-712c45a49594"/>
    <ds:schemaRef ds:uri="http://schemas.microsoft.com/office/infopath/2007/PartnerControls"/>
    <ds:schemaRef ds:uri="http://schemas.openxmlformats.org/package/2006/metadata/core-properties"/>
    <ds:schemaRef ds:uri="12ee9661-2179-42d5-a1ee-8939c96c079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AFF6A-AB12-4BC9-8154-69A5CBF34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6ea64-30d7-48b9-b8b7-712c45a49594"/>
    <ds:schemaRef ds:uri="12ee9661-2179-42d5-a1ee-8939c96c0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2021-07-02T09:49:53Z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0x010100D87713C508033B49815624459224DF10</vt:lpwstr>
  </property>
</Properties>
</file>